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wdp" ContentType="image/vnd.ms-photo"/>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connections.xml" ContentType="application/vnd.openxmlformats-officedocument.spreadsheetml.connections+xml"/>
  <Override PartName="/xl/drawings/drawing1.xml" ContentType="application/vnd.openxmlformats-officedocument.drawing+xml"/>
  <Override PartName="/xl/drawings/drawing2.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codeName="ThisWorkbook" autoCompressPictures="0"/>
  <mc:AlternateContent>
    <mc:Choice Requires="x15">
      <x15ac:absPath xmlns:x15ac="http://schemas.microsoft.com/office/spreadsheetml/2010/11/ac" url="D:\wq_report_card\WQ-ReportCard\"/>
    </mc:Choice>
  </mc:AlternateContent>
  <xr:revisionPtr revIDLastSave="0" documentId="13_ncr:1_{E0C7FB15-DC89-4BC7-8433-44C24BA1C391}" xr6:coauthVersionLast="45" xr6:coauthVersionMax="45" xr10:uidLastSave="{00000000-0000-0000-0000-000000000000}"/>
  <bookViews>
    <workbookView xWindow="-108" yWindow="-108" windowWidth="23256" windowHeight="12576" tabRatio="830" activeTab="2" xr2:uid="{00000000-000D-0000-FFFF-FFFF00000000}"/>
  </bookViews>
  <sheets>
    <sheet name="Conditions" sheetId="65" r:id="rId1"/>
    <sheet name="Sources" sheetId="66" r:id="rId2"/>
    <sheet name="EVALUATION_GUIDANCE" sheetId="5" r:id="rId3"/>
    <sheet name="Segments" r:id="rId10" sheetId="67"/>
    <sheet name="COLCLC01_A" r:id="rId11" sheetId="68"/>
    <sheet name="COLCLC01_B" r:id="rId12" sheetId="69"/>
    <sheet name="COLCLC02a_A" r:id="rId13" sheetId="70"/>
    <sheet name="COLCLC04a_A" r:id="rId14" sheetId="71"/>
    <sheet name="COLCLC04a_B" r:id="rId15" sheetId="72"/>
    <sheet name="COLCLC04a_C" r:id="rId16" sheetId="73"/>
    <sheet name="COLCLC04a_D" r:id="rId17" sheetId="74"/>
    <sheet name="COLCLC04c_A" r:id="rId18" sheetId="75"/>
    <sheet name="COLCLC04d_A" r:id="rId19" sheetId="76"/>
    <sheet name="COLCLC04e_A" r:id="rId20" sheetId="77"/>
    <sheet name="COLCLC05_A" r:id="rId21" sheetId="78"/>
    <sheet name="COLCLC06_A" r:id="rId22" sheetId="79"/>
    <sheet name="COLCLC07a_A" r:id="rId23" sheetId="80"/>
    <sheet name="COLCLC07b_A" r:id="rId24" sheetId="81"/>
    <sheet name="COLCLC08_A" r:id="rId25" sheetId="82"/>
    <sheet name="COLCLC09a_A" r:id="rId26" sheetId="83"/>
    <sheet name="COLCLC09c_A" r:id="rId27" sheetId="84"/>
    <sheet name="COLCLC10_A" r:id="rId28" sheetId="85"/>
    <sheet name="COLCLC10_B" r:id="rId29" sheetId="86"/>
    <sheet name="COLCLC11a_A" r:id="rId30" sheetId="87"/>
    <sheet name="COLCLC11b_A" r:id="rId31" sheetId="88"/>
    <sheet name="COLCLC11e_A" r:id="rId32" sheetId="89"/>
    <sheet name="COLCLC11f_A" r:id="rId33" sheetId="90"/>
    <sheet name="COLCLC11g_A" r:id="rId34" sheetId="91"/>
    <sheet name="COLCLC11h_A" r:id="rId35" sheetId="92"/>
    <sheet name="COLCLC12b_A" r:id="rId36" sheetId="93"/>
    <sheet name="COLCLC13a_A" r:id="rId37" sheetId="94"/>
    <sheet name="COLCLC13a_B" r:id="rId38" sheetId="95"/>
    <sheet name="COLCLC14a_A" r:id="rId39" sheetId="96"/>
    <sheet name="COLCLC14b_A" r:id="rId40" sheetId="97"/>
    <sheet name="COLCLC14c_B" r:id="rId41" sheetId="98"/>
    <sheet name="COLCLC14c_C" r:id="rId42" sheetId="99"/>
  </sheets>
  <definedNames>
    <definedName name="Assessment">#REF!</definedName>
    <definedName name="Data_Quality">#REF!</definedName>
    <definedName name="Matrix_RC">OFFSET(#REF!,0,0,26+NumComments,13)</definedName>
    <definedName name="NP_Ambient">#REF!</definedName>
    <definedName name="NP_FlowMod">#REF!</definedName>
    <definedName name="NP_LandDisp">#REF!</definedName>
    <definedName name="NP_Other">#REF!</definedName>
    <definedName name="NP_ResExtraction">#REF!</definedName>
    <definedName name="NP_SurfaceRunoff">#REF!</definedName>
    <definedName name="NumComments">#REF!</definedName>
    <definedName name="NumSegs">#REF!</definedName>
    <definedName name="OverallAssessment">#REF!</definedName>
    <definedName name="PT_Industrial">#REF!</definedName>
    <definedName name="PT_Municipal">#REF!</definedName>
    <definedName name="RowSeg1">#REF!</definedName>
    <definedName name="RowSeg10">#REF!</definedName>
    <definedName name="RowSeg11">#REF!</definedName>
    <definedName name="RowSeg12">#REF!</definedName>
    <definedName name="RowSeg13">#REF!</definedName>
    <definedName name="RowSeg14">#REF!</definedName>
    <definedName name="RowSeg15">#REF!</definedName>
    <definedName name="RowSeg16">#REF!</definedName>
    <definedName name="RowSeg17">#REF!</definedName>
    <definedName name="RowSeg18">#REF!</definedName>
    <definedName name="RowSeg19">#REF!</definedName>
    <definedName name="RowSeg2">#REF!</definedName>
    <definedName name="RowSeg20">#REF!</definedName>
    <definedName name="RowSeg21">#REF!</definedName>
    <definedName name="RowSeg22">#REF!</definedName>
    <definedName name="RowSeg23">#REF!</definedName>
    <definedName name="RowSeg24">#REF!</definedName>
    <definedName name="RowSeg25">#REF!</definedName>
    <definedName name="RowSeg26">#REF!</definedName>
    <definedName name="RowSeg3">#REF!</definedName>
    <definedName name="RowSeg4">#REF!</definedName>
    <definedName name="RowSeg5">#REF!</definedName>
    <definedName name="RowSeg6">#REF!</definedName>
    <definedName name="RowSeg7">#REF!</definedName>
    <definedName name="RowSeg8">#REF!</definedName>
    <definedName name="RowSeg9">#REF!</definedName>
    <definedName name="RowSegmt1">#REF!</definedName>
    <definedName name="RowSegmt10">#REF!</definedName>
    <definedName name="RowSegmt11">#REF!</definedName>
    <definedName name="RowSegmt12">#REF!</definedName>
    <definedName name="RowSegmt13">#REF!</definedName>
    <definedName name="RowSegmt14">#REF!</definedName>
    <definedName name="RowSegmt15">#REF!</definedName>
    <definedName name="RowSegmt16">#REF!</definedName>
    <definedName name="RowSegmt17">#REF!</definedName>
    <definedName name="RowSegmt18">#REF!</definedName>
    <definedName name="RowSegmt19">#REF!</definedName>
    <definedName name="RowSegmt2">#REF!</definedName>
    <definedName name="RowSegmt20">#REF!</definedName>
    <definedName name="RowSegmt21">#REF!</definedName>
    <definedName name="RowSegmt22">#REF!</definedName>
    <definedName name="RowSegmt23">#REF!</definedName>
    <definedName name="RowSegmt24">#REF!</definedName>
    <definedName name="RowSegmt25">#REF!</definedName>
    <definedName name="RowSegmt26">#REF!</definedName>
    <definedName name="RowSegmt3">#REF!</definedName>
    <definedName name="RowSegmt4">#REF!</definedName>
    <definedName name="RowSegmt5">#REF!</definedName>
    <definedName name="RowSegmt6">#REF!</definedName>
    <definedName name="RowSegmt7">#REF!</definedName>
    <definedName name="RowSegmt8">#REF!</definedName>
    <definedName name="RowSegmt9">#REF!</definedName>
    <definedName name="Seg_10Conditions">#REF!</definedName>
    <definedName name="Seg_10Source">#REF!</definedName>
    <definedName name="Seg_11Conditions">#REF!</definedName>
    <definedName name="Seg_11Source">#REF!</definedName>
    <definedName name="Seg_12Conditions">#REF!</definedName>
    <definedName name="Seg_12Source">#REF!</definedName>
    <definedName name="Seg_13Conditions">#REF!</definedName>
    <definedName name="Seg_13Source">#REF!</definedName>
    <definedName name="Seg_14Conditions">#REF!</definedName>
    <definedName name="Seg_14Source">#REF!</definedName>
    <definedName name="Seg_15Conditions">#REF!</definedName>
    <definedName name="Seg_15Source">#REF!</definedName>
    <definedName name="Seg_16Conditions">#REF!</definedName>
    <definedName name="Seg_16Source">#REF!</definedName>
    <definedName name="Seg_17Conditions">#REF!</definedName>
    <definedName name="Seg_17Source">#REF!</definedName>
    <definedName name="Seg_18Conditions">#REF!</definedName>
    <definedName name="Seg_18Source">#REF!</definedName>
    <definedName name="Seg_19Conditions">#REF!</definedName>
    <definedName name="Seg_19Source">#REF!</definedName>
    <definedName name="Seg_1Conditions">#REF!</definedName>
    <definedName name="Seg_1Source">#REF!</definedName>
    <definedName name="Seg_20Conditions">#REF!</definedName>
    <definedName name="Seg_20Source">#REF!</definedName>
    <definedName name="Seg_21Conditions">#REF!</definedName>
    <definedName name="Seg_21Source">#REF!</definedName>
    <definedName name="Seg_22Conditions">#REF!</definedName>
    <definedName name="Seg_22Source">#REF!</definedName>
    <definedName name="Seg_23Conditions">#REF!</definedName>
    <definedName name="Seg_23Source">#REF!</definedName>
    <definedName name="Seg_24Conditions">#REF!</definedName>
    <definedName name="Seg_24Source">#REF!</definedName>
    <definedName name="Seg_25Conditions">#REF!</definedName>
    <definedName name="Seg_25Source">#REF!</definedName>
    <definedName name="Seg_26Conditions">#REF!</definedName>
    <definedName name="Seg_26Source">#REF!</definedName>
    <definedName name="Seg_2Conditions">#REF!</definedName>
    <definedName name="Seg_2Source">#REF!</definedName>
    <definedName name="Seg_3Conditions">#REF!</definedName>
    <definedName name="Seg_3Source">#REF!</definedName>
    <definedName name="Seg_4Conditions">#REF!</definedName>
    <definedName name="Seg_4Source">#REF!</definedName>
    <definedName name="Seg_5Conditions">#REF!</definedName>
    <definedName name="Seg_5Source">#REF!</definedName>
    <definedName name="Seg_6Conditions">#REF!</definedName>
    <definedName name="Seg_6Source">#REF!</definedName>
    <definedName name="Seg_7Conditions">#REF!</definedName>
    <definedName name="Seg_7Source">#REF!</definedName>
    <definedName name="Seg_8Conditions">#REF!</definedName>
    <definedName name="Seg_8Source">#REF!</definedName>
    <definedName name="Seg_9Conditions">#REF!</definedName>
    <definedName name="Seg_9Sourc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4" i="65" l="1" a="1"/>
  <c r="F6" i="65" a="1"/>
  <c r="E7" i="65" a="1"/>
  <c r="E24" i="65" a="1"/>
  <c r="E44" i="65" a="1"/>
  <c r="E39" i="65" a="1"/>
  <c r="F26" i="65" a="1"/>
  <c r="F34" i="65" a="1"/>
  <c r="F8" i="65" a="1"/>
  <c r="E36" i="65" a="1"/>
  <c r="G11" i="66" a="1"/>
  <c r="G18" i="66" a="1"/>
  <c r="E19" i="65" a="1"/>
  <c r="F37" i="65" a="1"/>
  <c r="G32" i="66" a="1"/>
  <c r="E18" i="65" a="1"/>
  <c r="E27" i="65" a="1"/>
  <c r="G31" i="66" a="1"/>
  <c r="F23" i="65" a="1"/>
  <c r="F29" i="65" a="1"/>
  <c r="F19" i="65" a="1"/>
  <c r="G30" i="66" a="1"/>
  <c r="F21" i="65" a="1"/>
  <c r="F15" i="65" a="1"/>
  <c r="E42" i="65" a="1"/>
  <c r="E16" i="65" a="1"/>
  <c r="E33" i="65" a="1"/>
  <c r="F27" i="65" a="1"/>
  <c r="F10" i="65" a="1"/>
  <c r="F12" i="65" a="1"/>
  <c r="E30" i="65" a="1"/>
  <c r="F11" i="65" a="1"/>
  <c r="E40" i="65" a="1"/>
  <c r="F38" i="65" a="1"/>
  <c r="G92" i="65"/>
  <c r="E34" i="65" a="1"/>
  <c r="E20" i="65" a="1"/>
  <c r="E9" i="65" a="1"/>
  <c r="F39" i="65" a="1"/>
  <c r="F30" i="65" a="1"/>
  <c r="G26" i="66" a="1"/>
  <c r="E37" i="65" a="1"/>
  <c r="G10" i="66" a="1"/>
  <c r="F20" i="65" a="1"/>
  <c r="F40" i="65" a="1"/>
  <c r="G33" i="66" a="1"/>
  <c r="F41" i="65" a="1"/>
  <c r="E26" i="65" a="1"/>
  <c r="G20" i="66" a="1"/>
  <c r="G9" i="66" a="1"/>
  <c r="G8" i="66" a="1"/>
  <c r="E14" i="65" a="1"/>
  <c r="E10" i="65" a="1"/>
  <c r="E31" i="65" a="1"/>
  <c r="E12" i="65" a="1"/>
  <c r="F16" i="65" a="1"/>
  <c r="E28" i="65" a="1"/>
  <c r="F32" i="65" a="1"/>
  <c r="E15" i="65" a="1"/>
  <c r="F28" i="65" a="1"/>
  <c r="G25" i="66" a="1"/>
  <c r="F33" i="65" a="1"/>
  <c r="E17" i="65" a="1"/>
  <c r="G7" i="66" a="1"/>
  <c r="F31" i="65" a="1"/>
  <c r="E8" i="65" a="1"/>
  <c r="G15" i="66" a="1"/>
  <c r="G13" i="66" a="1"/>
  <c r="E21" i="65" a="1"/>
  <c r="F36" i="65" a="1"/>
  <c r="F9" i="65" a="1"/>
  <c r="G29" i="66" a="1"/>
  <c r="G19" i="66" a="1"/>
  <c r="G27" i="66" a="1"/>
  <c r="G22" i="66" a="1"/>
  <c r="G23" i="66" a="1"/>
  <c r="E29" i="65" a="1"/>
  <c r="F35" i="65" a="1"/>
  <c r="G17" i="66" a="1"/>
  <c r="G24" i="66" a="1"/>
  <c r="E35" i="65" a="1"/>
  <c r="F17" i="65" a="1"/>
  <c r="E32" i="65" a="1"/>
  <c r="F18" i="65" a="1"/>
  <c r="G12" i="66" a="1"/>
  <c r="F22" i="65" a="1"/>
  <c r="F25" i="65" a="1"/>
  <c r="G14" i="66" a="1"/>
  <c r="E38" i="65" a="1"/>
  <c r="F24" i="65" a="1"/>
  <c r="E25" i="65" a="1"/>
  <c r="F42" i="65" a="1"/>
  <c r="F13" i="65" a="1"/>
  <c r="E43" i="65" a="1"/>
  <c r="E23" i="65" a="1"/>
  <c r="E41" i="65" a="1"/>
  <c r="F43" i="65" a="1"/>
  <c r="E13" i="65" a="1"/>
  <c r="E22" i="65" a="1"/>
  <c r="F7" i="65" a="1"/>
  <c r="G21" i="66" a="1"/>
  <c r="E6" i="65" a="1"/>
  <c r="F14" i="65" a="1"/>
  <c r="E11" i="65" a="1"/>
  <c r="G16" i="66" a="1"/>
  <c r="G28" i="66" a="1"/>
  <c r="AP28" i="66" l="1"/>
  <c r="O28" i="66"/>
  <c r="AA28" i="66"/>
  <c r="AC28" i="66"/>
  <c r="I28" i="66"/>
  <c r="AI28" i="66"/>
  <c r="AN28" i="66"/>
  <c r="AD28" i="66"/>
  <c r="Q28" i="66"/>
  <c r="R28" i="66"/>
  <c r="Y28" i="66"/>
  <c r="AK28" i="66"/>
  <c r="AO28" i="66"/>
  <c r="AR28" i="66"/>
  <c r="M28" i="66"/>
  <c r="AM28" i="66"/>
  <c r="AE28" i="66"/>
  <c r="AQ28" i="66"/>
  <c r="P28" i="66"/>
  <c r="U28" i="66"/>
  <c r="AB28" i="66"/>
  <c r="H28" i="66"/>
  <c r="Z28" i="66"/>
  <c r="T28" i="66"/>
  <c r="AS28" i="66"/>
  <c r="AF28" i="66"/>
  <c r="S28" i="66"/>
  <c r="AH28" i="66"/>
  <c r="N28" i="66"/>
  <c r="W28" i="66"/>
  <c r="J28" i="66"/>
  <c r="V28" i="66"/>
  <c r="AJ28" i="66"/>
  <c r="K28" i="66"/>
  <c r="AG28" i="66"/>
  <c r="L28" i="66"/>
  <c r="G28" i="66"/>
  <c r="AL28" i="66"/>
  <c r="X28" i="66"/>
  <c r="K16" i="66"/>
  <c r="AJ16" i="66"/>
  <c r="Z16" i="66"/>
  <c r="AM16" i="66"/>
  <c r="V16" i="66"/>
  <c r="AK16" i="66"/>
  <c r="AQ16" i="66"/>
  <c r="P16" i="66"/>
  <c r="G16" i="66"/>
  <c r="AG16" i="66"/>
  <c r="I16" i="66"/>
  <c r="N16" i="66"/>
  <c r="AI16" i="66"/>
  <c r="AB16" i="66"/>
  <c r="U16" i="66"/>
  <c r="AR16" i="66"/>
  <c r="Q16" i="66"/>
  <c r="AA16" i="66"/>
  <c r="AP16" i="66"/>
  <c r="H16" i="66"/>
  <c r="AF16" i="66"/>
  <c r="M16" i="66"/>
  <c r="L16" i="66"/>
  <c r="AN16" i="66"/>
  <c r="AH16" i="66"/>
  <c r="T16" i="66"/>
  <c r="R16" i="66"/>
  <c r="S16" i="66"/>
  <c r="W16" i="66"/>
  <c r="AL16" i="66"/>
  <c r="AS16" i="66"/>
  <c r="AE16" i="66"/>
  <c r="AC16" i="66"/>
  <c r="X16" i="66"/>
  <c r="AO16" i="66"/>
  <c r="J16" i="66"/>
  <c r="O16" i="66"/>
  <c r="AD16" i="66"/>
  <c r="Y16" i="66"/>
  <c r="E11" i="65"/>
  <c r="F14" i="65"/>
  <c r="E6" i="65"/>
  <c r="M21" i="66"/>
  <c r="Q21" i="66"/>
  <c r="AR21" i="66"/>
  <c r="T21" i="66"/>
  <c r="P21" i="66"/>
  <c r="L21" i="66"/>
  <c r="AI21" i="66"/>
  <c r="X21" i="66"/>
  <c r="K21" i="66"/>
  <c r="AO21" i="66"/>
  <c r="AK21" i="66"/>
  <c r="AM21" i="66"/>
  <c r="V21" i="66"/>
  <c r="H21" i="66"/>
  <c r="R21" i="66"/>
  <c r="I21" i="66"/>
  <c r="AL21" i="66"/>
  <c r="AG21" i="66"/>
  <c r="G21" i="66"/>
  <c r="AP21" i="66"/>
  <c r="AN21" i="66"/>
  <c r="AB21" i="66"/>
  <c r="AE21" i="66"/>
  <c r="AH21" i="66"/>
  <c r="AC21" i="66"/>
  <c r="J21" i="66"/>
  <c r="Z21" i="66"/>
  <c r="S21" i="66"/>
  <c r="AF21" i="66"/>
  <c r="W21" i="66"/>
  <c r="AS21" i="66"/>
  <c r="N21" i="66"/>
  <c r="Y21" i="66"/>
  <c r="AQ21" i="66"/>
  <c r="AJ21" i="66"/>
  <c r="AA21" i="66"/>
  <c r="O21" i="66"/>
  <c r="AD21" i="66"/>
  <c r="U21" i="66"/>
  <c r="F7" i="65"/>
  <c r="E22" i="65"/>
  <c r="E13" i="65"/>
  <c r="F43" i="65"/>
  <c r="E41" i="65"/>
  <c r="E23" i="65"/>
  <c r="E43" i="65"/>
  <c r="F13" i="65"/>
  <c r="F42" i="65"/>
  <c r="E25" i="65"/>
  <c r="F24" i="65"/>
  <c r="E38" i="65"/>
  <c r="H14" i="66"/>
  <c r="AN14" i="66"/>
  <c r="G14" i="66"/>
  <c r="AM14" i="66"/>
  <c r="W14" i="66"/>
  <c r="AH14" i="66"/>
  <c r="J14" i="66"/>
  <c r="AG14" i="66"/>
  <c r="Q14" i="66"/>
  <c r="AO14" i="66"/>
  <c r="T14" i="66"/>
  <c r="AF14" i="66"/>
  <c r="AA14" i="66"/>
  <c r="AC14" i="66"/>
  <c r="N14" i="66"/>
  <c r="AE14" i="66"/>
  <c r="I14" i="66"/>
  <c r="V14" i="66"/>
  <c r="AK14" i="66"/>
  <c r="M14" i="66"/>
  <c r="AL14" i="66"/>
  <c r="AQ14" i="66"/>
  <c r="AJ14" i="66"/>
  <c r="S14" i="66"/>
  <c r="AP14" i="66"/>
  <c r="AB14" i="66"/>
  <c r="P14" i="66"/>
  <c r="O14" i="66"/>
  <c r="L14" i="66"/>
  <c r="U14" i="66"/>
  <c r="K14" i="66"/>
  <c r="Y14" i="66"/>
  <c r="AS14" i="66"/>
  <c r="AR14" i="66"/>
  <c r="AI14" i="66"/>
  <c r="X14" i="66"/>
  <c r="AD14" i="66"/>
  <c r="Z14" i="66"/>
  <c r="R14" i="66"/>
  <c r="F25" i="65"/>
  <c r="F22" i="65"/>
  <c r="V12" i="66"/>
  <c r="AA12" i="66"/>
  <c r="AG12" i="66"/>
  <c r="U12" i="66"/>
  <c r="AS12" i="66"/>
  <c r="I12" i="66"/>
  <c r="AE12" i="66"/>
  <c r="H12" i="66"/>
  <c r="J12" i="66"/>
  <c r="AH12" i="66"/>
  <c r="AQ12" i="66"/>
  <c r="L12" i="66"/>
  <c r="W12" i="66"/>
  <c r="AC12" i="66"/>
  <c r="X12" i="66"/>
  <c r="S12" i="66"/>
  <c r="AI12" i="66"/>
  <c r="T12" i="66"/>
  <c r="N12" i="66"/>
  <c r="AM12" i="66"/>
  <c r="AB12" i="66"/>
  <c r="AK12" i="66"/>
  <c r="Z12" i="66"/>
  <c r="AF12" i="66"/>
  <c r="AL12" i="66"/>
  <c r="AR12" i="66"/>
  <c r="AO12" i="66"/>
  <c r="AN12" i="66"/>
  <c r="G12" i="66"/>
  <c r="P12" i="66"/>
  <c r="AD12" i="66"/>
  <c r="AJ12" i="66"/>
  <c r="M12" i="66"/>
  <c r="AP12" i="66"/>
  <c r="K12" i="66"/>
  <c r="R12" i="66"/>
  <c r="Q12" i="66"/>
  <c r="O12" i="66"/>
  <c r="Y12" i="66"/>
  <c r="F18" i="65"/>
  <c r="E32" i="65"/>
  <c r="F17" i="65"/>
  <c r="E35" i="65"/>
  <c r="Q24" i="66"/>
  <c r="AJ24" i="66"/>
  <c r="O24" i="66"/>
  <c r="AI24" i="66"/>
  <c r="T24" i="66"/>
  <c r="P24" i="66"/>
  <c r="AQ24" i="66"/>
  <c r="I24" i="66"/>
  <c r="AD24" i="66"/>
  <c r="H24" i="66"/>
  <c r="AM24" i="66"/>
  <c r="AP24" i="66"/>
  <c r="R24" i="66"/>
  <c r="AH24" i="66"/>
  <c r="W24" i="66"/>
  <c r="G24" i="66"/>
  <c r="AE24" i="66"/>
  <c r="J24" i="66"/>
  <c r="Z24" i="66"/>
  <c r="U24" i="66"/>
  <c r="N24" i="66"/>
  <c r="AR24" i="66"/>
  <c r="AO24" i="66"/>
  <c r="AL24" i="66"/>
  <c r="AB24" i="66"/>
  <c r="AS24" i="66"/>
  <c r="AK24" i="66"/>
  <c r="AG24" i="66"/>
  <c r="Y24" i="66"/>
  <c r="X24" i="66"/>
  <c r="V24" i="66"/>
  <c r="L24" i="66"/>
  <c r="AA24" i="66"/>
  <c r="S24" i="66"/>
  <c r="AC24" i="66"/>
  <c r="K24" i="66"/>
  <c r="AF24" i="66"/>
  <c r="M24" i="66"/>
  <c r="AN24" i="66"/>
  <c r="Y17" i="66"/>
  <c r="T17" i="66"/>
  <c r="AA17" i="66"/>
  <c r="I17" i="66"/>
  <c r="AG17" i="66"/>
  <c r="AB17" i="66"/>
  <c r="AL17" i="66"/>
  <c r="L17" i="66"/>
  <c r="K17" i="66"/>
  <c r="AO17" i="66"/>
  <c r="AE17" i="66"/>
  <c r="O17" i="66"/>
  <c r="AM17" i="66"/>
  <c r="AN17" i="66"/>
  <c r="AI17" i="66"/>
  <c r="U17" i="66"/>
  <c r="S17" i="66"/>
  <c r="V17" i="66"/>
  <c r="J17" i="66"/>
  <c r="N17" i="66"/>
  <c r="AH17" i="66"/>
  <c r="AQ17" i="66"/>
  <c r="G17" i="66"/>
  <c r="Z17" i="66"/>
  <c r="AK17" i="66"/>
  <c r="AC17" i="66"/>
  <c r="W17" i="66"/>
  <c r="P17" i="66"/>
  <c r="X17" i="66"/>
  <c r="AS17" i="66"/>
  <c r="AD17" i="66"/>
  <c r="AJ17" i="66"/>
  <c r="AP17" i="66"/>
  <c r="AR17" i="66"/>
  <c r="AF17" i="66"/>
  <c r="Q17" i="66"/>
  <c r="R17" i="66"/>
  <c r="M17" i="66"/>
  <c r="H17" i="66"/>
  <c r="F35" i="65"/>
  <c r="E29" i="65"/>
  <c r="G23" i="66"/>
  <c r="K23" i="66"/>
  <c r="AN23" i="66"/>
  <c r="AK23" i="66"/>
  <c r="N23" i="66"/>
  <c r="U23" i="66"/>
  <c r="AP23" i="66"/>
  <c r="Y23" i="66"/>
  <c r="AA23" i="66"/>
  <c r="S23" i="66"/>
  <c r="O23" i="66"/>
  <c r="W23" i="66"/>
  <c r="AS23" i="66"/>
  <c r="L23" i="66"/>
  <c r="T23" i="66"/>
  <c r="H23" i="66"/>
  <c r="V23" i="66"/>
  <c r="AG23" i="66"/>
  <c r="AO23" i="66"/>
  <c r="X23" i="66"/>
  <c r="AM23" i="66"/>
  <c r="R23" i="66"/>
  <c r="Q23" i="66"/>
  <c r="P23" i="66"/>
  <c r="AB23" i="66"/>
  <c r="AF23" i="66"/>
  <c r="M23" i="66"/>
  <c r="AJ23" i="66"/>
  <c r="AE23" i="66"/>
  <c r="AC23" i="66"/>
  <c r="Z23" i="66"/>
  <c r="J23" i="66"/>
  <c r="AH23" i="66"/>
  <c r="AI23" i="66"/>
  <c r="I23" i="66"/>
  <c r="AD23" i="66"/>
  <c r="AQ23" i="66"/>
  <c r="AL23" i="66"/>
  <c r="AR23" i="66"/>
  <c r="M22" i="66"/>
  <c r="G22" i="66"/>
  <c r="U22" i="66"/>
  <c r="AL22" i="66"/>
  <c r="P22" i="66"/>
  <c r="AA22" i="66"/>
  <c r="O22" i="66"/>
  <c r="AG22" i="66"/>
  <c r="AF22" i="66"/>
  <c r="AM22" i="66"/>
  <c r="Y22" i="66"/>
  <c r="I22" i="66"/>
  <c r="H22" i="66"/>
  <c r="AE22" i="66"/>
  <c r="AC22" i="66"/>
  <c r="R22" i="66"/>
  <c r="J22" i="66"/>
  <c r="V22" i="66"/>
  <c r="AQ22" i="66"/>
  <c r="AI22" i="66"/>
  <c r="Z22" i="66"/>
  <c r="AB22" i="66"/>
  <c r="AS22" i="66"/>
  <c r="K22" i="66"/>
  <c r="AN22" i="66"/>
  <c r="AO22" i="66"/>
  <c r="AD22" i="66"/>
  <c r="W22" i="66"/>
  <c r="AK22" i="66"/>
  <c r="N22" i="66"/>
  <c r="AJ22" i="66"/>
  <c r="T22" i="66"/>
  <c r="X22" i="66"/>
  <c r="AH22" i="66"/>
  <c r="L22" i="66"/>
  <c r="S22" i="66"/>
  <c r="AR22" i="66"/>
  <c r="Q22" i="66"/>
  <c r="AP22" i="66"/>
  <c r="AE27" i="66"/>
  <c r="AR27" i="66"/>
  <c r="AF27" i="66"/>
  <c r="AG27" i="66"/>
  <c r="S27" i="66"/>
  <c r="R27" i="66"/>
  <c r="P27" i="66"/>
  <c r="V27" i="66"/>
  <c r="AA27" i="66"/>
  <c r="Y27" i="66"/>
  <c r="AO27" i="66"/>
  <c r="L27" i="66"/>
  <c r="H27" i="66"/>
  <c r="X27" i="66"/>
  <c r="Z27" i="66"/>
  <c r="T27" i="66"/>
  <c r="AM27" i="66"/>
  <c r="AJ27" i="66"/>
  <c r="K27" i="66"/>
  <c r="AL27" i="66"/>
  <c r="AI27" i="66"/>
  <c r="W27" i="66"/>
  <c r="N27" i="66"/>
  <c r="AN27" i="66"/>
  <c r="AQ27" i="66"/>
  <c r="G27" i="66"/>
  <c r="AS27" i="66"/>
  <c r="M27" i="66"/>
  <c r="J27" i="66"/>
  <c r="AB27" i="66"/>
  <c r="AC27" i="66"/>
  <c r="AP27" i="66"/>
  <c r="U27" i="66"/>
  <c r="AD27" i="66"/>
  <c r="AK27" i="66"/>
  <c r="AH27" i="66"/>
  <c r="O27" i="66"/>
  <c r="I27" i="66"/>
  <c r="Q27" i="66"/>
  <c r="S19" i="66"/>
  <c r="AC19" i="66"/>
  <c r="L19" i="66"/>
  <c r="AI19" i="66"/>
  <c r="J19" i="66"/>
  <c r="AA19" i="66"/>
  <c r="AN19" i="66"/>
  <c r="AP19" i="66"/>
  <c r="AH19" i="66"/>
  <c r="O19" i="66"/>
  <c r="G19" i="66"/>
  <c r="V19" i="66"/>
  <c r="I19" i="66"/>
  <c r="AM19" i="66"/>
  <c r="Z19" i="66"/>
  <c r="T19" i="66"/>
  <c r="P19" i="66"/>
  <c r="AG19" i="66"/>
  <c r="AD19" i="66"/>
  <c r="AB19" i="66"/>
  <c r="AE19" i="66"/>
  <c r="AK19" i="66"/>
  <c r="AF19" i="66"/>
  <c r="AO19" i="66"/>
  <c r="AJ19" i="66"/>
  <c r="K19" i="66"/>
  <c r="Y19" i="66"/>
  <c r="AL19" i="66"/>
  <c r="U19" i="66"/>
  <c r="AQ19" i="66"/>
  <c r="W19" i="66"/>
  <c r="N19" i="66"/>
  <c r="AR19" i="66"/>
  <c r="Q19" i="66"/>
  <c r="AS19" i="66"/>
  <c r="H19" i="66"/>
  <c r="M19" i="66"/>
  <c r="R19" i="66"/>
  <c r="X19" i="66"/>
  <c r="AS29" i="66"/>
  <c r="G29" i="66"/>
  <c r="N29" i="66"/>
  <c r="AR29" i="66"/>
  <c r="R29" i="66"/>
  <c r="O29" i="66"/>
  <c r="AF29" i="66"/>
  <c r="AD29" i="66"/>
  <c r="AO29" i="66"/>
  <c r="T29" i="66"/>
  <c r="AL29" i="66"/>
  <c r="Y29" i="66"/>
  <c r="J29" i="66"/>
  <c r="M29" i="66"/>
  <c r="X29" i="66"/>
  <c r="K29" i="66"/>
  <c r="H29" i="66"/>
  <c r="AC29" i="66"/>
  <c r="AN29" i="66"/>
  <c r="AK29" i="66"/>
  <c r="AP29" i="66"/>
  <c r="AH29" i="66"/>
  <c r="AB29" i="66"/>
  <c r="AG29" i="66"/>
  <c r="Q29" i="66"/>
  <c r="U29" i="66"/>
  <c r="V29" i="66"/>
  <c r="AI29" i="66"/>
  <c r="AJ29" i="66"/>
  <c r="L29" i="66"/>
  <c r="P29" i="66"/>
  <c r="AA29" i="66"/>
  <c r="I29" i="66"/>
  <c r="W29" i="66"/>
  <c r="Z29" i="66"/>
  <c r="AQ29" i="66"/>
  <c r="S29" i="66"/>
  <c r="AM29" i="66"/>
  <c r="AE29" i="66"/>
  <c r="F9" i="65"/>
  <c r="F36" i="65"/>
  <c r="E21" i="65"/>
  <c r="AF13" i="66"/>
  <c r="AA13" i="66"/>
  <c r="AQ13" i="66"/>
  <c r="V13" i="66"/>
  <c r="U13" i="66"/>
  <c r="T13" i="66"/>
  <c r="Y13" i="66"/>
  <c r="AR13" i="66"/>
  <c r="AH13" i="66"/>
  <c r="AM13" i="66"/>
  <c r="K13" i="66"/>
  <c r="AB13" i="66"/>
  <c r="Q13" i="66"/>
  <c r="J13" i="66"/>
  <c r="M13" i="66"/>
  <c r="AE13" i="66"/>
  <c r="AD13" i="66"/>
  <c r="Z13" i="66"/>
  <c r="AJ13" i="66"/>
  <c r="AS13" i="66"/>
  <c r="P13" i="66"/>
  <c r="L13" i="66"/>
  <c r="W13" i="66"/>
  <c r="I13" i="66"/>
  <c r="X13" i="66"/>
  <c r="AI13" i="66"/>
  <c r="O13" i="66"/>
  <c r="AO13" i="66"/>
  <c r="AP13" i="66"/>
  <c r="S13" i="66"/>
  <c r="AK13" i="66"/>
  <c r="AN13" i="66"/>
  <c r="AC13" i="66"/>
  <c r="N13" i="66"/>
  <c r="R13" i="66"/>
  <c r="H13" i="66"/>
  <c r="G13" i="66"/>
  <c r="AG13" i="66"/>
  <c r="AL13" i="66"/>
  <c r="AQ15" i="66"/>
  <c r="X15" i="66"/>
  <c r="AH15" i="66"/>
  <c r="L15" i="66"/>
  <c r="AC15" i="66"/>
  <c r="N15" i="66"/>
  <c r="AD15" i="66"/>
  <c r="AK15" i="66"/>
  <c r="P15" i="66"/>
  <c r="AE15" i="66"/>
  <c r="V15" i="66"/>
  <c r="J15" i="66"/>
  <c r="AS15" i="66"/>
  <c r="Y15" i="66"/>
  <c r="AB15" i="66"/>
  <c r="AA15" i="66"/>
  <c r="Z15" i="66"/>
  <c r="AL15" i="66"/>
  <c r="AJ15" i="66"/>
  <c r="AG15" i="66"/>
  <c r="W15" i="66"/>
  <c r="O15" i="66"/>
  <c r="R15" i="66"/>
  <c r="T15" i="66"/>
  <c r="M15" i="66"/>
  <c r="AN15" i="66"/>
  <c r="AF15" i="66"/>
  <c r="K15" i="66"/>
  <c r="AP15" i="66"/>
  <c r="AO15" i="66"/>
  <c r="AM15" i="66"/>
  <c r="S15" i="66"/>
  <c r="G15" i="66"/>
  <c r="AI15" i="66"/>
  <c r="Q15" i="66"/>
  <c r="AR15" i="66"/>
  <c r="I15" i="66"/>
  <c r="H15" i="66"/>
  <c r="U15" i="66"/>
  <c r="E8" i="65"/>
  <c r="F31" i="65"/>
  <c r="AD7" i="66"/>
  <c r="V7" i="66"/>
  <c r="S7" i="66"/>
  <c r="AS7" i="66"/>
  <c r="AA7" i="66"/>
  <c r="J7" i="66"/>
  <c r="AG7" i="66"/>
  <c r="AI7" i="66"/>
  <c r="G7" i="66"/>
  <c r="Z7" i="66"/>
  <c r="W7" i="66"/>
  <c r="AB7" i="66"/>
  <c r="H7" i="66"/>
  <c r="L7" i="66"/>
  <c r="AJ7" i="66"/>
  <c r="N7" i="66"/>
  <c r="AO7" i="66"/>
  <c r="I7" i="66"/>
  <c r="AK7" i="66"/>
  <c r="AH7" i="66"/>
  <c r="R7" i="66"/>
  <c r="AQ7" i="66"/>
  <c r="K7" i="66"/>
  <c r="T7" i="66"/>
  <c r="Q7" i="66"/>
  <c r="AL7" i="66"/>
  <c r="Y7" i="66"/>
  <c r="AF7" i="66"/>
  <c r="AM7" i="66"/>
  <c r="AE7" i="66"/>
  <c r="X7" i="66"/>
  <c r="AR7" i="66"/>
  <c r="O7" i="66"/>
  <c r="AC7" i="66"/>
  <c r="P7" i="66"/>
  <c r="AP7" i="66"/>
  <c r="U7" i="66"/>
  <c r="AN7" i="66"/>
  <c r="M7" i="66"/>
  <c r="E17" i="65"/>
  <c r="F33" i="65"/>
  <c r="AN25" i="66"/>
  <c r="AB25" i="66"/>
  <c r="AM25" i="66"/>
  <c r="R25" i="66"/>
  <c r="AI25" i="66"/>
  <c r="AL25" i="66"/>
  <c r="L25" i="66"/>
  <c r="T25" i="66"/>
  <c r="J25" i="66"/>
  <c r="AR25" i="66"/>
  <c r="P25" i="66"/>
  <c r="K25" i="66"/>
  <c r="H25" i="66"/>
  <c r="G25" i="66"/>
  <c r="X25" i="66"/>
  <c r="M25" i="66"/>
  <c r="AD25" i="66"/>
  <c r="AS25" i="66"/>
  <c r="Z25" i="66"/>
  <c r="S25" i="66"/>
  <c r="Y25" i="66"/>
  <c r="AH25" i="66"/>
  <c r="W25" i="66"/>
  <c r="AQ25" i="66"/>
  <c r="AO25" i="66"/>
  <c r="AP25" i="66"/>
  <c r="V25" i="66"/>
  <c r="U25" i="66"/>
  <c r="AE25" i="66"/>
  <c r="AA25" i="66"/>
  <c r="AC25" i="66"/>
  <c r="AK25" i="66"/>
  <c r="I25" i="66"/>
  <c r="AF25" i="66"/>
  <c r="N25" i="66"/>
  <c r="Q25" i="66"/>
  <c r="AJ25" i="66"/>
  <c r="O25" i="66"/>
  <c r="AG25" i="66"/>
  <c r="F28" i="65"/>
  <c r="E15" i="65"/>
  <c r="F32" i="65"/>
  <c r="E28" i="65"/>
  <c r="F16" i="65"/>
  <c r="E12" i="65"/>
  <c r="E31" i="65"/>
  <c r="E10" i="65"/>
  <c r="E14" i="65"/>
  <c r="AC8" i="66"/>
  <c r="AB8" i="66"/>
  <c r="M8" i="66"/>
  <c r="S8" i="66"/>
  <c r="AE8" i="66"/>
  <c r="Y8" i="66"/>
  <c r="AA8" i="66"/>
  <c r="AD8" i="66"/>
  <c r="G8" i="66"/>
  <c r="AH8" i="66"/>
  <c r="N8" i="66"/>
  <c r="V8" i="66"/>
  <c r="AN8" i="66"/>
  <c r="AL8" i="66"/>
  <c r="K8" i="66"/>
  <c r="P8" i="66"/>
  <c r="AP8" i="66"/>
  <c r="H8" i="66"/>
  <c r="I8" i="66"/>
  <c r="R8" i="66"/>
  <c r="AJ8" i="66"/>
  <c r="X8" i="66"/>
  <c r="J8" i="66"/>
  <c r="Q8" i="66"/>
  <c r="AG8" i="66"/>
  <c r="L8" i="66"/>
  <c r="AQ8" i="66"/>
  <c r="O8" i="66"/>
  <c r="Z8" i="66"/>
  <c r="AS8" i="66"/>
  <c r="U8" i="66"/>
  <c r="AO8" i="66"/>
  <c r="W8" i="66"/>
  <c r="AM8" i="66"/>
  <c r="T8" i="66"/>
  <c r="AF8" i="66"/>
  <c r="AR8" i="66"/>
  <c r="AI8" i="66"/>
  <c r="AK8" i="66"/>
  <c r="AR9" i="66"/>
  <c r="AB9" i="66"/>
  <c r="AG9" i="66"/>
  <c r="Y9" i="66"/>
  <c r="AQ9" i="66"/>
  <c r="V9" i="66"/>
  <c r="S9" i="66"/>
  <c r="AK9" i="66"/>
  <c r="AL9" i="66"/>
  <c r="O9" i="66"/>
  <c r="AM9" i="66"/>
  <c r="J9" i="66"/>
  <c r="AC9" i="66"/>
  <c r="AH9" i="66"/>
  <c r="T9" i="66"/>
  <c r="AD9" i="66"/>
  <c r="P9" i="66"/>
  <c r="G9" i="66"/>
  <c r="U9" i="66"/>
  <c r="L9" i="66"/>
  <c r="M9" i="66"/>
  <c r="Q9" i="66"/>
  <c r="R9" i="66"/>
  <c r="AJ9" i="66"/>
  <c r="AF9" i="66"/>
  <c r="AA9" i="66"/>
  <c r="AE9" i="66"/>
  <c r="I9" i="66"/>
  <c r="AP9" i="66"/>
  <c r="AO9" i="66"/>
  <c r="X9" i="66"/>
  <c r="N9" i="66"/>
  <c r="AI9" i="66"/>
  <c r="K9" i="66"/>
  <c r="Z9" i="66"/>
  <c r="W9" i="66"/>
  <c r="AN9" i="66"/>
  <c r="AS9" i="66"/>
  <c r="H9" i="66"/>
  <c r="H20" i="66"/>
  <c r="AP20" i="66"/>
  <c r="AG20" i="66"/>
  <c r="AH20" i="66"/>
  <c r="AE20" i="66"/>
  <c r="AS20" i="66"/>
  <c r="W20" i="66"/>
  <c r="AO20" i="66"/>
  <c r="Z20" i="66"/>
  <c r="U20" i="66"/>
  <c r="AD20" i="66"/>
  <c r="Y20" i="66"/>
  <c r="M20" i="66"/>
  <c r="AC20" i="66"/>
  <c r="P20" i="66"/>
  <c r="J20" i="66"/>
  <c r="Q20" i="66"/>
  <c r="AI20" i="66"/>
  <c r="AL20" i="66"/>
  <c r="AR20" i="66"/>
  <c r="AK20" i="66"/>
  <c r="K20" i="66"/>
  <c r="I20" i="66"/>
  <c r="AF20" i="66"/>
  <c r="AN20" i="66"/>
  <c r="AB20" i="66"/>
  <c r="R20" i="66"/>
  <c r="AM20" i="66"/>
  <c r="AQ20" i="66"/>
  <c r="N20" i="66"/>
  <c r="T20" i="66"/>
  <c r="O20" i="66"/>
  <c r="AJ20" i="66"/>
  <c r="L20" i="66"/>
  <c r="X20" i="66"/>
  <c r="G20" i="66"/>
  <c r="V20" i="66"/>
  <c r="AA20" i="66"/>
  <c r="S20" i="66"/>
  <c r="E26" i="65"/>
  <c r="F41" i="65"/>
  <c r="AO33" i="66"/>
  <c r="AJ33" i="66"/>
  <c r="L33" i="66"/>
  <c r="X33" i="66"/>
  <c r="H33" i="66"/>
  <c r="AQ33" i="66"/>
  <c r="S33" i="66"/>
  <c r="R33" i="66"/>
  <c r="AP33" i="66"/>
  <c r="I33" i="66"/>
  <c r="AS33" i="66"/>
  <c r="AC33" i="66"/>
  <c r="U33" i="66"/>
  <c r="AG33" i="66"/>
  <c r="AB33" i="66"/>
  <c r="T33" i="66"/>
  <c r="AE33" i="66"/>
  <c r="AI33" i="66"/>
  <c r="V33" i="66"/>
  <c r="AM33" i="66"/>
  <c r="AL33" i="66"/>
  <c r="AH33" i="66"/>
  <c r="J33" i="66"/>
  <c r="AF33" i="66"/>
  <c r="G33" i="66"/>
  <c r="AA33" i="66"/>
  <c r="W33" i="66"/>
  <c r="K33" i="66"/>
  <c r="M33" i="66"/>
  <c r="N33" i="66"/>
  <c r="Z33" i="66"/>
  <c r="AR33" i="66"/>
  <c r="AK33" i="66"/>
  <c r="P33" i="66"/>
  <c r="AD33" i="66"/>
  <c r="Y33" i="66"/>
  <c r="AN33" i="66"/>
  <c r="Q33" i="66"/>
  <c r="O33" i="66"/>
  <c r="F40" i="65"/>
  <c r="F20" i="65"/>
  <c r="S10" i="66"/>
  <c r="X10" i="66"/>
  <c r="G10" i="66"/>
  <c r="V10" i="66"/>
  <c r="AE10" i="66"/>
  <c r="M10" i="66"/>
  <c r="AD10" i="66"/>
  <c r="T10" i="66"/>
  <c r="J10" i="66"/>
  <c r="O10" i="66"/>
  <c r="AS10" i="66"/>
  <c r="AF10" i="66"/>
  <c r="AG10" i="66"/>
  <c r="K10" i="66"/>
  <c r="AN10" i="66"/>
  <c r="AJ10" i="66"/>
  <c r="AI10" i="66"/>
  <c r="H10" i="66"/>
  <c r="AO10" i="66"/>
  <c r="AP10" i="66"/>
  <c r="AB10" i="66"/>
  <c r="Y10" i="66"/>
  <c r="AK10" i="66"/>
  <c r="AL10" i="66"/>
  <c r="I10" i="66"/>
  <c r="AR10" i="66"/>
  <c r="R10" i="66"/>
  <c r="AA10" i="66"/>
  <c r="U10" i="66"/>
  <c r="P10" i="66"/>
  <c r="W10" i="66"/>
  <c r="AM10" i="66"/>
  <c r="Q10" i="66"/>
  <c r="Z10" i="66"/>
  <c r="N10" i="66"/>
  <c r="L10" i="66"/>
  <c r="AQ10" i="66"/>
  <c r="AC10" i="66"/>
  <c r="AH10" i="66"/>
  <c r="E37" i="65"/>
  <c r="AH26" i="66"/>
  <c r="AK26" i="66"/>
  <c r="AB26" i="66"/>
  <c r="V26" i="66"/>
  <c r="AD26" i="66"/>
  <c r="O26" i="66"/>
  <c r="K26" i="66"/>
  <c r="S26" i="66"/>
  <c r="AM26" i="66"/>
  <c r="I26" i="66"/>
  <c r="AG26" i="66"/>
  <c r="AR26" i="66"/>
  <c r="R26" i="66"/>
  <c r="P26" i="66"/>
  <c r="AP26" i="66"/>
  <c r="AJ26" i="66"/>
  <c r="J26" i="66"/>
  <c r="AC26" i="66"/>
  <c r="Z26" i="66"/>
  <c r="AS26" i="66"/>
  <c r="AQ26" i="66"/>
  <c r="H26" i="66"/>
  <c r="M26" i="66"/>
  <c r="T26" i="66"/>
  <c r="AF26" i="66"/>
  <c r="W26" i="66"/>
  <c r="X26" i="66"/>
  <c r="U26" i="66"/>
  <c r="Q26" i="66"/>
  <c r="AE26" i="66"/>
  <c r="N26" i="66"/>
  <c r="G26" i="66"/>
  <c r="Y26" i="66"/>
  <c r="AO26" i="66"/>
  <c r="AA26" i="66"/>
  <c r="L26" i="66"/>
  <c r="AN26" i="66"/>
  <c r="AI26" i="66"/>
  <c r="AL26" i="66"/>
  <c r="F30" i="65"/>
  <c r="F39" i="65"/>
  <c r="E9" i="65"/>
  <c r="E20" i="65"/>
  <c r="E34" i="65"/>
  <c r="F38" i="65"/>
  <c r="E40" i="65"/>
  <c r="F11" i="65"/>
  <c r="E30" i="65"/>
  <c r="F12" i="65"/>
  <c r="F10" i="65"/>
  <c r="F27" i="65"/>
  <c r="E33" i="65"/>
  <c r="E16" i="65"/>
  <c r="E42" i="65"/>
  <c r="F15" i="65"/>
  <c r="F21" i="65"/>
  <c r="T30" i="66"/>
  <c r="Q30" i="66"/>
  <c r="AK30" i="66"/>
  <c r="L30" i="66"/>
  <c r="AR30" i="66"/>
  <c r="G30" i="66"/>
  <c r="V30" i="66"/>
  <c r="AB30" i="66"/>
  <c r="AF30" i="66"/>
  <c r="AP30" i="66"/>
  <c r="AL30" i="66"/>
  <c r="AA30" i="66"/>
  <c r="P30" i="66"/>
  <c r="AC30" i="66"/>
  <c r="AD30" i="66"/>
  <c r="X30" i="66"/>
  <c r="AM30" i="66"/>
  <c r="AN30" i="66"/>
  <c r="Y30" i="66"/>
  <c r="AH30" i="66"/>
  <c r="AG30" i="66"/>
  <c r="K30" i="66"/>
  <c r="S30" i="66"/>
  <c r="AJ30" i="66"/>
  <c r="AI30" i="66"/>
  <c r="AE30" i="66"/>
  <c r="O30" i="66"/>
  <c r="AO30" i="66"/>
  <c r="R30" i="66"/>
  <c r="M30" i="66"/>
  <c r="J30" i="66"/>
  <c r="AS30" i="66"/>
  <c r="U30" i="66"/>
  <c r="Z30" i="66"/>
  <c r="H30" i="66"/>
  <c r="I30" i="66"/>
  <c r="N30" i="66"/>
  <c r="AQ30" i="66"/>
  <c r="W30" i="66"/>
  <c r="F19" i="65"/>
  <c r="F29" i="65"/>
  <c r="F23" i="65"/>
  <c r="W31" i="66"/>
  <c r="I31" i="66"/>
  <c r="R31" i="66"/>
  <c r="AS31" i="66"/>
  <c r="K31" i="66"/>
  <c r="H31" i="66"/>
  <c r="AA31" i="66"/>
  <c r="Z31" i="66"/>
  <c r="N31" i="66"/>
  <c r="X31" i="66"/>
  <c r="U31" i="66"/>
  <c r="P31" i="66"/>
  <c r="Q31" i="66"/>
  <c r="AF31" i="66"/>
  <c r="AJ31" i="66"/>
  <c r="S31" i="66"/>
  <c r="AG31" i="66"/>
  <c r="AN31" i="66"/>
  <c r="Y31" i="66"/>
  <c r="AC31" i="66"/>
  <c r="AI31" i="66"/>
  <c r="J31" i="66"/>
  <c r="AH31" i="66"/>
  <c r="AQ31" i="66"/>
  <c r="M31" i="66"/>
  <c r="AO31" i="66"/>
  <c r="AP31" i="66"/>
  <c r="O31" i="66"/>
  <c r="AD31" i="66"/>
  <c r="V31" i="66"/>
  <c r="AK31" i="66"/>
  <c r="AE31" i="66"/>
  <c r="G31" i="66"/>
  <c r="AB31" i="66"/>
  <c r="AR31" i="66"/>
  <c r="T31" i="66"/>
  <c r="AM31" i="66"/>
  <c r="L31" i="66"/>
  <c r="AL31" i="66"/>
  <c r="E27" i="65"/>
  <c r="E18" i="65"/>
  <c r="M32" i="66"/>
  <c r="G32" i="66"/>
  <c r="I32" i="66"/>
  <c r="N32" i="66"/>
  <c r="AC32" i="66"/>
  <c r="P32" i="66"/>
  <c r="L32" i="66"/>
  <c r="S32" i="66"/>
  <c r="V32" i="66"/>
  <c r="AP32" i="66"/>
  <c r="AH32" i="66"/>
  <c r="H32" i="66"/>
  <c r="AG32" i="66"/>
  <c r="AF32" i="66"/>
  <c r="O32" i="66"/>
  <c r="AR32" i="66"/>
  <c r="K32" i="66"/>
  <c r="J32" i="66"/>
  <c r="W32" i="66"/>
  <c r="AE32" i="66"/>
  <c r="AL32" i="66"/>
  <c r="Y32" i="66"/>
  <c r="Q32" i="66"/>
  <c r="AN32" i="66"/>
  <c r="AS32" i="66"/>
  <c r="AD32" i="66"/>
  <c r="R32" i="66"/>
  <c r="T32" i="66"/>
  <c r="U32" i="66"/>
  <c r="X32" i="66"/>
  <c r="AA32" i="66"/>
  <c r="AK32" i="66"/>
  <c r="AB32" i="66"/>
  <c r="AQ32" i="66"/>
  <c r="AO32" i="66"/>
  <c r="AM32" i="66"/>
  <c r="AI32" i="66"/>
  <c r="AJ32" i="66"/>
  <c r="Z32" i="66"/>
  <c r="F37" i="65"/>
  <c r="E19" i="65"/>
  <c r="AM18" i="66"/>
  <c r="AN18" i="66"/>
  <c r="AJ18" i="66"/>
  <c r="Z18" i="66"/>
  <c r="I18" i="66"/>
  <c r="AC18" i="66"/>
  <c r="AF18" i="66"/>
  <c r="U18" i="66"/>
  <c r="AQ18" i="66"/>
  <c r="AH18" i="66"/>
  <c r="K18" i="66"/>
  <c r="R18" i="66"/>
  <c r="AB18" i="66"/>
  <c r="S18" i="66"/>
  <c r="AA18" i="66"/>
  <c r="W18" i="66"/>
  <c r="AS18" i="66"/>
  <c r="Y18" i="66"/>
  <c r="Q18" i="66"/>
  <c r="J18" i="66"/>
  <c r="AE18" i="66"/>
  <c r="AR18" i="66"/>
  <c r="L18" i="66"/>
  <c r="AO18" i="66"/>
  <c r="G18" i="66"/>
  <c r="AK18" i="66"/>
  <c r="AD18" i="66"/>
  <c r="AL18" i="66"/>
  <c r="AI18" i="66"/>
  <c r="AP18" i="66"/>
  <c r="AG18" i="66"/>
  <c r="O18" i="66"/>
  <c r="T18" i="66"/>
  <c r="X18" i="66"/>
  <c r="M18" i="66"/>
  <c r="H18" i="66"/>
  <c r="V18" i="66"/>
  <c r="N18" i="66"/>
  <c r="P18" i="66"/>
  <c r="AA11" i="66"/>
  <c r="T11" i="66"/>
  <c r="AD11" i="66"/>
  <c r="P11" i="66"/>
  <c r="AE11" i="66"/>
  <c r="U11" i="66"/>
  <c r="G11" i="66"/>
  <c r="AB11" i="66"/>
  <c r="R11" i="66"/>
  <c r="X11" i="66"/>
  <c r="AQ11" i="66"/>
  <c r="L11" i="66"/>
  <c r="J11" i="66"/>
  <c r="AJ11" i="66"/>
  <c r="AF11" i="66"/>
  <c r="AI11" i="66"/>
  <c r="M11" i="66"/>
  <c r="AM11" i="66"/>
  <c r="AK11" i="66"/>
  <c r="Y11" i="66"/>
  <c r="AG11" i="66"/>
  <c r="S11" i="66"/>
  <c r="Q11" i="66"/>
  <c r="AS11" i="66"/>
  <c r="AH11" i="66"/>
  <c r="N11" i="66"/>
  <c r="V11" i="66"/>
  <c r="O11" i="66"/>
  <c r="AR11" i="66"/>
  <c r="AL11" i="66"/>
  <c r="K11" i="66"/>
  <c r="I11" i="66"/>
  <c r="Z11" i="66"/>
  <c r="AC11" i="66"/>
  <c r="AO11" i="66"/>
  <c r="H11" i="66"/>
  <c r="AN11" i="66"/>
  <c r="W11" i="66"/>
  <c r="AP11" i="66"/>
  <c r="E36" i="65"/>
  <c r="F8" i="65"/>
  <c r="F34" i="65"/>
  <c r="F26" i="65"/>
  <c r="E39" i="65"/>
  <c r="E44" i="65"/>
  <c r="E24" i="65"/>
  <c r="E7" i="65"/>
  <c r="F6" i="65"/>
  <c r="F44" i="65"/>
  <c r="H6" i="65" a="1"/>
  <c r="H9" i="65" a="1"/>
  <c r="H27" i="65" a="1"/>
  <c r="H7" i="65" a="1"/>
  <c r="H14" i="65" a="1"/>
  <c r="H22" i="65" a="1"/>
  <c r="H25" i="65" a="1"/>
  <c r="H28" i="65" a="1"/>
  <c r="H20" i="65" a="1"/>
  <c r="H18" i="65" a="1"/>
  <c r="H36" i="65" a="1"/>
  <c r="H34" i="65" a="1"/>
  <c r="H19" i="65" a="1"/>
  <c r="H44" i="65" a="1"/>
  <c r="H15" i="65" a="1"/>
  <c r="H13" i="65" a="1"/>
  <c r="H33" i="65" a="1"/>
  <c r="H43" i="65" a="1"/>
  <c r="H38" i="65" a="1"/>
  <c r="H12" i="65" a="1"/>
  <c r="H16" i="65" a="1"/>
  <c r="H42" i="65" a="1"/>
  <c r="H35" i="65" a="1"/>
  <c r="H41" i="65" a="1"/>
  <c r="H8" i="65" a="1"/>
  <c r="H31" i="65" a="1"/>
  <c r="H26" i="65" a="1"/>
  <c r="H40" i="65" a="1"/>
  <c r="H37" i="65" a="1"/>
  <c r="H24" i="65" a="1"/>
  <c r="H23" i="65" a="1"/>
  <c r="H32" i="65" a="1"/>
  <c r="H21" i="65" a="1"/>
  <c r="H17" i="65" a="1"/>
  <c r="H10" i="65" a="1"/>
  <c r="H39" i="65" a="1"/>
  <c r="H30" i="65" a="1"/>
  <c r="H29" i="65" a="1"/>
  <c r="H11" i="65" a="1"/>
  <c r="BE11" i="65" l="1"/>
  <c r="BR11" i="65"/>
  <c r="AW11" i="65"/>
  <c r="CN11" i="65"/>
  <c r="V11" i="65"/>
  <c r="AV11" i="65"/>
  <c r="CJ11" i="65"/>
  <c r="BM11" i="65"/>
  <c r="AU11" i="65"/>
  <c r="CX11" i="65"/>
  <c r="AA11" i="65"/>
  <c r="DA11" i="65"/>
  <c r="BB11" i="65"/>
  <c r="BI11" i="65"/>
  <c r="CF11" i="65"/>
  <c r="BO11" i="65"/>
  <c r="BD11" i="65"/>
  <c r="M11" i="65"/>
  <c r="BW11" i="65"/>
  <c r="AD11" i="65"/>
  <c r="BX11" i="65"/>
  <c r="BT11" i="65"/>
  <c r="CU11" i="65"/>
  <c r="CB11" i="65"/>
  <c r="AL11" i="65"/>
  <c r="H11" i="65"/>
  <c r="AO11" i="65"/>
  <c r="CM11" i="65"/>
  <c r="CV11" i="65"/>
  <c r="CC11" i="65"/>
  <c r="BC11" i="65"/>
  <c r="L11" i="65"/>
  <c r="N11" i="65"/>
  <c r="BF11" i="65"/>
  <c r="Z11" i="65"/>
  <c r="CL11" i="65"/>
  <c r="AY11" i="65"/>
  <c r="BH11" i="65"/>
  <c r="BK11" i="65"/>
  <c r="AT11" i="65"/>
  <c r="AM11" i="65"/>
  <c r="CQ11" i="65"/>
  <c r="BL11" i="65"/>
  <c r="DD11" i="65"/>
  <c r="O11" i="65"/>
  <c r="CW11" i="65"/>
  <c r="CZ11" i="65"/>
  <c r="CY11" i="65"/>
  <c r="BN11" i="65"/>
  <c r="CK11" i="65"/>
  <c r="AI11" i="65"/>
  <c r="BV11" i="65"/>
  <c r="CP11" i="65"/>
  <c r="AE11" i="65"/>
  <c r="BJ11" i="65"/>
  <c r="AH11" i="65"/>
  <c r="CH11" i="65"/>
  <c r="AR11" i="65"/>
  <c r="CO11" i="65"/>
  <c r="P11" i="65"/>
  <c r="T11" i="65"/>
  <c r="Y11" i="65"/>
  <c r="J11" i="65"/>
  <c r="DC11" i="65"/>
  <c r="DF11" i="65"/>
  <c r="DE11" i="65"/>
  <c r="BQ11" i="65"/>
  <c r="R11" i="65"/>
  <c r="CD11" i="65"/>
  <c r="CA11" i="65"/>
  <c r="DB11" i="65"/>
  <c r="AP11" i="65"/>
  <c r="BY11" i="65"/>
  <c r="AC11" i="65"/>
  <c r="AF11" i="65"/>
  <c r="AX11" i="65"/>
  <c r="BG11" i="65"/>
  <c r="S11" i="65"/>
  <c r="BP11" i="65"/>
  <c r="AZ11" i="65"/>
  <c r="AK11" i="65"/>
  <c r="X11" i="65"/>
  <c r="U11" i="65"/>
  <c r="BS11" i="65"/>
  <c r="AJ11" i="65"/>
  <c r="CI11" i="65"/>
  <c r="BU11" i="65"/>
  <c r="K11" i="65"/>
  <c r="CR11" i="65"/>
  <c r="CS11" i="65"/>
  <c r="CE11" i="65"/>
  <c r="W11" i="65"/>
  <c r="CT11" i="65"/>
  <c r="Q11" i="65"/>
  <c r="I11" i="65"/>
  <c r="CG11" i="65"/>
  <c r="AG11" i="65"/>
  <c r="AS11" i="65"/>
  <c r="BA11" i="65"/>
  <c r="BZ11" i="65"/>
  <c r="AN11" i="65"/>
  <c r="AB11" i="65"/>
  <c r="AQ11" i="65"/>
  <c r="AZ29" i="65"/>
  <c r="W29" i="65"/>
  <c r="BF29" i="65"/>
  <c r="CL29" i="65"/>
  <c r="U29" i="65"/>
  <c r="AJ29" i="65"/>
  <c r="S29" i="65"/>
  <c r="AX29" i="65"/>
  <c r="CE29" i="65"/>
  <c r="BH29" i="65"/>
  <c r="CN29" i="65"/>
  <c r="BL29" i="65"/>
  <c r="AY29" i="65"/>
  <c r="CT29" i="65"/>
  <c r="Y29" i="65"/>
  <c r="CF29" i="65"/>
  <c r="BD29" i="65"/>
  <c r="X29" i="65"/>
  <c r="BP29" i="65"/>
  <c r="DE29" i="65"/>
  <c r="BB29" i="65"/>
  <c r="AL29" i="65"/>
  <c r="CU29" i="65"/>
  <c r="BX29" i="65"/>
  <c r="DF29" i="65"/>
  <c r="CG29" i="65"/>
  <c r="N29" i="65"/>
  <c r="BO29" i="65"/>
  <c r="BZ29" i="65"/>
  <c r="L29" i="65"/>
  <c r="CR29" i="65"/>
  <c r="CZ29" i="65"/>
  <c r="AA29" i="65"/>
  <c r="DD29" i="65"/>
  <c r="AT29" i="65"/>
  <c r="Z29" i="65"/>
  <c r="AP29" i="65"/>
  <c r="CI29" i="65"/>
  <c r="J29" i="65"/>
  <c r="DC29" i="65"/>
  <c r="AC29" i="65"/>
  <c r="AO29" i="65"/>
  <c r="T29" i="65"/>
  <c r="BA29" i="65"/>
  <c r="BV29" i="65"/>
  <c r="BJ29" i="65"/>
  <c r="CC29" i="65"/>
  <c r="M29" i="65"/>
  <c r="R29" i="65"/>
  <c r="V29" i="65"/>
  <c r="AK29" i="65"/>
  <c r="I29" i="65"/>
  <c r="AE29" i="65"/>
  <c r="BK29" i="65"/>
  <c r="CP29" i="65"/>
  <c r="AG29" i="65"/>
  <c r="CS29" i="65"/>
  <c r="CH29" i="65"/>
  <c r="Q29" i="65"/>
  <c r="DB29" i="65"/>
  <c r="BE29" i="65"/>
  <c r="AV29" i="65"/>
  <c r="BU29" i="65"/>
  <c r="AI29" i="65"/>
  <c r="AQ29" i="65"/>
  <c r="O29" i="65"/>
  <c r="CY29" i="65"/>
  <c r="BW29" i="65"/>
  <c r="BQ29" i="65"/>
  <c r="CJ29" i="65"/>
  <c r="CV29" i="65"/>
  <c r="AN29" i="65"/>
  <c r="CA29" i="65"/>
  <c r="BI29" i="65"/>
  <c r="AS29" i="65"/>
  <c r="CQ29" i="65"/>
  <c r="AD29" i="65"/>
  <c r="BM29" i="65"/>
  <c r="BY29" i="65"/>
  <c r="AH29" i="65"/>
  <c r="CK29" i="65"/>
  <c r="BR29" i="65"/>
  <c r="AM29" i="65"/>
  <c r="K29" i="65"/>
  <c r="AR29" i="65"/>
  <c r="CX29" i="65"/>
  <c r="AB29" i="65"/>
  <c r="P29" i="65"/>
  <c r="AW29" i="65"/>
  <c r="DA29" i="65"/>
  <c r="H29" i="65"/>
  <c r="CB29" i="65"/>
  <c r="AU29" i="65"/>
  <c r="BN29" i="65"/>
  <c r="BC29" i="65"/>
  <c r="BG29" i="65"/>
  <c r="BS29" i="65"/>
  <c r="CD29" i="65"/>
  <c r="AF29" i="65"/>
  <c r="CM29" i="65"/>
  <c r="CO29" i="65"/>
  <c r="CW29" i="65"/>
  <c r="BT29" i="65"/>
  <c r="CB30" i="65"/>
  <c r="CF30" i="65"/>
  <c r="CV30" i="65"/>
  <c r="CO30" i="65"/>
  <c r="AY30" i="65"/>
  <c r="O30" i="65"/>
  <c r="AJ30" i="65"/>
  <c r="BZ30" i="65"/>
  <c r="BI30" i="65"/>
  <c r="M30" i="65"/>
  <c r="AX30" i="65"/>
  <c r="BD30" i="65"/>
  <c r="AO30" i="65"/>
  <c r="BJ30" i="65"/>
  <c r="BU30" i="65"/>
  <c r="AD30" i="65"/>
  <c r="DF30" i="65"/>
  <c r="DE30" i="65"/>
  <c r="AG30" i="65"/>
  <c r="DC30" i="65"/>
  <c r="AK30" i="65"/>
  <c r="H30" i="65"/>
  <c r="BB30" i="65"/>
  <c r="AT30" i="65"/>
  <c r="T30" i="65"/>
  <c r="BO30" i="65"/>
  <c r="K30" i="65"/>
  <c r="AN30" i="65"/>
  <c r="CS30" i="65"/>
  <c r="AH30" i="65"/>
  <c r="CU30" i="65"/>
  <c r="CW30" i="65"/>
  <c r="CY30" i="65"/>
  <c r="CI30" i="65"/>
  <c r="CQ30" i="65"/>
  <c r="CH30" i="65"/>
  <c r="U30" i="65"/>
  <c r="S30" i="65"/>
  <c r="BL30" i="65"/>
  <c r="AU30" i="65"/>
  <c r="AS30" i="65"/>
  <c r="Z30" i="65"/>
  <c r="AZ30" i="65"/>
  <c r="CL30" i="65"/>
  <c r="BE30" i="65"/>
  <c r="AF30" i="65"/>
  <c r="CE30" i="65"/>
  <c r="AB30" i="65"/>
  <c r="AC30" i="65"/>
  <c r="CA30" i="65"/>
  <c r="AI30" i="65"/>
  <c r="N30" i="65"/>
  <c r="L30" i="65"/>
  <c r="Q30" i="65"/>
  <c r="BW30" i="65"/>
  <c r="AP30" i="65"/>
  <c r="CG30" i="65"/>
  <c r="CD30" i="65"/>
  <c r="CM30" i="65"/>
  <c r="BA30" i="65"/>
  <c r="I30" i="65"/>
  <c r="V30" i="65"/>
  <c r="AV30" i="65"/>
  <c r="CT30" i="65"/>
  <c r="AM30" i="65"/>
  <c r="BY30" i="65"/>
  <c r="CX30" i="65"/>
  <c r="CR30" i="65"/>
  <c r="BH30" i="65"/>
  <c r="AL30" i="65"/>
  <c r="CC30" i="65"/>
  <c r="AA30" i="65"/>
  <c r="X30" i="65"/>
  <c r="CN30" i="65"/>
  <c r="W30" i="65"/>
  <c r="AE30" i="65"/>
  <c r="BM30" i="65"/>
  <c r="BS30" i="65"/>
  <c r="R30" i="65"/>
  <c r="BV30" i="65"/>
  <c r="BQ30" i="65"/>
  <c r="CP30" i="65"/>
  <c r="BT30" i="65"/>
  <c r="AR30" i="65"/>
  <c r="J30" i="65"/>
  <c r="AW30" i="65"/>
  <c r="BX30" i="65"/>
  <c r="CK30" i="65"/>
  <c r="DD30" i="65"/>
  <c r="BN30" i="65"/>
  <c r="BC30" i="65"/>
  <c r="BK30" i="65"/>
  <c r="BR30" i="65"/>
  <c r="BF30" i="65"/>
  <c r="P30" i="65"/>
  <c r="AQ30" i="65"/>
  <c r="BG30" i="65"/>
  <c r="DB30" i="65"/>
  <c r="CJ30" i="65"/>
  <c r="CZ30" i="65"/>
  <c r="Y30" i="65"/>
  <c r="DA30" i="65"/>
  <c r="BP30" i="65"/>
  <c r="CY39" i="65"/>
  <c r="AX39" i="65"/>
  <c r="CJ39" i="65"/>
  <c r="AM39" i="65"/>
  <c r="BN39" i="65"/>
  <c r="BH39" i="65"/>
  <c r="AG39" i="65"/>
  <c r="BA39" i="65"/>
  <c r="BI39" i="65"/>
  <c r="O39" i="65"/>
  <c r="BV39" i="65"/>
  <c r="CI39" i="65"/>
  <c r="Y39" i="65"/>
  <c r="DF39" i="65"/>
  <c r="AT39" i="65"/>
  <c r="Q39" i="65"/>
  <c r="BY39" i="65"/>
  <c r="Z39" i="65"/>
  <c r="CT39" i="65"/>
  <c r="CU39" i="65"/>
  <c r="CK39" i="65"/>
  <c r="CL39" i="65"/>
  <c r="AD39" i="65"/>
  <c r="CE39" i="65"/>
  <c r="H39" i="65"/>
  <c r="L39" i="65"/>
  <c r="BR39" i="65"/>
  <c r="CA39" i="65"/>
  <c r="BO39" i="65"/>
  <c r="BX39" i="65"/>
  <c r="BK39" i="65"/>
  <c r="AS39" i="65"/>
  <c r="K39" i="65"/>
  <c r="I39" i="65"/>
  <c r="P39" i="65"/>
  <c r="M39" i="65"/>
  <c r="W39" i="65"/>
  <c r="BB39" i="65"/>
  <c r="AZ39" i="65"/>
  <c r="BQ39" i="65"/>
  <c r="CD39" i="65"/>
  <c r="AA39" i="65"/>
  <c r="AO39" i="65"/>
  <c r="AJ39" i="65"/>
  <c r="CQ39" i="65"/>
  <c r="BG39" i="65"/>
  <c r="CM39" i="65"/>
  <c r="AP39" i="65"/>
  <c r="AW39" i="65"/>
  <c r="AF39" i="65"/>
  <c r="DE39" i="65"/>
  <c r="BP39" i="65"/>
  <c r="CG39" i="65"/>
  <c r="AY39" i="65"/>
  <c r="BJ39" i="65"/>
  <c r="CF39" i="65"/>
  <c r="BW39" i="65"/>
  <c r="CH39" i="65"/>
  <c r="DC39" i="65"/>
  <c r="AC39" i="65"/>
  <c r="AV39" i="65"/>
  <c r="N39" i="65"/>
  <c r="BZ39" i="65"/>
  <c r="CN39" i="65"/>
  <c r="DB39" i="65"/>
  <c r="BD39" i="65"/>
  <c r="AB39" i="65"/>
  <c r="CB39" i="65"/>
  <c r="T39" i="65"/>
  <c r="DD39" i="65"/>
  <c r="X39" i="65"/>
  <c r="CX39" i="65"/>
  <c r="AI39" i="65"/>
  <c r="DA39" i="65"/>
  <c r="CZ39" i="65"/>
  <c r="CO39" i="65"/>
  <c r="CS39" i="65"/>
  <c r="CR39" i="65"/>
  <c r="AQ39" i="65"/>
  <c r="AL39" i="65"/>
  <c r="CC39" i="65"/>
  <c r="BU39" i="65"/>
  <c r="AU39" i="65"/>
  <c r="AE39" i="65"/>
  <c r="U39" i="65"/>
  <c r="AR39" i="65"/>
  <c r="AK39" i="65"/>
  <c r="BT39" i="65"/>
  <c r="BE39" i="65"/>
  <c r="BF39" i="65"/>
  <c r="J39" i="65"/>
  <c r="CV39" i="65"/>
  <c r="BS39" i="65"/>
  <c r="CP39" i="65"/>
  <c r="R39" i="65"/>
  <c r="BM39" i="65"/>
  <c r="CW39" i="65"/>
  <c r="AH39" i="65"/>
  <c r="S39" i="65"/>
  <c r="BL39" i="65"/>
  <c r="BC39" i="65"/>
  <c r="AN39" i="65"/>
  <c r="V39" i="65"/>
  <c r="BO10" i="65"/>
  <c r="CA10" i="65"/>
  <c r="CI10" i="65"/>
  <c r="AO10" i="65"/>
  <c r="BB10" i="65"/>
  <c r="CR10" i="65"/>
  <c r="AE10" i="65"/>
  <c r="CK10" i="65"/>
  <c r="AV10" i="65"/>
  <c r="N10" i="65"/>
  <c r="CV10" i="65"/>
  <c r="CE10" i="65"/>
  <c r="DB10" i="65"/>
  <c r="CU10" i="65"/>
  <c r="CY10" i="65"/>
  <c r="P10" i="65"/>
  <c r="T10" i="65"/>
  <c r="AD10" i="65"/>
  <c r="R10" i="65"/>
  <c r="CJ10" i="65"/>
  <c r="J10" i="65"/>
  <c r="CM10" i="65"/>
  <c r="AP10" i="65"/>
  <c r="BF10" i="65"/>
  <c r="DC10" i="65"/>
  <c r="BA10" i="65"/>
  <c r="BE10" i="65"/>
  <c r="V10" i="65"/>
  <c r="X10" i="65"/>
  <c r="CX10" i="65"/>
  <c r="AW10" i="65"/>
  <c r="AR10" i="65"/>
  <c r="BW10" i="65"/>
  <c r="AS10" i="65"/>
  <c r="BY10" i="65"/>
  <c r="AM10" i="65"/>
  <c r="CS10" i="65"/>
  <c r="AG10" i="65"/>
  <c r="K10" i="65"/>
  <c r="CL10" i="65"/>
  <c r="BQ10" i="65"/>
  <c r="BI10" i="65"/>
  <c r="AB10" i="65"/>
  <c r="CP10" i="65"/>
  <c r="CQ10" i="65"/>
  <c r="BJ10" i="65"/>
  <c r="DF10" i="65"/>
  <c r="AY10" i="65"/>
  <c r="AL10" i="65"/>
  <c r="BD10" i="65"/>
  <c r="AN10" i="65"/>
  <c r="S10" i="65"/>
  <c r="AQ10" i="65"/>
  <c r="Z10" i="65"/>
  <c r="BK10" i="65"/>
  <c r="AI10" i="65"/>
  <c r="CT10" i="65"/>
  <c r="BT10" i="65"/>
  <c r="CC10" i="65"/>
  <c r="AJ10" i="65"/>
  <c r="CD10" i="65"/>
  <c r="Q10" i="65"/>
  <c r="DD10" i="65"/>
  <c r="CN10" i="65"/>
  <c r="BN10" i="65"/>
  <c r="CO10" i="65"/>
  <c r="BG10" i="65"/>
  <c r="AF10" i="65"/>
  <c r="DE10" i="65"/>
  <c r="W10" i="65"/>
  <c r="BH10" i="65"/>
  <c r="AK10" i="65"/>
  <c r="CW10" i="65"/>
  <c r="I10" i="65"/>
  <c r="M10" i="65"/>
  <c r="AX10" i="65"/>
  <c r="AH10" i="65"/>
  <c r="BX10" i="65"/>
  <c r="BC10" i="65"/>
  <c r="BV10" i="65"/>
  <c r="H10" i="65"/>
  <c r="U10" i="65"/>
  <c r="BZ10" i="65"/>
  <c r="CZ10" i="65"/>
  <c r="Y10" i="65"/>
  <c r="CF10" i="65"/>
  <c r="BL10" i="65"/>
  <c r="BM10" i="65"/>
  <c r="BR10" i="65"/>
  <c r="AZ10" i="65"/>
  <c r="BP10" i="65"/>
  <c r="AC10" i="65"/>
  <c r="L10" i="65"/>
  <c r="CB10" i="65"/>
  <c r="BS10" i="65"/>
  <c r="CH10" i="65"/>
  <c r="AU10" i="65"/>
  <c r="DA10" i="65"/>
  <c r="AA10" i="65"/>
  <c r="CG10" i="65"/>
  <c r="AT10" i="65"/>
  <c r="O10" i="65"/>
  <c r="BU10" i="65"/>
  <c r="I17" i="65"/>
  <c r="AI17" i="65"/>
  <c r="BI17" i="65"/>
  <c r="BX17" i="65"/>
  <c r="AU17" i="65"/>
  <c r="Y17" i="65"/>
  <c r="CS17" i="65"/>
  <c r="BJ17" i="65"/>
  <c r="CG17" i="65"/>
  <c r="X17" i="65"/>
  <c r="DF17" i="65"/>
  <c r="M17" i="65"/>
  <c r="N17" i="65"/>
  <c r="BH17" i="65"/>
  <c r="AX17" i="65"/>
  <c r="W17" i="65"/>
  <c r="CE17" i="65"/>
  <c r="AJ17" i="65"/>
  <c r="AC17" i="65"/>
  <c r="BP17" i="65"/>
  <c r="R17" i="65"/>
  <c r="CB17" i="65"/>
  <c r="CJ17" i="65"/>
  <c r="AF17" i="65"/>
  <c r="AS17" i="65"/>
  <c r="BO17" i="65"/>
  <c r="AE17" i="65"/>
  <c r="AP17" i="65"/>
  <c r="S17" i="65"/>
  <c r="BR17" i="65"/>
  <c r="CO17" i="65"/>
  <c r="BB17" i="65"/>
  <c r="CY17" i="65"/>
  <c r="CH17" i="65"/>
  <c r="CM17" i="65"/>
  <c r="AY17" i="65"/>
  <c r="AN17" i="65"/>
  <c r="CX17" i="65"/>
  <c r="BG17" i="65"/>
  <c r="AG17" i="65"/>
  <c r="AK17" i="65"/>
  <c r="K17" i="65"/>
  <c r="BF17" i="65"/>
  <c r="AA17" i="65"/>
  <c r="BA17" i="65"/>
  <c r="DD17" i="65"/>
  <c r="CT17" i="65"/>
  <c r="BV17" i="65"/>
  <c r="BL17" i="65"/>
  <c r="BC17" i="65"/>
  <c r="BE17" i="65"/>
  <c r="CC17" i="65"/>
  <c r="AL17" i="65"/>
  <c r="CR17" i="65"/>
  <c r="CF17" i="65"/>
  <c r="AR17" i="65"/>
  <c r="BQ17" i="65"/>
  <c r="CU17" i="65"/>
  <c r="U17" i="65"/>
  <c r="CW17" i="65"/>
  <c r="AH17" i="65"/>
  <c r="AB17" i="65"/>
  <c r="CL17" i="65"/>
  <c r="DA17" i="65"/>
  <c r="H17" i="65"/>
  <c r="CD17" i="65"/>
  <c r="CZ17" i="65"/>
  <c r="CA17" i="65"/>
  <c r="T17" i="65"/>
  <c r="CP17" i="65"/>
  <c r="V17" i="65"/>
  <c r="AQ17" i="65"/>
  <c r="BN17" i="65"/>
  <c r="BT17" i="65"/>
  <c r="AM17" i="65"/>
  <c r="DE17" i="65"/>
  <c r="CK17" i="65"/>
  <c r="BY17" i="65"/>
  <c r="CV17" i="65"/>
  <c r="BW17" i="65"/>
  <c r="CN17" i="65"/>
  <c r="BM17" i="65"/>
  <c r="DC17" i="65"/>
  <c r="CQ17" i="65"/>
  <c r="J17" i="65"/>
  <c r="BZ17" i="65"/>
  <c r="AT17" i="65"/>
  <c r="CI17" i="65"/>
  <c r="Z17" i="65"/>
  <c r="AW17" i="65"/>
  <c r="BS17" i="65"/>
  <c r="BD17" i="65"/>
  <c r="AO17" i="65"/>
  <c r="Q17" i="65"/>
  <c r="L17" i="65"/>
  <c r="AD17" i="65"/>
  <c r="AZ17" i="65"/>
  <c r="O17" i="65"/>
  <c r="BU17" i="65"/>
  <c r="BK17" i="65"/>
  <c r="P17" i="65"/>
  <c r="DB17" i="65"/>
  <c r="AV17" i="65"/>
  <c r="N21" i="65"/>
  <c r="AW21" i="65"/>
  <c r="AQ21" i="65"/>
  <c r="V21" i="65"/>
  <c r="AT21" i="65"/>
  <c r="CW21" i="65"/>
  <c r="CE21" i="65"/>
  <c r="BB21" i="65"/>
  <c r="P21" i="65"/>
  <c r="CH21" i="65"/>
  <c r="CI21" i="65"/>
  <c r="CP21" i="65"/>
  <c r="CK21" i="65"/>
  <c r="BN21" i="65"/>
  <c r="AV21" i="65"/>
  <c r="O21" i="65"/>
  <c r="CS21" i="65"/>
  <c r="AC21" i="65"/>
  <c r="CD21" i="65"/>
  <c r="AK21" i="65"/>
  <c r="BG21" i="65"/>
  <c r="S21" i="65"/>
  <c r="K21" i="65"/>
  <c r="Z21" i="65"/>
  <c r="AS21" i="65"/>
  <c r="AX21" i="65"/>
  <c r="CT21" i="65"/>
  <c r="CF21" i="65"/>
  <c r="DC21" i="65"/>
  <c r="AD21" i="65"/>
  <c r="AP21" i="65"/>
  <c r="BQ21" i="65"/>
  <c r="BK21" i="65"/>
  <c r="DE21" i="65"/>
  <c r="AZ21" i="65"/>
  <c r="BW21" i="65"/>
  <c r="X21" i="65"/>
  <c r="BZ21" i="65"/>
  <c r="BH21" i="65"/>
  <c r="AL21" i="65"/>
  <c r="Q21" i="65"/>
  <c r="U21" i="65"/>
  <c r="AF21" i="65"/>
  <c r="BX21" i="65"/>
  <c r="M21" i="65"/>
  <c r="BV21" i="65"/>
  <c r="BY21" i="65"/>
  <c r="BC21" i="65"/>
  <c r="CL21" i="65"/>
  <c r="AM21" i="65"/>
  <c r="R21" i="65"/>
  <c r="BT21" i="65"/>
  <c r="BF21" i="65"/>
  <c r="AU21" i="65"/>
  <c r="CM21" i="65"/>
  <c r="J21" i="65"/>
  <c r="AJ21" i="65"/>
  <c r="BE21" i="65"/>
  <c r="L21" i="65"/>
  <c r="BA21" i="65"/>
  <c r="CO21" i="65"/>
  <c r="AN21" i="65"/>
  <c r="CA21" i="65"/>
  <c r="AG21" i="65"/>
  <c r="W21" i="65"/>
  <c r="DD21" i="65"/>
  <c r="AH21" i="65"/>
  <c r="CQ21" i="65"/>
  <c r="AB21" i="65"/>
  <c r="BP21" i="65"/>
  <c r="CZ21" i="65"/>
  <c r="Y21" i="65"/>
  <c r="AO21" i="65"/>
  <c r="CX21" i="65"/>
  <c r="I21" i="65"/>
  <c r="H21" i="65"/>
  <c r="CN21" i="65"/>
  <c r="BU21" i="65"/>
  <c r="CU21" i="65"/>
  <c r="CJ21" i="65"/>
  <c r="DA21" i="65"/>
  <c r="CV21" i="65"/>
  <c r="T21" i="65"/>
  <c r="BM21" i="65"/>
  <c r="CC21" i="65"/>
  <c r="AA21" i="65"/>
  <c r="DF21" i="65"/>
  <c r="BO21" i="65"/>
  <c r="BD21" i="65"/>
  <c r="BJ21" i="65"/>
  <c r="BI21" i="65"/>
  <c r="AY21" i="65"/>
  <c r="CB21" i="65"/>
  <c r="AR21" i="65"/>
  <c r="CG21" i="65"/>
  <c r="BR21" i="65"/>
  <c r="BL21" i="65"/>
  <c r="AE21" i="65"/>
  <c r="DB21" i="65"/>
  <c r="CR21" i="65"/>
  <c r="AI21" i="65"/>
  <c r="BS21" i="65"/>
  <c r="CY21" i="65"/>
  <c r="BI32" i="65"/>
  <c r="W32" i="65"/>
  <c r="CY32" i="65"/>
  <c r="AC32" i="65"/>
  <c r="BC32" i="65"/>
  <c r="BZ32" i="65"/>
  <c r="BK32" i="65"/>
  <c r="BP32" i="65"/>
  <c r="AW32" i="65"/>
  <c r="AN32" i="65"/>
  <c r="CB32" i="65"/>
  <c r="AV32" i="65"/>
  <c r="CK32" i="65"/>
  <c r="CS32" i="65"/>
  <c r="AZ32" i="65"/>
  <c r="CH32" i="65"/>
  <c r="DF32" i="65"/>
  <c r="DD32" i="65"/>
  <c r="H32" i="65"/>
  <c r="CR32" i="65"/>
  <c r="CD32" i="65"/>
  <c r="AJ32" i="65"/>
  <c r="CT32" i="65"/>
  <c r="BF32" i="65"/>
  <c r="CE32" i="65"/>
  <c r="AA32" i="65"/>
  <c r="CZ32" i="65"/>
  <c r="AO32" i="65"/>
  <c r="AX32" i="65"/>
  <c r="DC32" i="65"/>
  <c r="CV32" i="65"/>
  <c r="CG32" i="65"/>
  <c r="BQ32" i="65"/>
  <c r="AG32" i="65"/>
  <c r="DE32" i="65"/>
  <c r="CF32" i="65"/>
  <c r="AB32" i="65"/>
  <c r="DA32" i="65"/>
  <c r="AS32" i="65"/>
  <c r="BD32" i="65"/>
  <c r="X32" i="65"/>
  <c r="BG32" i="65"/>
  <c r="CU32" i="65"/>
  <c r="V32" i="65"/>
  <c r="AU32" i="65"/>
  <c r="CN32" i="65"/>
  <c r="BW32" i="65"/>
  <c r="T32" i="65"/>
  <c r="L32" i="65"/>
  <c r="AH32" i="65"/>
  <c r="BS32" i="65"/>
  <c r="CX32" i="65"/>
  <c r="BR32" i="65"/>
  <c r="O32" i="65"/>
  <c r="J32" i="65"/>
  <c r="AE32" i="65"/>
  <c r="AL32" i="65"/>
  <c r="U32" i="65"/>
  <c r="BU32" i="65"/>
  <c r="CQ32" i="65"/>
  <c r="AF32" i="65"/>
  <c r="CP32" i="65"/>
  <c r="AD32" i="65"/>
  <c r="AI32" i="65"/>
  <c r="AY32" i="65"/>
  <c r="AP32" i="65"/>
  <c r="AM32" i="65"/>
  <c r="AQ32" i="65"/>
  <c r="BL32" i="65"/>
  <c r="CA32" i="65"/>
  <c r="BM32" i="65"/>
  <c r="K32" i="65"/>
  <c r="CC32" i="65"/>
  <c r="CJ32" i="65"/>
  <c r="BN32" i="65"/>
  <c r="I32" i="65"/>
  <c r="CI32" i="65"/>
  <c r="CW32" i="65"/>
  <c r="AR32" i="65"/>
  <c r="R32" i="65"/>
  <c r="BY32" i="65"/>
  <c r="BX32" i="65"/>
  <c r="BO32" i="65"/>
  <c r="BT32" i="65"/>
  <c r="N32" i="65"/>
  <c r="BH32" i="65"/>
  <c r="CM32" i="65"/>
  <c r="AT32" i="65"/>
  <c r="BV32" i="65"/>
  <c r="DB32" i="65"/>
  <c r="Z32" i="65"/>
  <c r="BE32" i="65"/>
  <c r="AK32" i="65"/>
  <c r="CL32" i="65"/>
  <c r="BJ32" i="65"/>
  <c r="P32" i="65"/>
  <c r="S32" i="65"/>
  <c r="BB32" i="65"/>
  <c r="Q32" i="65"/>
  <c r="CO32" i="65"/>
  <c r="M32" i="65"/>
  <c r="Y32" i="65"/>
  <c r="BA32" i="65"/>
  <c r="O23" i="65"/>
  <c r="BM23" i="65"/>
  <c r="DA23" i="65"/>
  <c r="DB23" i="65"/>
  <c r="R23" i="65"/>
  <c r="AK23" i="65"/>
  <c r="CO23" i="65"/>
  <c r="BZ23" i="65"/>
  <c r="AU23" i="65"/>
  <c r="BG23" i="65"/>
  <c r="AW23" i="65"/>
  <c r="BD23" i="65"/>
  <c r="P23" i="65"/>
  <c r="CD23" i="65"/>
  <c r="BX23" i="65"/>
  <c r="CQ23" i="65"/>
  <c r="AT23" i="65"/>
  <c r="S23" i="65"/>
  <c r="N23" i="65"/>
  <c r="AZ23" i="65"/>
  <c r="AV23" i="65"/>
  <c r="L23" i="65"/>
  <c r="CM23" i="65"/>
  <c r="CG23" i="65"/>
  <c r="BI23" i="65"/>
  <c r="AQ23" i="65"/>
  <c r="AB23" i="65"/>
  <c r="K23" i="65"/>
  <c r="AL23" i="65"/>
  <c r="CR23" i="65"/>
  <c r="CC23" i="65"/>
  <c r="AY23" i="65"/>
  <c r="CH23" i="65"/>
  <c r="W23" i="65"/>
  <c r="AC23" i="65"/>
  <c r="AG23" i="65"/>
  <c r="BB23" i="65"/>
  <c r="DC23" i="65"/>
  <c r="AN23" i="65"/>
  <c r="AO23" i="65"/>
  <c r="AF23" i="65"/>
  <c r="CX23" i="65"/>
  <c r="CA23" i="65"/>
  <c r="BP23" i="65"/>
  <c r="AA23" i="65"/>
  <c r="BE23" i="65"/>
  <c r="CL23" i="65"/>
  <c r="AP23" i="65"/>
  <c r="CB23" i="65"/>
  <c r="Z23" i="65"/>
  <c r="BK23" i="65"/>
  <c r="AX23" i="65"/>
  <c r="CT23" i="65"/>
  <c r="CS23" i="65"/>
  <c r="X23" i="65"/>
  <c r="BO23" i="65"/>
  <c r="AJ23" i="65"/>
  <c r="T23" i="65"/>
  <c r="AM23" i="65"/>
  <c r="H23" i="65"/>
  <c r="AR23" i="65"/>
  <c r="Q23" i="65"/>
  <c r="CK23" i="65"/>
  <c r="DF23" i="65"/>
  <c r="BH23" i="65"/>
  <c r="BJ23" i="65"/>
  <c r="BV23" i="65"/>
  <c r="BT23" i="65"/>
  <c r="CZ23" i="65"/>
  <c r="DE23" i="65"/>
  <c r="CY23" i="65"/>
  <c r="I23" i="65"/>
  <c r="M23" i="65"/>
  <c r="BQ23" i="65"/>
  <c r="BN23" i="65"/>
  <c r="CN23" i="65"/>
  <c r="BS23" i="65"/>
  <c r="CP23" i="65"/>
  <c r="AH23" i="65"/>
  <c r="U23" i="65"/>
  <c r="CV23" i="65"/>
  <c r="AS23" i="65"/>
  <c r="BU23" i="65"/>
  <c r="CI23" i="65"/>
  <c r="Y23" i="65"/>
  <c r="AE23" i="65"/>
  <c r="BW23" i="65"/>
  <c r="CE23" i="65"/>
  <c r="BR23" i="65"/>
  <c r="AD23" i="65"/>
  <c r="BA23" i="65"/>
  <c r="BC23" i="65"/>
  <c r="CW23" i="65"/>
  <c r="BL23" i="65"/>
  <c r="V23" i="65"/>
  <c r="DD23" i="65"/>
  <c r="CF23" i="65"/>
  <c r="BF23" i="65"/>
  <c r="CU23" i="65"/>
  <c r="CJ23" i="65"/>
  <c r="BY23" i="65"/>
  <c r="J23" i="65"/>
  <c r="AI23" i="65"/>
  <c r="CV24" i="65"/>
  <c r="CC24" i="65"/>
  <c r="CS24" i="65"/>
  <c r="BQ24" i="65"/>
  <c r="CQ24" i="65"/>
  <c r="CK24" i="65"/>
  <c r="AW24" i="65"/>
  <c r="CO24" i="65"/>
  <c r="BW24" i="65"/>
  <c r="AA24" i="65"/>
  <c r="BH24" i="65"/>
  <c r="BM24" i="65"/>
  <c r="CR24" i="65"/>
  <c r="CY24" i="65"/>
  <c r="AM24" i="65"/>
  <c r="AJ24" i="65"/>
  <c r="BF24" i="65"/>
  <c r="AC24" i="65"/>
  <c r="BP24" i="65"/>
  <c r="BS24" i="65"/>
  <c r="AS24" i="65"/>
  <c r="CF24" i="65"/>
  <c r="BY24" i="65"/>
  <c r="AK24" i="65"/>
  <c r="Q24" i="65"/>
  <c r="CP24" i="65"/>
  <c r="DD24" i="65"/>
  <c r="H24" i="65"/>
  <c r="BK24" i="65"/>
  <c r="DC24" i="65"/>
  <c r="CH24" i="65"/>
  <c r="BR24" i="65"/>
  <c r="AT24" i="65"/>
  <c r="AX24" i="65"/>
  <c r="R24" i="65"/>
  <c r="CD24" i="65"/>
  <c r="AD24" i="65"/>
  <c r="K24" i="65"/>
  <c r="X24" i="65"/>
  <c r="BE24" i="65"/>
  <c r="DF24" i="65"/>
  <c r="CJ24" i="65"/>
  <c r="CT24" i="65"/>
  <c r="BX24" i="65"/>
  <c r="BJ24" i="65"/>
  <c r="CN24" i="65"/>
  <c r="AL24" i="65"/>
  <c r="AB24" i="65"/>
  <c r="BL24" i="65"/>
  <c r="J24" i="65"/>
  <c r="BA24" i="65"/>
  <c r="Y24" i="65"/>
  <c r="AF24" i="65"/>
  <c r="DB24" i="65"/>
  <c r="V24" i="65"/>
  <c r="CU24" i="65"/>
  <c r="AV24" i="65"/>
  <c r="AY24" i="65"/>
  <c r="AN24" i="65"/>
  <c r="BT24" i="65"/>
  <c r="BB24" i="65"/>
  <c r="CB24" i="65"/>
  <c r="AQ24" i="65"/>
  <c r="Z24" i="65"/>
  <c r="DE24" i="65"/>
  <c r="W24" i="65"/>
  <c r="M24" i="65"/>
  <c r="AP24" i="65"/>
  <c r="AH24" i="65"/>
  <c r="BD24" i="65"/>
  <c r="AO24" i="65"/>
  <c r="BN24" i="65"/>
  <c r="P24" i="65"/>
  <c r="BI24" i="65"/>
  <c r="CM24" i="65"/>
  <c r="AR24" i="65"/>
  <c r="I24" i="65"/>
  <c r="BO24" i="65"/>
  <c r="CW24" i="65"/>
  <c r="BZ24" i="65"/>
  <c r="CA24" i="65"/>
  <c r="CX24" i="65"/>
  <c r="AG24" i="65"/>
  <c r="AZ24" i="65"/>
  <c r="N24" i="65"/>
  <c r="S24" i="65"/>
  <c r="CL24" i="65"/>
  <c r="BG24" i="65"/>
  <c r="CZ24" i="65"/>
  <c r="L24" i="65"/>
  <c r="BC24" i="65"/>
  <c r="AU24" i="65"/>
  <c r="BV24" i="65"/>
  <c r="T24" i="65"/>
  <c r="CE24" i="65"/>
  <c r="O24" i="65"/>
  <c r="BU24" i="65"/>
  <c r="CI24" i="65"/>
  <c r="AI24" i="65"/>
  <c r="U24" i="65"/>
  <c r="AE24" i="65"/>
  <c r="DA24" i="65"/>
  <c r="CG24" i="65"/>
  <c r="DA37" i="65"/>
  <c r="AO37" i="65"/>
  <c r="CM37" i="65"/>
  <c r="I37" i="65"/>
  <c r="DF37" i="65"/>
  <c r="DB37" i="65"/>
  <c r="AD37" i="65"/>
  <c r="R37" i="65"/>
  <c r="AX37" i="65"/>
  <c r="CD37" i="65"/>
  <c r="BA37" i="65"/>
  <c r="CP37" i="65"/>
  <c r="CG37" i="65"/>
  <c r="AB37" i="65"/>
  <c r="P37" i="65"/>
  <c r="V37" i="65"/>
  <c r="CI37" i="65"/>
  <c r="AV37" i="65"/>
  <c r="CQ37" i="65"/>
  <c r="BJ37" i="65"/>
  <c r="O37" i="65"/>
  <c r="BW37" i="65"/>
  <c r="AW37" i="65"/>
  <c r="AQ37" i="65"/>
  <c r="DD37" i="65"/>
  <c r="Q37" i="65"/>
  <c r="AS37" i="65"/>
  <c r="AI37" i="65"/>
  <c r="BB37" i="65"/>
  <c r="BQ37" i="65"/>
  <c r="CJ37" i="65"/>
  <c r="CX37" i="65"/>
  <c r="J37" i="65"/>
  <c r="AZ37" i="65"/>
  <c r="CC37" i="65"/>
  <c r="BS37" i="65"/>
  <c r="L37" i="65"/>
  <c r="CK37" i="65"/>
  <c r="CR37" i="65"/>
  <c r="U37" i="65"/>
  <c r="AL37" i="65"/>
  <c r="DE37" i="65"/>
  <c r="BX37" i="65"/>
  <c r="X37" i="65"/>
  <c r="CB37" i="65"/>
  <c r="Z37" i="65"/>
  <c r="N37" i="65"/>
  <c r="BT37" i="65"/>
  <c r="AH37" i="65"/>
  <c r="H37" i="65"/>
  <c r="CF37" i="65"/>
  <c r="BR37" i="65"/>
  <c r="BD37" i="65"/>
  <c r="M37" i="65"/>
  <c r="BG37" i="65"/>
  <c r="CL37" i="65"/>
  <c r="CU37" i="65"/>
  <c r="CZ37" i="65"/>
  <c r="AE37" i="65"/>
  <c r="BN37" i="65"/>
  <c r="BP37" i="65"/>
  <c r="AU37" i="65"/>
  <c r="AG37" i="65"/>
  <c r="BI37" i="65"/>
  <c r="CT37" i="65"/>
  <c r="AF37" i="65"/>
  <c r="AK37" i="65"/>
  <c r="CN37" i="65"/>
  <c r="AR37" i="65"/>
  <c r="K37" i="65"/>
  <c r="DC37" i="65"/>
  <c r="CA37" i="65"/>
  <c r="CO37" i="65"/>
  <c r="Y37" i="65"/>
  <c r="BZ37" i="65"/>
  <c r="CV37" i="65"/>
  <c r="AA37" i="65"/>
  <c r="CY37" i="65"/>
  <c r="AT37" i="65"/>
  <c r="BY37" i="65"/>
  <c r="S37" i="65"/>
  <c r="BV37" i="65"/>
  <c r="BE37" i="65"/>
  <c r="CW37" i="65"/>
  <c r="BU37" i="65"/>
  <c r="AJ37" i="65"/>
  <c r="BC37" i="65"/>
  <c r="BF37" i="65"/>
  <c r="W37" i="65"/>
  <c r="BH37" i="65"/>
  <c r="BK37" i="65"/>
  <c r="BO37" i="65"/>
  <c r="CE37" i="65"/>
  <c r="T37" i="65"/>
  <c r="BM37" i="65"/>
  <c r="CS37" i="65"/>
  <c r="AP37" i="65"/>
  <c r="AC37" i="65"/>
  <c r="CH37" i="65"/>
  <c r="AY37" i="65"/>
  <c r="AM37" i="65"/>
  <c r="BL37" i="65"/>
  <c r="AN37" i="65"/>
  <c r="CE40" i="65"/>
  <c r="AH40" i="65"/>
  <c r="CB40" i="65"/>
  <c r="AV40" i="65"/>
  <c r="AG40" i="65"/>
  <c r="P40" i="65"/>
  <c r="BK40" i="65"/>
  <c r="CI40" i="65"/>
  <c r="CS40" i="65"/>
  <c r="AX40" i="65"/>
  <c r="BA40" i="65"/>
  <c r="AO40" i="65"/>
  <c r="CT40" i="65"/>
  <c r="CU40" i="65"/>
  <c r="AZ40" i="65"/>
  <c r="BM40" i="65"/>
  <c r="AF40" i="65"/>
  <c r="DC40" i="65"/>
  <c r="BF40" i="65"/>
  <c r="N40" i="65"/>
  <c r="AY40" i="65"/>
  <c r="CK40" i="65"/>
  <c r="BU40" i="65"/>
  <c r="BN40" i="65"/>
  <c r="AM40" i="65"/>
  <c r="CL40" i="65"/>
  <c r="T40" i="65"/>
  <c r="BT40" i="65"/>
  <c r="K40" i="65"/>
  <c r="X40" i="65"/>
  <c r="AJ40" i="65"/>
  <c r="L40" i="65"/>
  <c r="AU40" i="65"/>
  <c r="CN40" i="65"/>
  <c r="CV40" i="65"/>
  <c r="CW40" i="65"/>
  <c r="BQ40" i="65"/>
  <c r="DF40" i="65"/>
  <c r="BL40" i="65"/>
  <c r="BV40" i="65"/>
  <c r="BO40" i="65"/>
  <c r="U40" i="65"/>
  <c r="CJ40" i="65"/>
  <c r="DA40" i="65"/>
  <c r="S40" i="65"/>
  <c r="H40" i="65"/>
  <c r="Y40" i="65"/>
  <c r="CZ40" i="65"/>
  <c r="AQ40" i="65"/>
  <c r="BS40" i="65"/>
  <c r="I40" i="65"/>
  <c r="AK40" i="65"/>
  <c r="M40" i="65"/>
  <c r="BG40" i="65"/>
  <c r="AL40" i="65"/>
  <c r="W40" i="65"/>
  <c r="CC40" i="65"/>
  <c r="CX40" i="65"/>
  <c r="BW40" i="65"/>
  <c r="V40" i="65"/>
  <c r="Z40" i="65"/>
  <c r="BX40" i="65"/>
  <c r="CD40" i="65"/>
  <c r="DE40" i="65"/>
  <c r="CY40" i="65"/>
  <c r="AP40" i="65"/>
  <c r="BZ40" i="65"/>
  <c r="BI40" i="65"/>
  <c r="AA40" i="65"/>
  <c r="AW40" i="65"/>
  <c r="AE40" i="65"/>
  <c r="CM40" i="65"/>
  <c r="AN40" i="65"/>
  <c r="CH40" i="65"/>
  <c r="BH40" i="65"/>
  <c r="CP40" i="65"/>
  <c r="AC40" i="65"/>
  <c r="BC40" i="65"/>
  <c r="DB40" i="65"/>
  <c r="O40" i="65"/>
  <c r="AT40" i="65"/>
  <c r="BP40" i="65"/>
  <c r="Q40" i="65"/>
  <c r="CO40" i="65"/>
  <c r="AD40" i="65"/>
  <c r="CG40" i="65"/>
  <c r="CA40" i="65"/>
  <c r="AS40" i="65"/>
  <c r="BE40" i="65"/>
  <c r="J40" i="65"/>
  <c r="CR40" i="65"/>
  <c r="BR40" i="65"/>
  <c r="AI40" i="65"/>
  <c r="DD40" i="65"/>
  <c r="AB40" i="65"/>
  <c r="BJ40" i="65"/>
  <c r="CF40" i="65"/>
  <c r="R40" i="65"/>
  <c r="BY40" i="65"/>
  <c r="CQ40" i="65"/>
  <c r="BD40" i="65"/>
  <c r="BB40" i="65"/>
  <c r="AR40" i="65"/>
  <c r="Z26" i="65"/>
  <c r="BY26" i="65"/>
  <c r="AN26" i="65"/>
  <c r="BV26" i="65"/>
  <c r="CN26" i="65"/>
  <c r="BH26" i="65"/>
  <c r="BR26" i="65"/>
  <c r="BJ26" i="65"/>
  <c r="AI26" i="65"/>
  <c r="CG26" i="65"/>
  <c r="AV26" i="65"/>
  <c r="BM26" i="65"/>
  <c r="BD26" i="65"/>
  <c r="AY26" i="65"/>
  <c r="BZ26" i="65"/>
  <c r="AX26" i="65"/>
  <c r="AB26" i="65"/>
  <c r="DE26" i="65"/>
  <c r="CB26" i="65"/>
  <c r="CZ26" i="65"/>
  <c r="R26" i="65"/>
  <c r="AF26" i="65"/>
  <c r="CX26" i="65"/>
  <c r="AG26" i="65"/>
  <c r="X26" i="65"/>
  <c r="V26" i="65"/>
  <c r="J26" i="65"/>
  <c r="CA26" i="65"/>
  <c r="K26" i="65"/>
  <c r="DA26" i="65"/>
  <c r="BG26" i="65"/>
  <c r="O26" i="65"/>
  <c r="CR26" i="65"/>
  <c r="H26" i="65"/>
  <c r="CV26" i="65"/>
  <c r="AS26" i="65"/>
  <c r="CH26" i="65"/>
  <c r="BT26" i="65"/>
  <c r="CJ26" i="65"/>
  <c r="CU26" i="65"/>
  <c r="AE26" i="65"/>
  <c r="BP26" i="65"/>
  <c r="AT26" i="65"/>
  <c r="AH26" i="65"/>
  <c r="CL26" i="65"/>
  <c r="CK26" i="65"/>
  <c r="BQ26" i="65"/>
  <c r="T26" i="65"/>
  <c r="M26" i="65"/>
  <c r="N26" i="65"/>
  <c r="U26" i="65"/>
  <c r="AR26" i="65"/>
  <c r="BB26" i="65"/>
  <c r="BA26" i="65"/>
  <c r="CF26" i="65"/>
  <c r="DD26" i="65"/>
  <c r="CW26" i="65"/>
  <c r="CQ26" i="65"/>
  <c r="BW26" i="65"/>
  <c r="AO26" i="65"/>
  <c r="CC26" i="65"/>
  <c r="P26" i="65"/>
  <c r="I26" i="65"/>
  <c r="AD26" i="65"/>
  <c r="AU26" i="65"/>
  <c r="BS26" i="65"/>
  <c r="Q26" i="65"/>
  <c r="AZ26" i="65"/>
  <c r="CO26" i="65"/>
  <c r="DC26" i="65"/>
  <c r="BO26" i="65"/>
  <c r="BN26" i="65"/>
  <c r="AQ26" i="65"/>
  <c r="AA26" i="65"/>
  <c r="BU26" i="65"/>
  <c r="BK26" i="65"/>
  <c r="BX26" i="65"/>
  <c r="L26" i="65"/>
  <c r="CT26" i="65"/>
  <c r="AP26" i="65"/>
  <c r="AK26" i="65"/>
  <c r="CY26" i="65"/>
  <c r="CD26" i="65"/>
  <c r="S26" i="65"/>
  <c r="DB26" i="65"/>
  <c r="BF26" i="65"/>
  <c r="AW26" i="65"/>
  <c r="CE26" i="65"/>
  <c r="BE26" i="65"/>
  <c r="BC26" i="65"/>
  <c r="AL26" i="65"/>
  <c r="CI26" i="65"/>
  <c r="AJ26" i="65"/>
  <c r="BI26" i="65"/>
  <c r="Y26" i="65"/>
  <c r="CM26" i="65"/>
  <c r="W26" i="65"/>
  <c r="AM26" i="65"/>
  <c r="CP26" i="65"/>
  <c r="BL26" i="65"/>
  <c r="AC26" i="65"/>
  <c r="CS26" i="65"/>
  <c r="DF26" i="65"/>
  <c r="BB31" i="65"/>
  <c r="AF31" i="65"/>
  <c r="BO31" i="65"/>
  <c r="AR31" i="65"/>
  <c r="BW31" i="65"/>
  <c r="BT31" i="65"/>
  <c r="AA31" i="65"/>
  <c r="CS31" i="65"/>
  <c r="AI31" i="65"/>
  <c r="BY31" i="65"/>
  <c r="AV31" i="65"/>
  <c r="CF31" i="65"/>
  <c r="AE31" i="65"/>
  <c r="CB31" i="65"/>
  <c r="L31" i="65"/>
  <c r="CZ31" i="65"/>
  <c r="BH31" i="65"/>
  <c r="BK31" i="65"/>
  <c r="AT31" i="65"/>
  <c r="DE31" i="65"/>
  <c r="Q31" i="65"/>
  <c r="CN31" i="65"/>
  <c r="BR31" i="65"/>
  <c r="CM31" i="65"/>
  <c r="AU31" i="65"/>
  <c r="AY31" i="65"/>
  <c r="J31" i="65"/>
  <c r="CD31" i="65"/>
  <c r="BS31" i="65"/>
  <c r="W31" i="65"/>
  <c r="CG31" i="65"/>
  <c r="P31" i="65"/>
  <c r="BF31" i="65"/>
  <c r="X31" i="65"/>
  <c r="H31" i="65"/>
  <c r="BD31" i="65"/>
  <c r="Y31" i="65"/>
  <c r="BA31" i="65"/>
  <c r="AQ31" i="65"/>
  <c r="CJ31" i="65"/>
  <c r="O31" i="65"/>
  <c r="N31" i="65"/>
  <c r="CX31" i="65"/>
  <c r="CW31" i="65"/>
  <c r="AS31" i="65"/>
  <c r="BL31" i="65"/>
  <c r="CR31" i="65"/>
  <c r="I31" i="65"/>
  <c r="AD31" i="65"/>
  <c r="S31" i="65"/>
  <c r="CI31" i="65"/>
  <c r="AC31" i="65"/>
  <c r="CQ31" i="65"/>
  <c r="AJ31" i="65"/>
  <c r="BG31" i="65"/>
  <c r="CO31" i="65"/>
  <c r="AN31" i="65"/>
  <c r="AO31" i="65"/>
  <c r="CU31" i="65"/>
  <c r="BN31" i="65"/>
  <c r="CH31" i="65"/>
  <c r="V31" i="65"/>
  <c r="AL31" i="65"/>
  <c r="CV31" i="65"/>
  <c r="BE31" i="65"/>
  <c r="BV31" i="65"/>
  <c r="AH31" i="65"/>
  <c r="BJ31" i="65"/>
  <c r="CL31" i="65"/>
  <c r="BZ31" i="65"/>
  <c r="BQ31" i="65"/>
  <c r="K31" i="65"/>
  <c r="T31" i="65"/>
  <c r="BU31" i="65"/>
  <c r="CP31" i="65"/>
  <c r="CT31" i="65"/>
  <c r="DF31" i="65"/>
  <c r="DB31" i="65"/>
  <c r="R31" i="65"/>
  <c r="Z31" i="65"/>
  <c r="AX31" i="65"/>
  <c r="BP31" i="65"/>
  <c r="CC31" i="65"/>
  <c r="CY31" i="65"/>
  <c r="AZ31" i="65"/>
  <c r="CE31" i="65"/>
  <c r="DD31" i="65"/>
  <c r="DC31" i="65"/>
  <c r="BM31" i="65"/>
  <c r="AB31" i="65"/>
  <c r="BC31" i="65"/>
  <c r="AM31" i="65"/>
  <c r="CK31" i="65"/>
  <c r="BI31" i="65"/>
  <c r="AP31" i="65"/>
  <c r="BX31" i="65"/>
  <c r="DA31" i="65"/>
  <c r="AW31" i="65"/>
  <c r="M31" i="65"/>
  <c r="AG31" i="65"/>
  <c r="CA31" i="65"/>
  <c r="U31" i="65"/>
  <c r="AK31" i="65"/>
  <c r="U8" i="65"/>
  <c r="CE8" i="65"/>
  <c r="BE8" i="65"/>
  <c r="BT8" i="65"/>
  <c r="Y8" i="65"/>
  <c r="J8" i="65"/>
  <c r="AR8" i="65"/>
  <c r="K8" i="65"/>
  <c r="CW8" i="65"/>
  <c r="CY8" i="65"/>
  <c r="BH8" i="65"/>
  <c r="CL8" i="65"/>
  <c r="AM8" i="65"/>
  <c r="AW8" i="65"/>
  <c r="AI8" i="65"/>
  <c r="CD8" i="65"/>
  <c r="Z8" i="65"/>
  <c r="S8" i="65"/>
  <c r="BP8" i="65"/>
  <c r="AS8" i="65"/>
  <c r="BR8" i="65"/>
  <c r="DC8" i="65"/>
  <c r="CV8" i="65"/>
  <c r="AF8" i="65"/>
  <c r="AK8" i="65"/>
  <c r="BV8" i="65"/>
  <c r="BQ8" i="65"/>
  <c r="CQ8" i="65"/>
  <c r="O8" i="65"/>
  <c r="CU8" i="65"/>
  <c r="BU8" i="65"/>
  <c r="CH8" i="65"/>
  <c r="CI8" i="65"/>
  <c r="BD8" i="65"/>
  <c r="AE8" i="65"/>
  <c r="P8" i="65"/>
  <c r="DF8" i="65"/>
  <c r="BY8" i="65"/>
  <c r="BW8" i="65"/>
  <c r="BB8" i="65"/>
  <c r="AD8" i="65"/>
  <c r="AX8" i="65"/>
  <c r="AY8" i="65"/>
  <c r="AO8" i="65"/>
  <c r="AV8" i="65"/>
  <c r="AP8" i="65"/>
  <c r="CA8" i="65"/>
  <c r="AH8" i="65"/>
  <c r="CB8" i="65"/>
  <c r="BX8" i="65"/>
  <c r="AJ8" i="65"/>
  <c r="BN8" i="65"/>
  <c r="CX8" i="65"/>
  <c r="CK8" i="65"/>
  <c r="T8" i="65"/>
  <c r="R8" i="65"/>
  <c r="AG8" i="65"/>
  <c r="CF8" i="65"/>
  <c r="CM8" i="65"/>
  <c r="BM8" i="65"/>
  <c r="H8" i="65"/>
  <c r="BO8" i="65"/>
  <c r="BC8" i="65"/>
  <c r="CZ8" i="65"/>
  <c r="BS8" i="65"/>
  <c r="BG8" i="65"/>
  <c r="DE8" i="65"/>
  <c r="W8" i="65"/>
  <c r="BK8" i="65"/>
  <c r="CG8" i="65"/>
  <c r="AQ8" i="65"/>
  <c r="BL8" i="65"/>
  <c r="X8" i="65"/>
  <c r="AU8" i="65"/>
  <c r="AT8" i="65"/>
  <c r="Q8" i="65"/>
  <c r="AB8" i="65"/>
  <c r="BI8" i="65"/>
  <c r="AZ8" i="65"/>
  <c r="CT8" i="65"/>
  <c r="AC8" i="65"/>
  <c r="AA8" i="65"/>
  <c r="BF8" i="65"/>
  <c r="BA8" i="65"/>
  <c r="BZ8" i="65"/>
  <c r="N8" i="65"/>
  <c r="CR8" i="65"/>
  <c r="AN8" i="65"/>
  <c r="CO8" i="65"/>
  <c r="M8" i="65"/>
  <c r="CC8" i="65"/>
  <c r="CJ8" i="65"/>
  <c r="DD8" i="65"/>
  <c r="DB8" i="65"/>
  <c r="CN8" i="65"/>
  <c r="AL8" i="65"/>
  <c r="CP8" i="65"/>
  <c r="I8" i="65"/>
  <c r="BJ8" i="65"/>
  <c r="V8" i="65"/>
  <c r="L8" i="65"/>
  <c r="CS8" i="65"/>
  <c r="DA8" i="65"/>
  <c r="AX41" i="65"/>
  <c r="BS41" i="65"/>
  <c r="AW41" i="65"/>
  <c r="CB41" i="65"/>
  <c r="AU41" i="65"/>
  <c r="M41" i="65"/>
  <c r="CO41" i="65"/>
  <c r="AY41" i="65"/>
  <c r="BF41" i="65"/>
  <c r="AD41" i="65"/>
  <c r="AG41" i="65"/>
  <c r="AO41" i="65"/>
  <c r="BK41" i="65"/>
  <c r="AN41" i="65"/>
  <c r="AL41" i="65"/>
  <c r="CW41" i="65"/>
  <c r="T41" i="65"/>
  <c r="CC41" i="65"/>
  <c r="X41" i="65"/>
  <c r="AE41" i="65"/>
  <c r="V41" i="65"/>
  <c r="AB41" i="65"/>
  <c r="BP41" i="65"/>
  <c r="AK41" i="65"/>
  <c r="AI41" i="65"/>
  <c r="BI41" i="65"/>
  <c r="K41" i="65"/>
  <c r="N41" i="65"/>
  <c r="O41" i="65"/>
  <c r="BT41" i="65"/>
  <c r="BY41" i="65"/>
  <c r="BX41" i="65"/>
  <c r="CI41" i="65"/>
  <c r="W41" i="65"/>
  <c r="U41" i="65"/>
  <c r="BE41" i="65"/>
  <c r="AQ41" i="65"/>
  <c r="BD41" i="65"/>
  <c r="BN41" i="65"/>
  <c r="L41" i="65"/>
  <c r="AP41" i="65"/>
  <c r="CL41" i="65"/>
  <c r="H41" i="65"/>
  <c r="AC41" i="65"/>
  <c r="S41" i="65"/>
  <c r="BR41" i="65"/>
  <c r="CH41" i="65"/>
  <c r="BW41" i="65"/>
  <c r="CE41" i="65"/>
  <c r="CX41" i="65"/>
  <c r="CG41" i="65"/>
  <c r="BO41" i="65"/>
  <c r="CU41" i="65"/>
  <c r="AH41" i="65"/>
  <c r="CZ41" i="65"/>
  <c r="CQ41" i="65"/>
  <c r="BM41" i="65"/>
  <c r="CP41" i="65"/>
  <c r="Q41" i="65"/>
  <c r="DA41" i="65"/>
  <c r="CK41" i="65"/>
  <c r="AF41" i="65"/>
  <c r="DC41" i="65"/>
  <c r="I41" i="65"/>
  <c r="AM41" i="65"/>
  <c r="BQ41" i="65"/>
  <c r="AJ41" i="65"/>
  <c r="AS41" i="65"/>
  <c r="BL41" i="65"/>
  <c r="CJ41" i="65"/>
  <c r="Z41" i="65"/>
  <c r="AT41" i="65"/>
  <c r="AV41" i="65"/>
  <c r="CA41" i="65"/>
  <c r="J41" i="65"/>
  <c r="DE41" i="65"/>
  <c r="BV41" i="65"/>
  <c r="CM41" i="65"/>
  <c r="BB41" i="65"/>
  <c r="BC41" i="65"/>
  <c r="CV41" i="65"/>
  <c r="CT41" i="65"/>
  <c r="CN41" i="65"/>
  <c r="R41" i="65"/>
  <c r="BU41" i="65"/>
  <c r="CD41" i="65"/>
  <c r="BH41" i="65"/>
  <c r="AA41" i="65"/>
  <c r="Y41" i="65"/>
  <c r="CS41" i="65"/>
  <c r="BZ41" i="65"/>
  <c r="CR41" i="65"/>
  <c r="DD41" i="65"/>
  <c r="AR41" i="65"/>
  <c r="BG41" i="65"/>
  <c r="CY41" i="65"/>
  <c r="BA41" i="65"/>
  <c r="CF41" i="65"/>
  <c r="DB41" i="65"/>
  <c r="DF41" i="65"/>
  <c r="BJ41" i="65"/>
  <c r="P41" i="65"/>
  <c r="AZ41" i="65"/>
  <c r="BV35" i="65"/>
  <c r="S35" i="65"/>
  <c r="BQ35" i="65"/>
  <c r="DB35" i="65"/>
  <c r="BS35" i="65"/>
  <c r="BR35" i="65"/>
  <c r="AO35" i="65"/>
  <c r="CN35" i="65"/>
  <c r="DF35" i="65"/>
  <c r="CT35" i="65"/>
  <c r="O35" i="65"/>
  <c r="BF35" i="65"/>
  <c r="AW35" i="65"/>
  <c r="AT35" i="65"/>
  <c r="BA35" i="65"/>
  <c r="CR35" i="65"/>
  <c r="CP35" i="65"/>
  <c r="CH35" i="65"/>
  <c r="U35" i="65"/>
  <c r="BL35" i="65"/>
  <c r="AR35" i="65"/>
  <c r="CB35" i="65"/>
  <c r="BW35" i="65"/>
  <c r="CA35" i="65"/>
  <c r="L35" i="65"/>
  <c r="AQ35" i="65"/>
  <c r="BY35" i="65"/>
  <c r="BM35" i="65"/>
  <c r="V35" i="65"/>
  <c r="BO35" i="65"/>
  <c r="CI35" i="65"/>
  <c r="AA35" i="65"/>
  <c r="CY35" i="65"/>
  <c r="BC35" i="65"/>
  <c r="BP35" i="65"/>
  <c r="BX35" i="65"/>
  <c r="R35" i="65"/>
  <c r="AN35" i="65"/>
  <c r="CS35" i="65"/>
  <c r="M35" i="65"/>
  <c r="AP35" i="65"/>
  <c r="I35" i="65"/>
  <c r="AM35" i="65"/>
  <c r="CD35" i="65"/>
  <c r="BK35" i="65"/>
  <c r="BI35" i="65"/>
  <c r="T35" i="65"/>
  <c r="BG35" i="65"/>
  <c r="AY35" i="65"/>
  <c r="AL35" i="65"/>
  <c r="P35" i="65"/>
  <c r="Q35" i="65"/>
  <c r="BU35" i="65"/>
  <c r="AJ35" i="65"/>
  <c r="Y35" i="65"/>
  <c r="CZ35" i="65"/>
  <c r="AS35" i="65"/>
  <c r="BT35" i="65"/>
  <c r="DC35" i="65"/>
  <c r="AV35" i="65"/>
  <c r="AF35" i="65"/>
  <c r="AH35" i="65"/>
  <c r="CE35" i="65"/>
  <c r="AE35" i="65"/>
  <c r="Z35" i="65"/>
  <c r="AU35" i="65"/>
  <c r="BB35" i="65"/>
  <c r="DD35" i="65"/>
  <c r="CK35" i="65"/>
  <c r="AG35" i="65"/>
  <c r="CF35" i="65"/>
  <c r="CQ35" i="65"/>
  <c r="CW35" i="65"/>
  <c r="CL35" i="65"/>
  <c r="DA35" i="65"/>
  <c r="BJ35" i="65"/>
  <c r="CV35" i="65"/>
  <c r="AK35" i="65"/>
  <c r="DE35" i="65"/>
  <c r="H35" i="65"/>
  <c r="AZ35" i="65"/>
  <c r="N35" i="65"/>
  <c r="K35" i="65"/>
  <c r="CM35" i="65"/>
  <c r="AC35" i="65"/>
  <c r="BN35" i="65"/>
  <c r="AX35" i="65"/>
  <c r="AB35" i="65"/>
  <c r="BH35" i="65"/>
  <c r="BE35" i="65"/>
  <c r="AD35" i="65"/>
  <c r="CX35" i="65"/>
  <c r="J35" i="65"/>
  <c r="CJ35" i="65"/>
  <c r="X35" i="65"/>
  <c r="AI35" i="65"/>
  <c r="BZ35" i="65"/>
  <c r="CO35" i="65"/>
  <c r="BD35" i="65"/>
  <c r="CG35" i="65"/>
  <c r="W35" i="65"/>
  <c r="CU35" i="65"/>
  <c r="CC35" i="65"/>
  <c r="BX42" i="65"/>
  <c r="CI42" i="65"/>
  <c r="R42" i="65"/>
  <c r="AU42" i="65"/>
  <c r="W42" i="65"/>
  <c r="BW42" i="65"/>
  <c r="O42" i="65"/>
  <c r="CQ42" i="65"/>
  <c r="CD42" i="65"/>
  <c r="BI42" i="65"/>
  <c r="CU42" i="65"/>
  <c r="AC42" i="65"/>
  <c r="AM42" i="65"/>
  <c r="BD42" i="65"/>
  <c r="K42" i="65"/>
  <c r="BK42" i="65"/>
  <c r="Q42" i="65"/>
  <c r="BL42" i="65"/>
  <c r="BY42" i="65"/>
  <c r="AG42" i="65"/>
  <c r="AA42" i="65"/>
  <c r="BV42" i="65"/>
  <c r="CX42" i="65"/>
  <c r="CC42" i="65"/>
  <c r="J42" i="65"/>
  <c r="CE42" i="65"/>
  <c r="BA42" i="65"/>
  <c r="CT42" i="65"/>
  <c r="AQ42" i="65"/>
  <c r="DF42" i="65"/>
  <c r="AE42" i="65"/>
  <c r="CP42" i="65"/>
  <c r="BT42" i="65"/>
  <c r="AZ42" i="65"/>
  <c r="BF42" i="65"/>
  <c r="X42" i="65"/>
  <c r="AJ42" i="65"/>
  <c r="DE42" i="65"/>
  <c r="BN42" i="65"/>
  <c r="AH42" i="65"/>
  <c r="CB42" i="65"/>
  <c r="AV42" i="65"/>
  <c r="BS42" i="65"/>
  <c r="BO42" i="65"/>
  <c r="Z42" i="65"/>
  <c r="BU42" i="65"/>
  <c r="BQ42" i="65"/>
  <c r="BP42" i="65"/>
  <c r="BR42" i="65"/>
  <c r="AT42" i="65"/>
  <c r="CR42" i="65"/>
  <c r="AO42" i="65"/>
  <c r="AP42" i="65"/>
  <c r="AB42" i="65"/>
  <c r="S42" i="65"/>
  <c r="BH42" i="65"/>
  <c r="AK42" i="65"/>
  <c r="BC42" i="65"/>
  <c r="CY42" i="65"/>
  <c r="P42" i="65"/>
  <c r="CM42" i="65"/>
  <c r="DD42" i="65"/>
  <c r="BJ42" i="65"/>
  <c r="DC42" i="65"/>
  <c r="T42" i="65"/>
  <c r="AX42" i="65"/>
  <c r="BB42" i="65"/>
  <c r="CA42" i="65"/>
  <c r="V42" i="65"/>
  <c r="AI42" i="65"/>
  <c r="AD42" i="65"/>
  <c r="CL42" i="65"/>
  <c r="H42" i="65"/>
  <c r="CW42" i="65"/>
  <c r="AN42" i="65"/>
  <c r="CZ42" i="65"/>
  <c r="CK42" i="65"/>
  <c r="U42" i="65"/>
  <c r="DB42" i="65"/>
  <c r="AF42" i="65"/>
  <c r="AL42" i="65"/>
  <c r="CJ42" i="65"/>
  <c r="M42" i="65"/>
  <c r="CG42" i="65"/>
  <c r="CO42" i="65"/>
  <c r="CN42" i="65"/>
  <c r="CH42" i="65"/>
  <c r="AY42" i="65"/>
  <c r="BZ42" i="65"/>
  <c r="I42" i="65"/>
  <c r="BM42" i="65"/>
  <c r="L42" i="65"/>
  <c r="CV42" i="65"/>
  <c r="BE42" i="65"/>
  <c r="Y42" i="65"/>
  <c r="BG42" i="65"/>
  <c r="DA42" i="65"/>
  <c r="CS42" i="65"/>
  <c r="CF42" i="65"/>
  <c r="AS42" i="65"/>
  <c r="N42" i="65"/>
  <c r="AR42" i="65"/>
  <c r="AW42" i="65"/>
  <c r="CQ16" i="65"/>
  <c r="V16" i="65"/>
  <c r="BD16" i="65"/>
  <c r="Y16" i="65"/>
  <c r="U16" i="65"/>
  <c r="BT16" i="65"/>
  <c r="BG16" i="65"/>
  <c r="CL16" i="65"/>
  <c r="BL16" i="65"/>
  <c r="CN16" i="65"/>
  <c r="AP16" i="65"/>
  <c r="AY16" i="65"/>
  <c r="AS16" i="65"/>
  <c r="CG16" i="65"/>
  <c r="BH16" i="65"/>
  <c r="BE16" i="65"/>
  <c r="CV16" i="65"/>
  <c r="AZ16" i="65"/>
  <c r="DB16" i="65"/>
  <c r="BB16" i="65"/>
  <c r="DD16" i="65"/>
  <c r="CI16" i="65"/>
  <c r="AO16" i="65"/>
  <c r="BJ16" i="65"/>
  <c r="CD16" i="65"/>
  <c r="BA16" i="65"/>
  <c r="CS16" i="65"/>
  <c r="J16" i="65"/>
  <c r="CX16" i="65"/>
  <c r="AM16" i="65"/>
  <c r="CB16" i="65"/>
  <c r="AW16" i="65"/>
  <c r="BY16" i="65"/>
  <c r="X16" i="65"/>
  <c r="AA16" i="65"/>
  <c r="BN16" i="65"/>
  <c r="T16" i="65"/>
  <c r="AF16" i="65"/>
  <c r="CP16" i="65"/>
  <c r="BV16" i="65"/>
  <c r="Q16" i="65"/>
  <c r="BU16" i="65"/>
  <c r="CZ16" i="65"/>
  <c r="M16" i="65"/>
  <c r="DC16" i="65"/>
  <c r="AK16" i="65"/>
  <c r="AE16" i="65"/>
  <c r="BM16" i="65"/>
  <c r="AL16" i="65"/>
  <c r="DE16" i="65"/>
  <c r="AX16" i="65"/>
  <c r="AH16" i="65"/>
  <c r="CT16" i="65"/>
  <c r="AU16" i="65"/>
  <c r="AQ16" i="65"/>
  <c r="BC16" i="65"/>
  <c r="CR16" i="65"/>
  <c r="AJ16" i="65"/>
  <c r="AD16" i="65"/>
  <c r="CW16" i="65"/>
  <c r="BZ16" i="65"/>
  <c r="O16" i="65"/>
  <c r="DF16" i="65"/>
  <c r="N16" i="65"/>
  <c r="BR16" i="65"/>
  <c r="I16" i="65"/>
  <c r="AV16" i="65"/>
  <c r="CH16" i="65"/>
  <c r="AB16" i="65"/>
  <c r="BS16" i="65"/>
  <c r="BK16" i="65"/>
  <c r="CF16" i="65"/>
  <c r="W16" i="65"/>
  <c r="AI16" i="65"/>
  <c r="CA16" i="65"/>
  <c r="L16" i="65"/>
  <c r="CU16" i="65"/>
  <c r="AC16" i="65"/>
  <c r="AR16" i="65"/>
  <c r="BX16" i="65"/>
  <c r="CJ16" i="65"/>
  <c r="BO16" i="65"/>
  <c r="DA16" i="65"/>
  <c r="S16" i="65"/>
  <c r="BI16" i="65"/>
  <c r="BF16" i="65"/>
  <c r="AN16" i="65"/>
  <c r="R16" i="65"/>
  <c r="CY16" i="65"/>
  <c r="CK16" i="65"/>
  <c r="P16" i="65"/>
  <c r="AT16" i="65"/>
  <c r="CO16" i="65"/>
  <c r="CM16" i="65"/>
  <c r="CC16" i="65"/>
  <c r="Z16" i="65"/>
  <c r="BQ16" i="65"/>
  <c r="H16" i="65"/>
  <c r="AG16" i="65"/>
  <c r="K16" i="65"/>
  <c r="CE16" i="65"/>
  <c r="BP16" i="65"/>
  <c r="BW16" i="65"/>
  <c r="BL12" i="65"/>
  <c r="BC12" i="65"/>
  <c r="AE12" i="65"/>
  <c r="BH12" i="65"/>
  <c r="AD12" i="65"/>
  <c r="CV12" i="65"/>
  <c r="CI12" i="65"/>
  <c r="DD12" i="65"/>
  <c r="CO12" i="65"/>
  <c r="AH12" i="65"/>
  <c r="Z12" i="65"/>
  <c r="BK12" i="65"/>
  <c r="AS12" i="65"/>
  <c r="AC12" i="65"/>
  <c r="AO12" i="65"/>
  <c r="BP12" i="65"/>
  <c r="CZ12" i="65"/>
  <c r="CE12" i="65"/>
  <c r="AK12" i="65"/>
  <c r="AV12" i="65"/>
  <c r="K12" i="65"/>
  <c r="BW12" i="65"/>
  <c r="BV12" i="65"/>
  <c r="AT12" i="65"/>
  <c r="DB12" i="65"/>
  <c r="BB12" i="65"/>
  <c r="CC12" i="65"/>
  <c r="AW12" i="65"/>
  <c r="CM12" i="65"/>
  <c r="CP12" i="65"/>
  <c r="AI12" i="65"/>
  <c r="CQ12" i="65"/>
  <c r="X12" i="65"/>
  <c r="CF12" i="65"/>
  <c r="H12" i="65"/>
  <c r="CW12" i="65"/>
  <c r="BN12" i="65"/>
  <c r="R12" i="65"/>
  <c r="CX12" i="65"/>
  <c r="BI12" i="65"/>
  <c r="AP12" i="65"/>
  <c r="AL12" i="65"/>
  <c r="AU12" i="65"/>
  <c r="AF12" i="65"/>
  <c r="AX12" i="65"/>
  <c r="BQ12" i="65"/>
  <c r="AR12" i="65"/>
  <c r="BX12" i="65"/>
  <c r="AJ12" i="65"/>
  <c r="CG12" i="65"/>
  <c r="DA12" i="65"/>
  <c r="Q12" i="65"/>
  <c r="DC12" i="65"/>
  <c r="CT12" i="65"/>
  <c r="CU12" i="65"/>
  <c r="W12" i="65"/>
  <c r="BU12" i="65"/>
  <c r="V12" i="65"/>
  <c r="BF12" i="65"/>
  <c r="P12" i="65"/>
  <c r="BJ12" i="65"/>
  <c r="BZ12" i="65"/>
  <c r="M12" i="65"/>
  <c r="AM12" i="65"/>
  <c r="AZ12" i="65"/>
  <c r="O12" i="65"/>
  <c r="CY12" i="65"/>
  <c r="CB12" i="65"/>
  <c r="U12" i="65"/>
  <c r="BG12" i="65"/>
  <c r="AB12" i="65"/>
  <c r="BD12" i="65"/>
  <c r="S12" i="65"/>
  <c r="BE12" i="65"/>
  <c r="Y12" i="65"/>
  <c r="BA12" i="65"/>
  <c r="BR12" i="65"/>
  <c r="N12" i="65"/>
  <c r="AG12" i="65"/>
  <c r="AY12" i="65"/>
  <c r="CD12" i="65"/>
  <c r="I12" i="65"/>
  <c r="DE12" i="65"/>
  <c r="BM12" i="65"/>
  <c r="CR12" i="65"/>
  <c r="AQ12" i="65"/>
  <c r="BY12" i="65"/>
  <c r="DF12" i="65"/>
  <c r="T12" i="65"/>
  <c r="CS12" i="65"/>
  <c r="BS12" i="65"/>
  <c r="L12" i="65"/>
  <c r="CN12" i="65"/>
  <c r="CL12" i="65"/>
  <c r="CJ12" i="65"/>
  <c r="CK12" i="65"/>
  <c r="AA12" i="65"/>
  <c r="J12" i="65"/>
  <c r="BT12" i="65"/>
  <c r="CH12" i="65"/>
  <c r="AN12" i="65"/>
  <c r="CA12" i="65"/>
  <c r="BO12" i="65"/>
  <c r="AX38" i="65"/>
  <c r="BG38" i="65"/>
  <c r="DE38" i="65"/>
  <c r="BZ38" i="65"/>
  <c r="CH38" i="65"/>
  <c r="AB38" i="65"/>
  <c r="BO38" i="65"/>
  <c r="U38" i="65"/>
  <c r="AH38" i="65"/>
  <c r="DC38" i="65"/>
  <c r="Y38" i="65"/>
  <c r="CQ38" i="65"/>
  <c r="P38" i="65"/>
  <c r="AO38" i="65"/>
  <c r="I38" i="65"/>
  <c r="BD38" i="65"/>
  <c r="BB38" i="65"/>
  <c r="CO38" i="65"/>
  <c r="CU38" i="65"/>
  <c r="Z38" i="65"/>
  <c r="CK38" i="65"/>
  <c r="AC38" i="65"/>
  <c r="AF38" i="65"/>
  <c r="BM38" i="65"/>
  <c r="X38" i="65"/>
  <c r="DA38" i="65"/>
  <c r="CM38" i="65"/>
  <c r="AP38" i="65"/>
  <c r="AR38" i="65"/>
  <c r="BT38" i="65"/>
  <c r="AZ38" i="65"/>
  <c r="BU38" i="65"/>
  <c r="CL38" i="65"/>
  <c r="BY38" i="65"/>
  <c r="AQ38" i="65"/>
  <c r="L38" i="65"/>
  <c r="AY38" i="65"/>
  <c r="BH38" i="65"/>
  <c r="BX38" i="65"/>
  <c r="CT38" i="65"/>
  <c r="BA38" i="65"/>
  <c r="CX38" i="65"/>
  <c r="CP38" i="65"/>
  <c r="O38" i="65"/>
  <c r="BP38" i="65"/>
  <c r="BJ38" i="65"/>
  <c r="AW38" i="65"/>
  <c r="N38" i="65"/>
  <c r="CV38" i="65"/>
  <c r="CW38" i="65"/>
  <c r="BN38" i="65"/>
  <c r="CA38" i="65"/>
  <c r="K38" i="65"/>
  <c r="W38" i="65"/>
  <c r="BK38" i="65"/>
  <c r="J38" i="65"/>
  <c r="BF38" i="65"/>
  <c r="BR38" i="65"/>
  <c r="BW38" i="65"/>
  <c r="AV38" i="65"/>
  <c r="H38" i="65"/>
  <c r="R38" i="65"/>
  <c r="CY38" i="65"/>
  <c r="V38" i="65"/>
  <c r="AS38" i="65"/>
  <c r="CI38" i="65"/>
  <c r="BI38" i="65"/>
  <c r="AJ38" i="65"/>
  <c r="AU38" i="65"/>
  <c r="DB38" i="65"/>
  <c r="CD38" i="65"/>
  <c r="AD38" i="65"/>
  <c r="AL38" i="65"/>
  <c r="CE38" i="65"/>
  <c r="CN38" i="65"/>
  <c r="CS38" i="65"/>
  <c r="BL38" i="65"/>
  <c r="CJ38" i="65"/>
  <c r="DF38" i="65"/>
  <c r="CR38" i="65"/>
  <c r="M38" i="65"/>
  <c r="AK38" i="65"/>
  <c r="DD38" i="65"/>
  <c r="BE38" i="65"/>
  <c r="AI38" i="65"/>
  <c r="AA38" i="65"/>
  <c r="AE38" i="65"/>
  <c r="S38" i="65"/>
  <c r="CG38" i="65"/>
  <c r="CZ38" i="65"/>
  <c r="AM38" i="65"/>
  <c r="BV38" i="65"/>
  <c r="CB38" i="65"/>
  <c r="CF38" i="65"/>
  <c r="BS38" i="65"/>
  <c r="BQ38" i="65"/>
  <c r="AG38" i="65"/>
  <c r="AT38" i="65"/>
  <c r="Q38" i="65"/>
  <c r="CC38" i="65"/>
  <c r="T38" i="65"/>
  <c r="BC38" i="65"/>
  <c r="AN38" i="65"/>
  <c r="CL43" i="65"/>
  <c r="CA43" i="65"/>
  <c r="AS43" i="65"/>
  <c r="BO43" i="65"/>
  <c r="CF43" i="65"/>
  <c r="CB43" i="65"/>
  <c r="AI43" i="65"/>
  <c r="AA43" i="65"/>
  <c r="BN43" i="65"/>
  <c r="AH43" i="65"/>
  <c r="CU43" i="65"/>
  <c r="DC43" i="65"/>
  <c r="AG43" i="65"/>
  <c r="U43" i="65"/>
  <c r="CC43" i="65"/>
  <c r="BC43" i="65"/>
  <c r="BA43" i="65"/>
  <c r="AX43" i="65"/>
  <c r="BE43" i="65"/>
  <c r="AU43" i="65"/>
  <c r="BV43" i="65"/>
  <c r="BI43" i="65"/>
  <c r="AR43" i="65"/>
  <c r="BF43" i="65"/>
  <c r="CG43" i="65"/>
  <c r="J43" i="65"/>
  <c r="BT43" i="65"/>
  <c r="AK43" i="65"/>
  <c r="DA43" i="65"/>
  <c r="N43" i="65"/>
  <c r="AP43" i="65"/>
  <c r="CH43" i="65"/>
  <c r="W43" i="65"/>
  <c r="BD43" i="65"/>
  <c r="AO43" i="65"/>
  <c r="CM43" i="65"/>
  <c r="CN43" i="65"/>
  <c r="DD43" i="65"/>
  <c r="Y43" i="65"/>
  <c r="CY43" i="65"/>
  <c r="AV43" i="65"/>
  <c r="BJ43" i="65"/>
  <c r="BX43" i="65"/>
  <c r="AZ43" i="65"/>
  <c r="DB43" i="65"/>
  <c r="AT43" i="65"/>
  <c r="Z43" i="65"/>
  <c r="X43" i="65"/>
  <c r="CD43" i="65"/>
  <c r="BS43" i="65"/>
  <c r="AD43" i="65"/>
  <c r="CE43" i="65"/>
  <c r="CP43" i="65"/>
  <c r="Q43" i="65"/>
  <c r="K43" i="65"/>
  <c r="BH43" i="65"/>
  <c r="R43" i="65"/>
  <c r="CV43" i="65"/>
  <c r="BY43" i="65"/>
  <c r="AY43" i="65"/>
  <c r="CI43" i="65"/>
  <c r="V43" i="65"/>
  <c r="P43" i="65"/>
  <c r="DE43" i="65"/>
  <c r="AQ43" i="65"/>
  <c r="AB43" i="65"/>
  <c r="BL43" i="65"/>
  <c r="L43" i="65"/>
  <c r="CJ43" i="65"/>
  <c r="BK43" i="65"/>
  <c r="CW43" i="65"/>
  <c r="AN43" i="65"/>
  <c r="AJ43" i="65"/>
  <c r="CR43" i="65"/>
  <c r="AC43" i="65"/>
  <c r="I43" i="65"/>
  <c r="BU43" i="65"/>
  <c r="AL43" i="65"/>
  <c r="AF43" i="65"/>
  <c r="M43" i="65"/>
  <c r="CS43" i="65"/>
  <c r="BR43" i="65"/>
  <c r="BM43" i="65"/>
  <c r="CK43" i="65"/>
  <c r="CX43" i="65"/>
  <c r="BQ43" i="65"/>
  <c r="T43" i="65"/>
  <c r="O43" i="65"/>
  <c r="AM43" i="65"/>
  <c r="BG43" i="65"/>
  <c r="AW43" i="65"/>
  <c r="BB43" i="65"/>
  <c r="DF43" i="65"/>
  <c r="CO43" i="65"/>
  <c r="CQ43" i="65"/>
  <c r="S43" i="65"/>
  <c r="BW43" i="65"/>
  <c r="BZ43" i="65"/>
  <c r="H43" i="65"/>
  <c r="CT43" i="65"/>
  <c r="CZ43" i="65"/>
  <c r="BP43" i="65"/>
  <c r="AE43" i="65"/>
  <c r="AQ33" i="65"/>
  <c r="AJ33" i="65"/>
  <c r="CX33" i="65"/>
  <c r="CP33" i="65"/>
  <c r="BM33" i="65"/>
  <c r="CO33" i="65"/>
  <c r="AV33" i="65"/>
  <c r="AN33" i="65"/>
  <c r="CR33" i="65"/>
  <c r="BA33" i="65"/>
  <c r="CU33" i="65"/>
  <c r="AA33" i="65"/>
  <c r="AE33" i="65"/>
  <c r="V33" i="65"/>
  <c r="CS33" i="65"/>
  <c r="BG33" i="65"/>
  <c r="H33" i="65"/>
  <c r="BS33" i="65"/>
  <c r="BW33" i="65"/>
  <c r="CY33" i="65"/>
  <c r="CQ33" i="65"/>
  <c r="AH33" i="65"/>
  <c r="O33" i="65"/>
  <c r="S33" i="65"/>
  <c r="CA33" i="65"/>
  <c r="BB33" i="65"/>
  <c r="AX33" i="65"/>
  <c r="BC33" i="65"/>
  <c r="BD33" i="65"/>
  <c r="BH33" i="65"/>
  <c r="P33" i="65"/>
  <c r="DE33" i="65"/>
  <c r="BR33" i="65"/>
  <c r="CN33" i="65"/>
  <c r="DB33" i="65"/>
  <c r="J33" i="65"/>
  <c r="AD33" i="65"/>
  <c r="AC33" i="65"/>
  <c r="DF33" i="65"/>
  <c r="AT33" i="65"/>
  <c r="K33" i="65"/>
  <c r="I33" i="65"/>
  <c r="CI33" i="65"/>
  <c r="AY33" i="65"/>
  <c r="AM33" i="65"/>
  <c r="W33" i="65"/>
  <c r="BX33" i="65"/>
  <c r="BU33" i="65"/>
  <c r="BK33" i="65"/>
  <c r="AS33" i="65"/>
  <c r="CL33" i="65"/>
  <c r="BQ33" i="65"/>
  <c r="AL33" i="65"/>
  <c r="BF33" i="65"/>
  <c r="BV33" i="65"/>
  <c r="CB33" i="65"/>
  <c r="BL33" i="65"/>
  <c r="AP33" i="65"/>
  <c r="CC33" i="65"/>
  <c r="AW33" i="65"/>
  <c r="Z33" i="65"/>
  <c r="BP33" i="65"/>
  <c r="DA33" i="65"/>
  <c r="DD33" i="65"/>
  <c r="BJ33" i="65"/>
  <c r="BO33" i="65"/>
  <c r="AB33" i="65"/>
  <c r="CD33" i="65"/>
  <c r="T33" i="65"/>
  <c r="CV33" i="65"/>
  <c r="CT33" i="65"/>
  <c r="AG33" i="65"/>
  <c r="BI33" i="65"/>
  <c r="AR33" i="65"/>
  <c r="AK33" i="65"/>
  <c r="BN33" i="65"/>
  <c r="M33" i="65"/>
  <c r="R33" i="65"/>
  <c r="BY33" i="65"/>
  <c r="CM33" i="65"/>
  <c r="L33" i="65"/>
  <c r="BZ33" i="65"/>
  <c r="BE33" i="65"/>
  <c r="AF33" i="65"/>
  <c r="AU33" i="65"/>
  <c r="DC33" i="65"/>
  <c r="U33" i="65"/>
  <c r="AO33" i="65"/>
  <c r="CK33" i="65"/>
  <c r="AI33" i="65"/>
  <c r="CH33" i="65"/>
  <c r="AZ33" i="65"/>
  <c r="CZ33" i="65"/>
  <c r="CF33" i="65"/>
  <c r="X33" i="65"/>
  <c r="CW33" i="65"/>
  <c r="Q33" i="65"/>
  <c r="CG33" i="65"/>
  <c r="CJ33" i="65"/>
  <c r="BT33" i="65"/>
  <c r="Y33" i="65"/>
  <c r="CE33" i="65"/>
  <c r="N33" i="65"/>
  <c r="DF13" i="65"/>
  <c r="X13" i="65"/>
  <c r="BY13" i="65"/>
  <c r="DD13" i="65"/>
  <c r="BV13" i="65"/>
  <c r="BN13" i="65"/>
  <c r="BE13" i="65"/>
  <c r="AX13" i="65"/>
  <c r="CP13" i="65"/>
  <c r="AC13" i="65"/>
  <c r="T13" i="65"/>
  <c r="AT13" i="65"/>
  <c r="BI13" i="65"/>
  <c r="CB13" i="65"/>
  <c r="AI13" i="65"/>
  <c r="AQ13" i="65"/>
  <c r="AA13" i="65"/>
  <c r="S13" i="65"/>
  <c r="AE13" i="65"/>
  <c r="CE13" i="65"/>
  <c r="BP13" i="65"/>
  <c r="BX13" i="65"/>
  <c r="BD13" i="65"/>
  <c r="CF13" i="65"/>
  <c r="BJ13" i="65"/>
  <c r="DE13" i="65"/>
  <c r="AW13" i="65"/>
  <c r="BU13" i="65"/>
  <c r="BS13" i="65"/>
  <c r="AZ13" i="65"/>
  <c r="BZ13" i="65"/>
  <c r="BL13" i="65"/>
  <c r="DC13" i="65"/>
  <c r="H13" i="65"/>
  <c r="AD13" i="65"/>
  <c r="AY13" i="65"/>
  <c r="BT13" i="65"/>
  <c r="CS13" i="65"/>
  <c r="CX13" i="65"/>
  <c r="AV13" i="65"/>
  <c r="AS13" i="65"/>
  <c r="CQ13" i="65"/>
  <c r="AF13" i="65"/>
  <c r="CY13" i="65"/>
  <c r="BA13" i="65"/>
  <c r="AJ13" i="65"/>
  <c r="CK13" i="65"/>
  <c r="AU13" i="65"/>
  <c r="I13" i="65"/>
  <c r="CO13" i="65"/>
  <c r="DA13" i="65"/>
  <c r="CA13" i="65"/>
  <c r="BQ13" i="65"/>
  <c r="P13" i="65"/>
  <c r="AM13" i="65"/>
  <c r="O13" i="65"/>
  <c r="CI13" i="65"/>
  <c r="M13" i="65"/>
  <c r="U13" i="65"/>
  <c r="BC13" i="65"/>
  <c r="CN13" i="65"/>
  <c r="Q13" i="65"/>
  <c r="BK13" i="65"/>
  <c r="R13" i="65"/>
  <c r="BH13" i="65"/>
  <c r="K13" i="65"/>
  <c r="AL13" i="65"/>
  <c r="BB13" i="65"/>
  <c r="CC13" i="65"/>
  <c r="CH13" i="65"/>
  <c r="Y13" i="65"/>
  <c r="AN13" i="65"/>
  <c r="CR13" i="65"/>
  <c r="CZ13" i="65"/>
  <c r="CW13" i="65"/>
  <c r="L13" i="65"/>
  <c r="CD13" i="65"/>
  <c r="AR13" i="65"/>
  <c r="DB13" i="65"/>
  <c r="J13" i="65"/>
  <c r="CU13" i="65"/>
  <c r="BG13" i="65"/>
  <c r="Z13" i="65"/>
  <c r="AK13" i="65"/>
  <c r="BW13" i="65"/>
  <c r="CM13" i="65"/>
  <c r="CT13" i="65"/>
  <c r="AG13" i="65"/>
  <c r="BM13" i="65"/>
  <c r="AH13" i="65"/>
  <c r="W13" i="65"/>
  <c r="AO13" i="65"/>
  <c r="V13" i="65"/>
  <c r="BO13" i="65"/>
  <c r="AP13" i="65"/>
  <c r="CJ13" i="65"/>
  <c r="BF13" i="65"/>
  <c r="CL13" i="65"/>
  <c r="N13" i="65"/>
  <c r="CV13" i="65"/>
  <c r="BR13" i="65"/>
  <c r="CG13" i="65"/>
  <c r="AB13" i="65"/>
  <c r="DF15" i="65"/>
  <c r="U15" i="65"/>
  <c r="CA15" i="65"/>
  <c r="CK15" i="65"/>
  <c r="CF15" i="65"/>
  <c r="AF15" i="65"/>
  <c r="H15" i="65"/>
  <c r="BE15" i="65"/>
  <c r="BJ15" i="65"/>
  <c r="BO15" i="65"/>
  <c r="CR15" i="65"/>
  <c r="AD15" i="65"/>
  <c r="BT15" i="65"/>
  <c r="DB15" i="65"/>
  <c r="BA15" i="65"/>
  <c r="DA15" i="65"/>
  <c r="CY15" i="65"/>
  <c r="AQ15" i="65"/>
  <c r="AM15" i="65"/>
  <c r="CV15" i="65"/>
  <c r="V15" i="65"/>
  <c r="AI15" i="65"/>
  <c r="BF15" i="65"/>
  <c r="CG15" i="65"/>
  <c r="BW15" i="65"/>
  <c r="J15" i="65"/>
  <c r="CP15" i="65"/>
  <c r="BZ15" i="65"/>
  <c r="BX15" i="65"/>
  <c r="BK15" i="65"/>
  <c r="AS15" i="65"/>
  <c r="CE15" i="65"/>
  <c r="BU15" i="65"/>
  <c r="CZ15" i="65"/>
  <c r="CX15" i="65"/>
  <c r="S15" i="65"/>
  <c r="AH15" i="65"/>
  <c r="BC15" i="65"/>
  <c r="BS15" i="65"/>
  <c r="I15" i="65"/>
  <c r="CN15" i="65"/>
  <c r="AV15" i="65"/>
  <c r="BH15" i="65"/>
  <c r="AE15" i="65"/>
  <c r="DE15" i="65"/>
  <c r="AR15" i="65"/>
  <c r="CD15" i="65"/>
  <c r="AB15" i="65"/>
  <c r="AN15" i="65"/>
  <c r="AJ15" i="65"/>
  <c r="CH15" i="65"/>
  <c r="CS15" i="65"/>
  <c r="BP15" i="65"/>
  <c r="AP15" i="65"/>
  <c r="BG15" i="65"/>
  <c r="AZ15" i="65"/>
  <c r="N15" i="65"/>
  <c r="BR15" i="65"/>
  <c r="CO15" i="65"/>
  <c r="X15" i="65"/>
  <c r="AK15" i="65"/>
  <c r="L15" i="65"/>
  <c r="K15" i="65"/>
  <c r="DD15" i="65"/>
  <c r="BB15" i="65"/>
  <c r="BM15" i="65"/>
  <c r="CL15" i="65"/>
  <c r="AO15" i="65"/>
  <c r="AC15" i="65"/>
  <c r="CU15" i="65"/>
  <c r="Y15" i="65"/>
  <c r="R15" i="65"/>
  <c r="M15" i="65"/>
  <c r="CM15" i="65"/>
  <c r="W15" i="65"/>
  <c r="CC15" i="65"/>
  <c r="CI15" i="65"/>
  <c r="BV15" i="65"/>
  <c r="CT15" i="65"/>
  <c r="BN15" i="65"/>
  <c r="DC15" i="65"/>
  <c r="P15" i="65"/>
  <c r="AX15" i="65"/>
  <c r="CQ15" i="65"/>
  <c r="BL15" i="65"/>
  <c r="CJ15" i="65"/>
  <c r="O15" i="65"/>
  <c r="T15" i="65"/>
  <c r="AY15" i="65"/>
  <c r="Z15" i="65"/>
  <c r="BD15" i="65"/>
  <c r="CW15" i="65"/>
  <c r="AT15" i="65"/>
  <c r="AL15" i="65"/>
  <c r="BQ15" i="65"/>
  <c r="Q15" i="65"/>
  <c r="AW15" i="65"/>
  <c r="AU15" i="65"/>
  <c r="AG15" i="65"/>
  <c r="CB15" i="65"/>
  <c r="AA15" i="65"/>
  <c r="BY15" i="65"/>
  <c r="BI15" i="65"/>
  <c r="AS44" i="65"/>
  <c r="BT44" i="65"/>
  <c r="P44" i="65"/>
  <c r="BX44" i="65"/>
  <c r="CX44" i="65"/>
  <c r="AL44" i="65"/>
  <c r="AV44" i="65"/>
  <c r="L44" i="65"/>
  <c r="X44" i="65"/>
  <c r="CO44" i="65"/>
  <c r="CT44" i="65"/>
  <c r="DD44" i="65"/>
  <c r="AC44" i="65"/>
  <c r="AY44" i="65"/>
  <c r="BA44" i="65"/>
  <c r="BU44" i="65"/>
  <c r="M44" i="65"/>
  <c r="BV44" i="65"/>
  <c r="BE44" i="65"/>
  <c r="BF44" i="65"/>
  <c r="DC44" i="65"/>
  <c r="BR44" i="65"/>
  <c r="CH44" i="65"/>
  <c r="BH44" i="65"/>
  <c r="AZ44" i="65"/>
  <c r="AN44" i="65"/>
  <c r="AI44" i="65"/>
  <c r="BJ44" i="65"/>
  <c r="AW44" i="65"/>
  <c r="Y44" i="65"/>
  <c r="AG44" i="65"/>
  <c r="AA44" i="65"/>
  <c r="AU44" i="65"/>
  <c r="CV44" i="65"/>
  <c r="AK44" i="65"/>
  <c r="CC44" i="65"/>
  <c r="BW44" i="65"/>
  <c r="BD44" i="65"/>
  <c r="AF44" i="65"/>
  <c r="V44" i="65"/>
  <c r="BY44" i="65"/>
  <c r="DA44" i="65"/>
  <c r="BB44" i="65"/>
  <c r="CI44" i="65"/>
  <c r="CA44" i="65"/>
  <c r="N44" i="65"/>
  <c r="AP44" i="65"/>
  <c r="BQ44" i="65"/>
  <c r="DE44" i="65"/>
  <c r="CY44" i="65"/>
  <c r="CN44" i="65"/>
  <c r="BK44" i="65"/>
  <c r="CB44" i="65"/>
  <c r="BI44" i="65"/>
  <c r="CD44" i="65"/>
  <c r="AR44" i="65"/>
  <c r="AQ44" i="65"/>
  <c r="AM44" i="65"/>
  <c r="AH44" i="65"/>
  <c r="DB44" i="65"/>
  <c r="S44" i="65"/>
  <c r="AJ44" i="65"/>
  <c r="CJ44" i="65"/>
  <c r="CF44" i="65"/>
  <c r="BP44" i="65"/>
  <c r="CL44" i="65"/>
  <c r="CU44" i="65"/>
  <c r="AE44" i="65"/>
  <c r="CE44" i="65"/>
  <c r="CQ44" i="65"/>
  <c r="W44" i="65"/>
  <c r="AB44" i="65"/>
  <c r="BC44" i="65"/>
  <c r="CS44" i="65"/>
  <c r="AD44" i="65"/>
  <c r="K44" i="65"/>
  <c r="CR44" i="65"/>
  <c r="O44" i="65"/>
  <c r="AT44" i="65"/>
  <c r="CK44" i="65"/>
  <c r="J44" i="65"/>
  <c r="BL44" i="65"/>
  <c r="BO44" i="65"/>
  <c r="H44" i="65"/>
  <c r="CZ44" i="65"/>
  <c r="AX44" i="65"/>
  <c r="Q44" i="65"/>
  <c r="BN44" i="65"/>
  <c r="BZ44" i="65"/>
  <c r="AO44" i="65"/>
  <c r="CP44" i="65"/>
  <c r="T44" i="65"/>
  <c r="Z44" i="65"/>
  <c r="CM44" i="65"/>
  <c r="BM44" i="65"/>
  <c r="U44" i="65"/>
  <c r="DF44" i="65"/>
  <c r="BS44" i="65"/>
  <c r="CW44" i="65"/>
  <c r="R44" i="65"/>
  <c r="CG44" i="65"/>
  <c r="BG44" i="65"/>
  <c r="I44" i="65"/>
  <c r="DD19" i="65"/>
  <c r="AI19" i="65"/>
  <c r="AT19" i="65"/>
  <c r="CR19" i="65"/>
  <c r="BQ19" i="65"/>
  <c r="BX19" i="65"/>
  <c r="Y19" i="65"/>
  <c r="BU19" i="65"/>
  <c r="U19" i="65"/>
  <c r="M19" i="65"/>
  <c r="CP19" i="65"/>
  <c r="CQ19" i="65"/>
  <c r="J19" i="65"/>
  <c r="AK19" i="65"/>
  <c r="K19" i="65"/>
  <c r="Z19" i="65"/>
  <c r="CN19" i="65"/>
  <c r="BW19" i="65"/>
  <c r="CD19" i="65"/>
  <c r="AY19" i="65"/>
  <c r="AA19" i="65"/>
  <c r="AQ19" i="65"/>
  <c r="CH19" i="65"/>
  <c r="W19" i="65"/>
  <c r="BP19" i="65"/>
  <c r="R19" i="65"/>
  <c r="L19" i="65"/>
  <c r="BB19" i="65"/>
  <c r="AE19" i="65"/>
  <c r="CJ19" i="65"/>
  <c r="CL19" i="65"/>
  <c r="DB19" i="65"/>
  <c r="I19" i="65"/>
  <c r="AS19" i="65"/>
  <c r="CS19" i="65"/>
  <c r="AZ19" i="65"/>
  <c r="CB19" i="65"/>
  <c r="BG19" i="65"/>
  <c r="AH19" i="65"/>
  <c r="AJ19" i="65"/>
  <c r="CF19" i="65"/>
  <c r="CW19" i="65"/>
  <c r="DE19" i="65"/>
  <c r="AF19" i="65"/>
  <c r="AW19" i="65"/>
  <c r="BZ19" i="65"/>
  <c r="DA19" i="65"/>
  <c r="DC19" i="65"/>
  <c r="BY19" i="65"/>
  <c r="T19" i="65"/>
  <c r="BT19" i="65"/>
  <c r="CO19" i="65"/>
  <c r="BD19" i="65"/>
  <c r="AO19" i="65"/>
  <c r="H19" i="65"/>
  <c r="CU19" i="65"/>
  <c r="X19" i="65"/>
  <c r="AB19" i="65"/>
  <c r="AN19" i="65"/>
  <c r="CA19" i="65"/>
  <c r="CY19" i="65"/>
  <c r="Q19" i="65"/>
  <c r="AD19" i="65"/>
  <c r="CC19" i="65"/>
  <c r="CK19" i="65"/>
  <c r="CI19" i="65"/>
  <c r="AM19" i="65"/>
  <c r="AV19" i="65"/>
  <c r="AR19" i="65"/>
  <c r="BF19" i="65"/>
  <c r="P19" i="65"/>
  <c r="DF19" i="65"/>
  <c r="CV19" i="65"/>
  <c r="CX19" i="65"/>
  <c r="CZ19" i="65"/>
  <c r="AC19" i="65"/>
  <c r="BC19" i="65"/>
  <c r="BO19" i="65"/>
  <c r="BI19" i="65"/>
  <c r="BM19" i="65"/>
  <c r="S19" i="65"/>
  <c r="N19" i="65"/>
  <c r="BA19" i="65"/>
  <c r="BV19" i="65"/>
  <c r="AG19" i="65"/>
  <c r="BL19" i="65"/>
  <c r="AP19" i="65"/>
  <c r="BS19" i="65"/>
  <c r="CM19" i="65"/>
  <c r="BK19" i="65"/>
  <c r="V19" i="65"/>
  <c r="BE19" i="65"/>
  <c r="AU19" i="65"/>
  <c r="CG19" i="65"/>
  <c r="AX19" i="65"/>
  <c r="CE19" i="65"/>
  <c r="BJ19" i="65"/>
  <c r="O19" i="65"/>
  <c r="BN19" i="65"/>
  <c r="BR19" i="65"/>
  <c r="AL19" i="65"/>
  <c r="BH19" i="65"/>
  <c r="CT19" i="65"/>
  <c r="AX34" i="65"/>
  <c r="AR34" i="65"/>
  <c r="AF34" i="65"/>
  <c r="T34" i="65"/>
  <c r="DF34" i="65"/>
  <c r="AD34" i="65"/>
  <c r="AG34" i="65"/>
  <c r="CL34" i="65"/>
  <c r="CZ34" i="65"/>
  <c r="CE34" i="65"/>
  <c r="Y34" i="65"/>
  <c r="AQ34" i="65"/>
  <c r="BE34" i="65"/>
  <c r="Z34" i="65"/>
  <c r="BC34" i="65"/>
  <c r="AN34" i="65"/>
  <c r="CD34" i="65"/>
  <c r="AH34" i="65"/>
  <c r="CG34" i="65"/>
  <c r="AP34" i="65"/>
  <c r="BR34" i="65"/>
  <c r="CK34" i="65"/>
  <c r="BX34" i="65"/>
  <c r="BJ34" i="65"/>
  <c r="BO34" i="65"/>
  <c r="DC34" i="65"/>
  <c r="DB34" i="65"/>
  <c r="CV34" i="65"/>
  <c r="AM34" i="65"/>
  <c r="AT34" i="65"/>
  <c r="CC34" i="65"/>
  <c r="AO34" i="65"/>
  <c r="BS34" i="65"/>
  <c r="BI34" i="65"/>
  <c r="CF34" i="65"/>
  <c r="DE34" i="65"/>
  <c r="V34" i="65"/>
  <c r="BW34" i="65"/>
  <c r="H34" i="65"/>
  <c r="AJ34" i="65"/>
  <c r="L34" i="65"/>
  <c r="AI34" i="65"/>
  <c r="CW34" i="65"/>
  <c r="CS34" i="65"/>
  <c r="U34" i="65"/>
  <c r="P34" i="65"/>
  <c r="BM34" i="65"/>
  <c r="J34" i="65"/>
  <c r="AU34" i="65"/>
  <c r="AS34" i="65"/>
  <c r="BD34" i="65"/>
  <c r="AC34" i="65"/>
  <c r="AZ34" i="65"/>
  <c r="AW34" i="65"/>
  <c r="BQ34" i="65"/>
  <c r="CU34" i="65"/>
  <c r="M34" i="65"/>
  <c r="Q34" i="65"/>
  <c r="CA34" i="65"/>
  <c r="BK34" i="65"/>
  <c r="R34" i="65"/>
  <c r="AL34" i="65"/>
  <c r="BH34" i="65"/>
  <c r="S34" i="65"/>
  <c r="CT34" i="65"/>
  <c r="DD34" i="65"/>
  <c r="I34" i="65"/>
  <c r="X34" i="65"/>
  <c r="AE34" i="65"/>
  <c r="O34" i="65"/>
  <c r="BP34" i="65"/>
  <c r="CQ34" i="65"/>
  <c r="AA34" i="65"/>
  <c r="N34" i="65"/>
  <c r="AY34" i="65"/>
  <c r="BV34" i="65"/>
  <c r="W34" i="65"/>
  <c r="CX34" i="65"/>
  <c r="BA34" i="65"/>
  <c r="CI34" i="65"/>
  <c r="BB34" i="65"/>
  <c r="CM34" i="65"/>
  <c r="CH34" i="65"/>
  <c r="BT34" i="65"/>
  <c r="AB34" i="65"/>
  <c r="BZ34" i="65"/>
  <c r="BG34" i="65"/>
  <c r="BL34" i="65"/>
  <c r="K34" i="65"/>
  <c r="CB34" i="65"/>
  <c r="AK34" i="65"/>
  <c r="CN34" i="65"/>
  <c r="BY34" i="65"/>
  <c r="CP34" i="65"/>
  <c r="BU34" i="65"/>
  <c r="CR34" i="65"/>
  <c r="BF34" i="65"/>
  <c r="CO34" i="65"/>
  <c r="CY34" i="65"/>
  <c r="AV34" i="65"/>
  <c r="BN34" i="65"/>
  <c r="DA34" i="65"/>
  <c r="CJ34" i="65"/>
  <c r="BS36" i="65"/>
  <c r="AH36" i="65"/>
  <c r="BC36" i="65"/>
  <c r="J36" i="65"/>
  <c r="CK36" i="65"/>
  <c r="CT36" i="65"/>
  <c r="AG36" i="65"/>
  <c r="BJ36" i="65"/>
  <c r="S36" i="65"/>
  <c r="BL36" i="65"/>
  <c r="CE36" i="65"/>
  <c r="L36" i="65"/>
  <c r="BT36" i="65"/>
  <c r="CP36" i="65"/>
  <c r="BO36" i="65"/>
  <c r="CU36" i="65"/>
  <c r="CV36" i="65"/>
  <c r="AE36" i="65"/>
  <c r="BX36" i="65"/>
  <c r="AU36" i="65"/>
  <c r="CF36" i="65"/>
  <c r="BY36" i="65"/>
  <c r="CD36" i="65"/>
  <c r="AO36" i="65"/>
  <c r="CG36" i="65"/>
  <c r="AZ36" i="65"/>
  <c r="CO36" i="65"/>
  <c r="CA36" i="65"/>
  <c r="AD36" i="65"/>
  <c r="CB36" i="65"/>
  <c r="DD36" i="65"/>
  <c r="CS36" i="65"/>
  <c r="AI36" i="65"/>
  <c r="BM36" i="65"/>
  <c r="DA36" i="65"/>
  <c r="DC36" i="65"/>
  <c r="DB36" i="65"/>
  <c r="Z36" i="65"/>
  <c r="AL36" i="65"/>
  <c r="BV36" i="65"/>
  <c r="P36" i="65"/>
  <c r="BZ36" i="65"/>
  <c r="BH36" i="65"/>
  <c r="Q36" i="65"/>
  <c r="CC36" i="65"/>
  <c r="K36" i="65"/>
  <c r="BE36" i="65"/>
  <c r="CW36" i="65"/>
  <c r="CI36" i="65"/>
  <c r="U36" i="65"/>
  <c r="BU36" i="65"/>
  <c r="BW36" i="65"/>
  <c r="BD36" i="65"/>
  <c r="H36" i="65"/>
  <c r="AF36" i="65"/>
  <c r="CN36" i="65"/>
  <c r="CR36" i="65"/>
  <c r="AY36" i="65"/>
  <c r="AW36" i="65"/>
  <c r="BP36" i="65"/>
  <c r="AV36" i="65"/>
  <c r="BK36" i="65"/>
  <c r="V36" i="65"/>
  <c r="BR36" i="65"/>
  <c r="AP36" i="65"/>
  <c r="AR36" i="65"/>
  <c r="AA36" i="65"/>
  <c r="CX36" i="65"/>
  <c r="AN36" i="65"/>
  <c r="CH36" i="65"/>
  <c r="AQ36" i="65"/>
  <c r="AB36" i="65"/>
  <c r="Y36" i="65"/>
  <c r="BB36" i="65"/>
  <c r="O36" i="65"/>
  <c r="M36" i="65"/>
  <c r="I36" i="65"/>
  <c r="BA36" i="65"/>
  <c r="X36" i="65"/>
  <c r="AX36" i="65"/>
  <c r="CJ36" i="65"/>
  <c r="AK36" i="65"/>
  <c r="CZ36" i="65"/>
  <c r="T36" i="65"/>
  <c r="W36" i="65"/>
  <c r="CQ36" i="65"/>
  <c r="N36" i="65"/>
  <c r="AS36" i="65"/>
  <c r="AC36" i="65"/>
  <c r="CL36" i="65"/>
  <c r="CY36" i="65"/>
  <c r="AM36" i="65"/>
  <c r="AT36" i="65"/>
  <c r="DE36" i="65"/>
  <c r="CM36" i="65"/>
  <c r="BQ36" i="65"/>
  <c r="DF36" i="65"/>
  <c r="BG36" i="65"/>
  <c r="BF36" i="65"/>
  <c r="AJ36" i="65"/>
  <c r="BN36" i="65"/>
  <c r="BI36" i="65"/>
  <c r="R36" i="65"/>
  <c r="BF18" i="65"/>
  <c r="AU18" i="65"/>
  <c r="CL18" i="65"/>
  <c r="AJ18" i="65"/>
  <c r="BB18" i="65"/>
  <c r="K18" i="65"/>
  <c r="BZ18" i="65"/>
  <c r="CF18" i="65"/>
  <c r="CY18" i="65"/>
  <c r="BX18" i="65"/>
  <c r="BK18" i="65"/>
  <c r="BI18" i="65"/>
  <c r="S18" i="65"/>
  <c r="BV18" i="65"/>
  <c r="CT18" i="65"/>
  <c r="AE18" i="65"/>
  <c r="BH18" i="65"/>
  <c r="AY18" i="65"/>
  <c r="U18" i="65"/>
  <c r="AR18" i="65"/>
  <c r="BR18" i="65"/>
  <c r="AD18" i="65"/>
  <c r="AG18" i="65"/>
  <c r="AV18" i="65"/>
  <c r="CR18" i="65"/>
  <c r="CN18" i="65"/>
  <c r="BC18" i="65"/>
  <c r="AN18" i="65"/>
  <c r="AZ18" i="65"/>
  <c r="BS18" i="65"/>
  <c r="AA18" i="65"/>
  <c r="AM18" i="65"/>
  <c r="BY18" i="65"/>
  <c r="BW18" i="65"/>
  <c r="R18" i="65"/>
  <c r="BJ18" i="65"/>
  <c r="AT18" i="65"/>
  <c r="O18" i="65"/>
  <c r="CI18" i="65"/>
  <c r="AH18" i="65"/>
  <c r="DD18" i="65"/>
  <c r="CS18" i="65"/>
  <c r="L18" i="65"/>
  <c r="CK18" i="65"/>
  <c r="T18" i="65"/>
  <c r="AO18" i="65"/>
  <c r="CU18" i="65"/>
  <c r="AS18" i="65"/>
  <c r="BQ18" i="65"/>
  <c r="DA18" i="65"/>
  <c r="BG18" i="65"/>
  <c r="Q18" i="65"/>
  <c r="BP18" i="65"/>
  <c r="AL18" i="65"/>
  <c r="AF18" i="65"/>
  <c r="DC18" i="65"/>
  <c r="CC18" i="65"/>
  <c r="CA18" i="65"/>
  <c r="Z18" i="65"/>
  <c r="J18" i="65"/>
  <c r="CE18" i="65"/>
  <c r="CJ18" i="65"/>
  <c r="DE18" i="65"/>
  <c r="BN18" i="65"/>
  <c r="AI18" i="65"/>
  <c r="BT18" i="65"/>
  <c r="DB18" i="65"/>
  <c r="BA18" i="65"/>
  <c r="DF18" i="65"/>
  <c r="CP18" i="65"/>
  <c r="BL18" i="65"/>
  <c r="BO18" i="65"/>
  <c r="CB18" i="65"/>
  <c r="BU18" i="65"/>
  <c r="Y18" i="65"/>
  <c r="N18" i="65"/>
  <c r="CQ18" i="65"/>
  <c r="P18" i="65"/>
  <c r="AC18" i="65"/>
  <c r="BM18" i="65"/>
  <c r="W18" i="65"/>
  <c r="BD18" i="65"/>
  <c r="CZ18" i="65"/>
  <c r="CX18" i="65"/>
  <c r="CG18" i="65"/>
  <c r="AX18" i="65"/>
  <c r="BE18" i="65"/>
  <c r="CD18" i="65"/>
  <c r="CV18" i="65"/>
  <c r="AW18" i="65"/>
  <c r="X18" i="65"/>
  <c r="AK18" i="65"/>
  <c r="AQ18" i="65"/>
  <c r="M18" i="65"/>
  <c r="I18" i="65"/>
  <c r="V18" i="65"/>
  <c r="CM18" i="65"/>
  <c r="CO18" i="65"/>
  <c r="H18" i="65"/>
  <c r="CW18" i="65"/>
  <c r="AP18" i="65"/>
  <c r="CH18" i="65"/>
  <c r="AB18" i="65"/>
  <c r="X20" i="65"/>
  <c r="AQ20" i="65"/>
  <c r="H20" i="65"/>
  <c r="AR20" i="65"/>
  <c r="Y20" i="65"/>
  <c r="AI20" i="65"/>
  <c r="L20" i="65"/>
  <c r="BP20" i="65"/>
  <c r="BS20" i="65"/>
  <c r="BZ20" i="65"/>
  <c r="CI20" i="65"/>
  <c r="CD20" i="65"/>
  <c r="CV20" i="65"/>
  <c r="T20" i="65"/>
  <c r="DC20" i="65"/>
  <c r="BY20" i="65"/>
  <c r="AE20" i="65"/>
  <c r="BT20" i="65"/>
  <c r="CN20" i="65"/>
  <c r="AM20" i="65"/>
  <c r="CZ20" i="65"/>
  <c r="BQ20" i="65"/>
  <c r="AD20" i="65"/>
  <c r="R20" i="65"/>
  <c r="U20" i="65"/>
  <c r="CR20" i="65"/>
  <c r="CB20" i="65"/>
  <c r="W20" i="65"/>
  <c r="CL20" i="65"/>
  <c r="CK20" i="65"/>
  <c r="CW20" i="65"/>
  <c r="CX20" i="65"/>
  <c r="CE20" i="65"/>
  <c r="I20" i="65"/>
  <c r="CQ20" i="65"/>
  <c r="AY20" i="65"/>
  <c r="P20" i="65"/>
  <c r="BV20" i="65"/>
  <c r="AX20" i="65"/>
  <c r="DE20" i="65"/>
  <c r="DD20" i="65"/>
  <c r="M20" i="65"/>
  <c r="N20" i="65"/>
  <c r="BA20" i="65"/>
  <c r="BG20" i="65"/>
  <c r="BI20" i="65"/>
  <c r="AB20" i="65"/>
  <c r="CH20" i="65"/>
  <c r="AS20" i="65"/>
  <c r="AU20" i="65"/>
  <c r="BH20" i="65"/>
  <c r="AJ20" i="65"/>
  <c r="AN20" i="65"/>
  <c r="BF20" i="65"/>
  <c r="CT20" i="65"/>
  <c r="AG20" i="65"/>
  <c r="AV20" i="65"/>
  <c r="BL20" i="65"/>
  <c r="O20" i="65"/>
  <c r="BU20" i="65"/>
  <c r="AK20" i="65"/>
  <c r="CP20" i="65"/>
  <c r="Z20" i="65"/>
  <c r="BB20" i="65"/>
  <c r="BW20" i="65"/>
  <c r="DB20" i="65"/>
  <c r="AT20" i="65"/>
  <c r="CJ20" i="65"/>
  <c r="BD20" i="65"/>
  <c r="BK20" i="65"/>
  <c r="BN20" i="65"/>
  <c r="CC20" i="65"/>
  <c r="AA20" i="65"/>
  <c r="DF20" i="65"/>
  <c r="BJ20" i="65"/>
  <c r="V20" i="65"/>
  <c r="AC20" i="65"/>
  <c r="CS20" i="65"/>
  <c r="AF20" i="65"/>
  <c r="J20" i="65"/>
  <c r="BE20" i="65"/>
  <c r="AL20" i="65"/>
  <c r="CY20" i="65"/>
  <c r="CA20" i="65"/>
  <c r="CU20" i="65"/>
  <c r="S20" i="65"/>
  <c r="BX20" i="65"/>
  <c r="BR20" i="65"/>
  <c r="AO20" i="65"/>
  <c r="CM20" i="65"/>
  <c r="CO20" i="65"/>
  <c r="BO20" i="65"/>
  <c r="AW20" i="65"/>
  <c r="BM20" i="65"/>
  <c r="AH20" i="65"/>
  <c r="CF20" i="65"/>
  <c r="K20" i="65"/>
  <c r="Q20" i="65"/>
  <c r="DA20" i="65"/>
  <c r="BC20" i="65"/>
  <c r="AP20" i="65"/>
  <c r="AZ20" i="65"/>
  <c r="CG20" i="65"/>
  <c r="BB28" i="65"/>
  <c r="CJ28" i="65"/>
  <c r="AO28" i="65"/>
  <c r="CM28" i="65"/>
  <c r="BR28" i="65"/>
  <c r="BP28" i="65"/>
  <c r="AU28" i="65"/>
  <c r="CP28" i="65"/>
  <c r="DF28" i="65"/>
  <c r="BK28" i="65"/>
  <c r="AX28" i="65"/>
  <c r="BE28" i="65"/>
  <c r="T28" i="65"/>
  <c r="I28" i="65"/>
  <c r="BZ28" i="65"/>
  <c r="CW28" i="65"/>
  <c r="AF28" i="65"/>
  <c r="AK28" i="65"/>
  <c r="AD28" i="65"/>
  <c r="AI28" i="65"/>
  <c r="BU28" i="65"/>
  <c r="CV28" i="65"/>
  <c r="K28" i="65"/>
  <c r="CS28" i="65"/>
  <c r="CB28" i="65"/>
  <c r="DC28" i="65"/>
  <c r="CC28" i="65"/>
  <c r="CQ28" i="65"/>
  <c r="BI28" i="65"/>
  <c r="BD28" i="65"/>
  <c r="BC28" i="65"/>
  <c r="AW28" i="65"/>
  <c r="AH28" i="65"/>
  <c r="AZ28" i="65"/>
  <c r="AA28" i="65"/>
  <c r="H28" i="65"/>
  <c r="BF28" i="65"/>
  <c r="X28" i="65"/>
  <c r="N28" i="65"/>
  <c r="U28" i="65"/>
  <c r="J28" i="65"/>
  <c r="AL28" i="65"/>
  <c r="BY28" i="65"/>
  <c r="BA28" i="65"/>
  <c r="AJ28" i="65"/>
  <c r="AP28" i="65"/>
  <c r="Y28" i="65"/>
  <c r="AG28" i="65"/>
  <c r="CG28" i="65"/>
  <c r="P28" i="65"/>
  <c r="CT28" i="65"/>
  <c r="BG28" i="65"/>
  <c r="CH28" i="65"/>
  <c r="CI28" i="65"/>
  <c r="BW28" i="65"/>
  <c r="O28" i="65"/>
  <c r="AM28" i="65"/>
  <c r="W28" i="65"/>
  <c r="Q28" i="65"/>
  <c r="M28" i="65"/>
  <c r="CX28" i="65"/>
  <c r="BJ28" i="65"/>
  <c r="CD28" i="65"/>
  <c r="L28" i="65"/>
  <c r="BV28" i="65"/>
  <c r="CO28" i="65"/>
  <c r="DE28" i="65"/>
  <c r="AC28" i="65"/>
  <c r="BQ28" i="65"/>
  <c r="AQ28" i="65"/>
  <c r="R28" i="65"/>
  <c r="CF28" i="65"/>
  <c r="BM28" i="65"/>
  <c r="BT28" i="65"/>
  <c r="V28" i="65"/>
  <c r="AY28" i="65"/>
  <c r="CN28" i="65"/>
  <c r="DB28" i="65"/>
  <c r="DA28" i="65"/>
  <c r="CZ28" i="65"/>
  <c r="AT28" i="65"/>
  <c r="CA28" i="65"/>
  <c r="AB28" i="65"/>
  <c r="BN28" i="65"/>
  <c r="DD28" i="65"/>
  <c r="CU28" i="65"/>
  <c r="CK28" i="65"/>
  <c r="S28" i="65"/>
  <c r="CE28" i="65"/>
  <c r="BL28" i="65"/>
  <c r="AE28" i="65"/>
  <c r="BS28" i="65"/>
  <c r="AS28" i="65"/>
  <c r="BH28" i="65"/>
  <c r="AR28" i="65"/>
  <c r="BO28" i="65"/>
  <c r="AV28" i="65"/>
  <c r="AN28" i="65"/>
  <c r="Z28" i="65"/>
  <c r="BX28" i="65"/>
  <c r="CL28" i="65"/>
  <c r="CR28" i="65"/>
  <c r="CY28" i="65"/>
  <c r="CI25" i="65"/>
  <c r="AY25" i="65"/>
  <c r="CN25" i="65"/>
  <c r="AG25" i="65"/>
  <c r="AB25" i="65"/>
  <c r="BB25" i="65"/>
  <c r="BH25" i="65"/>
  <c r="P25" i="65"/>
  <c r="M25" i="65"/>
  <c r="CE25" i="65"/>
  <c r="CB25" i="65"/>
  <c r="AF25" i="65"/>
  <c r="CY25" i="65"/>
  <c r="BG25" i="65"/>
  <c r="W25" i="65"/>
  <c r="BJ25" i="65"/>
  <c r="CT25" i="65"/>
  <c r="BY25" i="65"/>
  <c r="AP25" i="65"/>
  <c r="BU25" i="65"/>
  <c r="DB25" i="65"/>
  <c r="AM25" i="65"/>
  <c r="AD25" i="65"/>
  <c r="DA25" i="65"/>
  <c r="AK25" i="65"/>
  <c r="CC25" i="65"/>
  <c r="CZ25" i="65"/>
  <c r="BC25" i="65"/>
  <c r="CS25" i="65"/>
  <c r="BT25" i="65"/>
  <c r="CR25" i="65"/>
  <c r="T25" i="65"/>
  <c r="R25" i="65"/>
  <c r="I25" i="65"/>
  <c r="CU25" i="65"/>
  <c r="AL25" i="65"/>
  <c r="N25" i="65"/>
  <c r="CL25" i="65"/>
  <c r="CK25" i="65"/>
  <c r="CX25" i="65"/>
  <c r="CG25" i="65"/>
  <c r="X25" i="65"/>
  <c r="Y25" i="65"/>
  <c r="H25" i="65"/>
  <c r="O25" i="65"/>
  <c r="DC25" i="65"/>
  <c r="BN25" i="65"/>
  <c r="J25" i="65"/>
  <c r="AU25" i="65"/>
  <c r="V25" i="65"/>
  <c r="AR25" i="65"/>
  <c r="BZ25" i="65"/>
  <c r="BF25" i="65"/>
  <c r="AV25" i="65"/>
  <c r="CO25" i="65"/>
  <c r="BX25" i="65"/>
  <c r="AN25" i="65"/>
  <c r="BL25" i="65"/>
  <c r="CA25" i="65"/>
  <c r="U25" i="65"/>
  <c r="AE25" i="65"/>
  <c r="K25" i="65"/>
  <c r="BI25" i="65"/>
  <c r="BO25" i="65"/>
  <c r="L25" i="65"/>
  <c r="AA25" i="65"/>
  <c r="CP25" i="65"/>
  <c r="AS25" i="65"/>
  <c r="CM25" i="65"/>
  <c r="CV25" i="65"/>
  <c r="BK25" i="65"/>
  <c r="BM25" i="65"/>
  <c r="AH25" i="65"/>
  <c r="AT25" i="65"/>
  <c r="CH25" i="65"/>
  <c r="BP25" i="65"/>
  <c r="Q25" i="65"/>
  <c r="CJ25" i="65"/>
  <c r="CQ25" i="65"/>
  <c r="Z25" i="65"/>
  <c r="AC25" i="65"/>
  <c r="BD25" i="65"/>
  <c r="BS25" i="65"/>
  <c r="AI25" i="65"/>
  <c r="CW25" i="65"/>
  <c r="AQ25" i="65"/>
  <c r="S25" i="65"/>
  <c r="AX25" i="65"/>
  <c r="BE25" i="65"/>
  <c r="BQ25" i="65"/>
  <c r="AZ25" i="65"/>
  <c r="BR25" i="65"/>
  <c r="CD25" i="65"/>
  <c r="AO25" i="65"/>
  <c r="AW25" i="65"/>
  <c r="DE25" i="65"/>
  <c r="BA25" i="65"/>
  <c r="CF25" i="65"/>
  <c r="DF25" i="65"/>
  <c r="BV25" i="65"/>
  <c r="BW25" i="65"/>
  <c r="DD25" i="65"/>
  <c r="AJ25" i="65"/>
  <c r="BU22" i="65"/>
  <c r="J22" i="65"/>
  <c r="AA22" i="65"/>
  <c r="AW22" i="65"/>
  <c r="CS22" i="65"/>
  <c r="DE22" i="65"/>
  <c r="BH22" i="65"/>
  <c r="BR22" i="65"/>
  <c r="DF22" i="65"/>
  <c r="H22" i="65"/>
  <c r="CJ22" i="65"/>
  <c r="T22" i="65"/>
  <c r="BE22" i="65"/>
  <c r="CP22" i="65"/>
  <c r="DC22" i="65"/>
  <c r="CI22" i="65"/>
  <c r="CK22" i="65"/>
  <c r="CO22" i="65"/>
  <c r="BW22" i="65"/>
  <c r="AJ22" i="65"/>
  <c r="Z22" i="65"/>
  <c r="CN22" i="65"/>
  <c r="CB22" i="65"/>
  <c r="CU22" i="65"/>
  <c r="CL22" i="65"/>
  <c r="AD22" i="65"/>
  <c r="U22" i="65"/>
  <c r="CF22" i="65"/>
  <c r="AP22" i="65"/>
  <c r="AF22" i="65"/>
  <c r="AN22" i="65"/>
  <c r="CM22" i="65"/>
  <c r="BP22" i="65"/>
  <c r="CQ22" i="65"/>
  <c r="CX22" i="65"/>
  <c r="BS22" i="65"/>
  <c r="R22" i="65"/>
  <c r="BK22" i="65"/>
  <c r="BX22" i="65"/>
  <c r="AI22" i="65"/>
  <c r="AS22" i="65"/>
  <c r="BN22" i="65"/>
  <c r="DD22" i="65"/>
  <c r="AG22" i="65"/>
  <c r="CY22" i="65"/>
  <c r="AR22" i="65"/>
  <c r="Y22" i="65"/>
  <c r="AH22" i="65"/>
  <c r="BL22" i="65"/>
  <c r="AZ22" i="65"/>
  <c r="BQ22" i="65"/>
  <c r="AX22" i="65"/>
  <c r="CD22" i="65"/>
  <c r="BJ22" i="65"/>
  <c r="P22" i="65"/>
  <c r="CG22" i="65"/>
  <c r="I22" i="65"/>
  <c r="AE22" i="65"/>
  <c r="BD22" i="65"/>
  <c r="BF22" i="65"/>
  <c r="AL22" i="65"/>
  <c r="S22" i="65"/>
  <c r="AM22" i="65"/>
  <c r="V22" i="65"/>
  <c r="DB22" i="65"/>
  <c r="N22" i="65"/>
  <c r="BI22" i="65"/>
  <c r="CV22" i="65"/>
  <c r="AU22" i="65"/>
  <c r="W22" i="65"/>
  <c r="Q22" i="65"/>
  <c r="L22" i="65"/>
  <c r="BT22" i="65"/>
  <c r="BY22" i="65"/>
  <c r="AY22" i="65"/>
  <c r="BO22" i="65"/>
  <c r="BB22" i="65"/>
  <c r="CR22" i="65"/>
  <c r="CW22" i="65"/>
  <c r="AO22" i="65"/>
  <c r="X22" i="65"/>
  <c r="BM22" i="65"/>
  <c r="AQ22" i="65"/>
  <c r="AT22" i="65"/>
  <c r="BV22" i="65"/>
  <c r="O22" i="65"/>
  <c r="DA22" i="65"/>
  <c r="BC22" i="65"/>
  <c r="CC22" i="65"/>
  <c r="CZ22" i="65"/>
  <c r="CE22" i="65"/>
  <c r="AK22" i="65"/>
  <c r="BZ22" i="65"/>
  <c r="BA22" i="65"/>
  <c r="CH22" i="65"/>
  <c r="CT22" i="65"/>
  <c r="CA22" i="65"/>
  <c r="K22" i="65"/>
  <c r="BG22" i="65"/>
  <c r="M22" i="65"/>
  <c r="AC22" i="65"/>
  <c r="AB22" i="65"/>
  <c r="AV22" i="65"/>
  <c r="AN14" i="65"/>
  <c r="BR14" i="65"/>
  <c r="AX14" i="65"/>
  <c r="DA14" i="65"/>
  <c r="CZ14" i="65"/>
  <c r="BX14" i="65"/>
  <c r="CV14" i="65"/>
  <c r="DB14" i="65"/>
  <c r="AL14" i="65"/>
  <c r="AJ14" i="65"/>
  <c r="Z14" i="65"/>
  <c r="CR14" i="65"/>
  <c r="DE14" i="65"/>
  <c r="BS14" i="65"/>
  <c r="BD14" i="65"/>
  <c r="AK14" i="65"/>
  <c r="CS14" i="65"/>
  <c r="AC14" i="65"/>
  <c r="BK14" i="65"/>
  <c r="CA14" i="65"/>
  <c r="BV14" i="65"/>
  <c r="BU14" i="65"/>
  <c r="BO14" i="65"/>
  <c r="AA14" i="65"/>
  <c r="CP14" i="65"/>
  <c r="Q14" i="65"/>
  <c r="AO14" i="65"/>
  <c r="CQ14" i="65"/>
  <c r="P14" i="65"/>
  <c r="BP14" i="65"/>
  <c r="AQ14" i="65"/>
  <c r="CC14" i="65"/>
  <c r="CB14" i="65"/>
  <c r="AF14" i="65"/>
  <c r="CD14" i="65"/>
  <c r="K14" i="65"/>
  <c r="CK14" i="65"/>
  <c r="AY14" i="65"/>
  <c r="U14" i="65"/>
  <c r="BY14" i="65"/>
  <c r="BN14" i="65"/>
  <c r="AB14" i="65"/>
  <c r="CH14" i="65"/>
  <c r="AM14" i="65"/>
  <c r="BT14" i="65"/>
  <c r="BW14" i="65"/>
  <c r="BQ14" i="65"/>
  <c r="AZ14" i="65"/>
  <c r="CU14" i="65"/>
  <c r="Y14" i="65"/>
  <c r="CT14" i="65"/>
  <c r="BA14" i="65"/>
  <c r="BM14" i="65"/>
  <c r="CG14" i="65"/>
  <c r="N14" i="65"/>
  <c r="I14" i="65"/>
  <c r="BG14" i="65"/>
  <c r="BC14" i="65"/>
  <c r="BB14" i="65"/>
  <c r="AV14" i="65"/>
  <c r="DF14" i="65"/>
  <c r="CO14" i="65"/>
  <c r="CX14" i="65"/>
  <c r="CM14" i="65"/>
  <c r="BF14" i="65"/>
  <c r="AD14" i="65"/>
  <c r="AT14" i="65"/>
  <c r="CN14" i="65"/>
  <c r="S14" i="65"/>
  <c r="AS14" i="65"/>
  <c r="AI14" i="65"/>
  <c r="J14" i="65"/>
  <c r="L14" i="65"/>
  <c r="CF14" i="65"/>
  <c r="BL14" i="65"/>
  <c r="O14" i="65"/>
  <c r="R14" i="65"/>
  <c r="BE14" i="65"/>
  <c r="CY14" i="65"/>
  <c r="BZ14" i="65"/>
  <c r="AP14" i="65"/>
  <c r="M14" i="65"/>
  <c r="CE14" i="65"/>
  <c r="T14" i="65"/>
  <c r="AW14" i="65"/>
  <c r="X14" i="65"/>
  <c r="BJ14" i="65"/>
  <c r="AH14" i="65"/>
  <c r="AR14" i="65"/>
  <c r="AG14" i="65"/>
  <c r="H14" i="65"/>
  <c r="DC14" i="65"/>
  <c r="CJ14" i="65"/>
  <c r="AE14" i="65"/>
  <c r="BH14" i="65"/>
  <c r="DD14" i="65"/>
  <c r="CL14" i="65"/>
  <c r="V14" i="65"/>
  <c r="CW14" i="65"/>
  <c r="CI14" i="65"/>
  <c r="BI14" i="65"/>
  <c r="W14" i="65"/>
  <c r="AU14" i="65"/>
  <c r="AJ7" i="65"/>
  <c r="BE7" i="65"/>
  <c r="BK7" i="65"/>
  <c r="BB7" i="65"/>
  <c r="CI7" i="65"/>
  <c r="CM7" i="65"/>
  <c r="BJ7" i="65"/>
  <c r="CU7" i="65"/>
  <c r="BV7" i="65"/>
  <c r="K7" i="65"/>
  <c r="AD7" i="65"/>
  <c r="R7" i="65"/>
  <c r="CC7" i="65"/>
  <c r="AO7" i="65"/>
  <c r="BX7" i="65"/>
  <c r="DE7" i="65"/>
  <c r="AS7" i="65"/>
  <c r="Y7" i="65"/>
  <c r="CO7" i="65"/>
  <c r="AI7" i="65"/>
  <c r="J7" i="65"/>
  <c r="BA7" i="65"/>
  <c r="AV7" i="65"/>
  <c r="DA7" i="65"/>
  <c r="CX7" i="65"/>
  <c r="CQ7" i="65"/>
  <c r="CZ7" i="65"/>
  <c r="CK7" i="65"/>
  <c r="AC7" i="65"/>
  <c r="CN7" i="65"/>
  <c r="N7" i="65"/>
  <c r="BW7" i="65"/>
  <c r="AF7" i="65"/>
  <c r="DF7" i="65"/>
  <c r="X7" i="65"/>
  <c r="CY7" i="65"/>
  <c r="AN7" i="65"/>
  <c r="BD7" i="65"/>
  <c r="BM7" i="65"/>
  <c r="AP7" i="65"/>
  <c r="DC7" i="65"/>
  <c r="BQ7" i="65"/>
  <c r="BP7" i="65"/>
  <c r="W7" i="65"/>
  <c r="AW7" i="65"/>
  <c r="AU7" i="65"/>
  <c r="CL7" i="65"/>
  <c r="AZ7" i="65"/>
  <c r="CW7" i="65"/>
  <c r="AB7" i="65"/>
  <c r="CR7" i="65"/>
  <c r="AG7" i="65"/>
  <c r="BF7" i="65"/>
  <c r="V7" i="65"/>
  <c r="AA7" i="65"/>
  <c r="BO7" i="65"/>
  <c r="BH7" i="65"/>
  <c r="CS7" i="65"/>
  <c r="S7" i="65"/>
  <c r="AQ7" i="65"/>
  <c r="CG7" i="65"/>
  <c r="AR7" i="65"/>
  <c r="BZ7" i="65"/>
  <c r="DB7" i="65"/>
  <c r="DD7" i="65"/>
  <c r="BR7" i="65"/>
  <c r="AY7" i="65"/>
  <c r="M7" i="65"/>
  <c r="CJ7" i="65"/>
  <c r="CP7" i="65"/>
  <c r="CV7" i="65"/>
  <c r="BG7" i="65"/>
  <c r="CD7" i="65"/>
  <c r="CA7" i="65"/>
  <c r="CE7" i="65"/>
  <c r="CT7" i="65"/>
  <c r="CF7" i="65"/>
  <c r="BS7" i="65"/>
  <c r="U7" i="65"/>
  <c r="CH7" i="65"/>
  <c r="BI7" i="65"/>
  <c r="H7" i="65"/>
  <c r="AM7" i="65"/>
  <c r="BN7" i="65"/>
  <c r="BT7" i="65"/>
  <c r="P7" i="65"/>
  <c r="I7" i="65"/>
  <c r="AL7" i="65"/>
  <c r="O7" i="65"/>
  <c r="Z7" i="65"/>
  <c r="L7" i="65"/>
  <c r="BU7" i="65"/>
  <c r="T7" i="65"/>
  <c r="AX7" i="65"/>
  <c r="Q7" i="65"/>
  <c r="BY7" i="65"/>
  <c r="AT7" i="65"/>
  <c r="AE7" i="65"/>
  <c r="AK7" i="65"/>
  <c r="AH7" i="65"/>
  <c r="CB7" i="65"/>
  <c r="BL7" i="65"/>
  <c r="BC7" i="65"/>
  <c r="BG27" i="65"/>
  <c r="AX27" i="65"/>
  <c r="CS27" i="65"/>
  <c r="AZ27" i="65"/>
  <c r="Q27" i="65"/>
  <c r="AS27" i="65"/>
  <c r="CC27" i="65"/>
  <c r="BQ27" i="65"/>
  <c r="H27" i="65"/>
  <c r="BR27" i="65"/>
  <c r="AD27" i="65"/>
  <c r="BX27" i="65"/>
  <c r="AI27" i="65"/>
  <c r="BB27" i="65"/>
  <c r="CM27" i="65"/>
  <c r="CR27" i="65"/>
  <c r="BZ27" i="65"/>
  <c r="BY27" i="65"/>
  <c r="BC27" i="65"/>
  <c r="S27" i="65"/>
  <c r="AY27" i="65"/>
  <c r="AH27" i="65"/>
  <c r="AA27" i="65"/>
  <c r="BT27" i="65"/>
  <c r="DF27" i="65"/>
  <c r="BV27" i="65"/>
  <c r="BJ27" i="65"/>
  <c r="W27" i="65"/>
  <c r="BH27" i="65"/>
  <c r="AC27" i="65"/>
  <c r="M27" i="65"/>
  <c r="BP27" i="65"/>
  <c r="P27" i="65"/>
  <c r="DC27" i="65"/>
  <c r="BF27" i="65"/>
  <c r="BD27" i="65"/>
  <c r="V27" i="65"/>
  <c r="AV27" i="65"/>
  <c r="DA27" i="65"/>
  <c r="AN27" i="65"/>
  <c r="CT27" i="65"/>
  <c r="CW27" i="65"/>
  <c r="CP27" i="65"/>
  <c r="CI27" i="65"/>
  <c r="BL27" i="65"/>
  <c r="CF27" i="65"/>
  <c r="BW27" i="65"/>
  <c r="CN27" i="65"/>
  <c r="CB27" i="65"/>
  <c r="BM27" i="65"/>
  <c r="L27" i="65"/>
  <c r="CG27" i="65"/>
  <c r="BE27" i="65"/>
  <c r="DE27" i="65"/>
  <c r="AP27" i="65"/>
  <c r="CO27" i="65"/>
  <c r="AO27" i="65"/>
  <c r="CL27" i="65"/>
  <c r="CX27" i="65"/>
  <c r="Z27" i="65"/>
  <c r="AR27" i="65"/>
  <c r="T27" i="65"/>
  <c r="CZ27" i="65"/>
  <c r="AK27" i="65"/>
  <c r="BS27" i="65"/>
  <c r="K27" i="65"/>
  <c r="BA27" i="65"/>
  <c r="CA27" i="65"/>
  <c r="AJ27" i="65"/>
  <c r="CK27" i="65"/>
  <c r="CQ27" i="65"/>
  <c r="AW27" i="65"/>
  <c r="BN27" i="65"/>
  <c r="CV27" i="65"/>
  <c r="AF27" i="65"/>
  <c r="BO27" i="65"/>
  <c r="Y27" i="65"/>
  <c r="N27" i="65"/>
  <c r="BU27" i="65"/>
  <c r="O27" i="65"/>
  <c r="CH27" i="65"/>
  <c r="CY27" i="65"/>
  <c r="X27" i="65"/>
  <c r="R27" i="65"/>
  <c r="CJ27" i="65"/>
  <c r="CU27" i="65"/>
  <c r="AT27" i="65"/>
  <c r="AB27" i="65"/>
  <c r="AL27" i="65"/>
  <c r="DD27" i="65"/>
  <c r="CD27" i="65"/>
  <c r="AQ27" i="65"/>
  <c r="BK27" i="65"/>
  <c r="J27" i="65"/>
  <c r="DB27" i="65"/>
  <c r="BI27" i="65"/>
  <c r="AU27" i="65"/>
  <c r="I27" i="65"/>
  <c r="AE27" i="65"/>
  <c r="U27" i="65"/>
  <c r="AG27" i="65"/>
  <c r="CE27" i="65"/>
  <c r="AM27" i="65"/>
  <c r="CL9" i="65"/>
  <c r="DD9" i="65"/>
  <c r="AX9" i="65"/>
  <c r="P9" i="65"/>
  <c r="W9" i="65"/>
  <c r="AI9" i="65"/>
  <c r="BT9" i="65"/>
  <c r="I9" i="65"/>
  <c r="CF9" i="65"/>
  <c r="BZ9" i="65"/>
  <c r="AY9" i="65"/>
  <c r="BC9" i="65"/>
  <c r="BB9" i="65"/>
  <c r="AH9" i="65"/>
  <c r="AP9" i="65"/>
  <c r="AC9" i="65"/>
  <c r="DB9" i="65"/>
  <c r="AB9" i="65"/>
  <c r="X9" i="65"/>
  <c r="DE9" i="65"/>
  <c r="BE9" i="65"/>
  <c r="M9" i="65"/>
  <c r="BU9" i="65"/>
  <c r="O9" i="65"/>
  <c r="CE9" i="65"/>
  <c r="Y9" i="65"/>
  <c r="BP9" i="65"/>
  <c r="R9" i="65"/>
  <c r="K9" i="65"/>
  <c r="AS9" i="65"/>
  <c r="CG9" i="65"/>
  <c r="AE9" i="65"/>
  <c r="S9" i="65"/>
  <c r="BY9" i="65"/>
  <c r="AK9" i="65"/>
  <c r="CV9" i="65"/>
  <c r="BA9" i="65"/>
  <c r="CZ9" i="65"/>
  <c r="L9" i="65"/>
  <c r="CJ9" i="65"/>
  <c r="AU9" i="65"/>
  <c r="BM9" i="65"/>
  <c r="U9" i="65"/>
  <c r="BS9" i="65"/>
  <c r="CK9" i="65"/>
  <c r="BN9" i="65"/>
  <c r="BF9" i="65"/>
  <c r="CY9" i="65"/>
  <c r="AT9" i="65"/>
  <c r="BW9" i="65"/>
  <c r="CT9" i="65"/>
  <c r="CC9" i="65"/>
  <c r="BD9" i="65"/>
  <c r="AR9" i="65"/>
  <c r="BK9" i="65"/>
  <c r="CW9" i="65"/>
  <c r="AJ9" i="65"/>
  <c r="CX9" i="65"/>
  <c r="DC9" i="65"/>
  <c r="BR9" i="65"/>
  <c r="AG9" i="65"/>
  <c r="CH9" i="65"/>
  <c r="DF9" i="65"/>
  <c r="CR9" i="65"/>
  <c r="CS9" i="65"/>
  <c r="CM9" i="65"/>
  <c r="Q9" i="65"/>
  <c r="CQ9" i="65"/>
  <c r="BX9" i="65"/>
  <c r="H9" i="65"/>
  <c r="V9" i="65"/>
  <c r="CO9" i="65"/>
  <c r="CN9" i="65"/>
  <c r="CB9" i="65"/>
  <c r="AD9" i="65"/>
  <c r="CD9" i="65"/>
  <c r="J9" i="65"/>
  <c r="N9" i="65"/>
  <c r="AO9" i="65"/>
  <c r="AN9" i="65"/>
  <c r="AZ9" i="65"/>
  <c r="AQ9" i="65"/>
  <c r="T9" i="65"/>
  <c r="BJ9" i="65"/>
  <c r="BO9" i="65"/>
  <c r="AL9" i="65"/>
  <c r="BQ9" i="65"/>
  <c r="BL9" i="65"/>
  <c r="Z9" i="65"/>
  <c r="BH9" i="65"/>
  <c r="BI9" i="65"/>
  <c r="BG9" i="65"/>
  <c r="AW9" i="65"/>
  <c r="AV9" i="65"/>
  <c r="CU9" i="65"/>
  <c r="CA9" i="65"/>
  <c r="CI9" i="65"/>
  <c r="AM9" i="65"/>
  <c r="AF9" i="65"/>
  <c r="AA9" i="65"/>
  <c r="DA9" i="65"/>
  <c r="CP9" i="65"/>
  <c r="BV9" i="65"/>
  <c r="BP6" i="65"/>
  <c r="M6" i="65"/>
  <c r="CF6" i="65"/>
  <c r="CR6" i="65"/>
  <c r="AP6" i="65"/>
  <c r="Y6" i="65"/>
  <c r="AQ6" i="65"/>
  <c r="AD6" i="65"/>
  <c r="AA6" i="65"/>
  <c r="BI6" i="65"/>
  <c r="CY6" i="65"/>
  <c r="W6" i="65"/>
  <c r="CD6" i="65"/>
  <c r="AG6" i="65"/>
  <c r="DB6" i="65"/>
  <c r="BT6" i="65"/>
  <c r="CE6" i="65"/>
  <c r="AK6" i="65"/>
  <c r="BL6" i="65"/>
  <c r="L6" i="65"/>
  <c r="BQ6" i="65"/>
  <c r="BH6" i="65"/>
  <c r="CH6" i="65"/>
  <c r="BS6" i="65"/>
  <c r="CS6" i="65"/>
  <c r="Q6" i="65"/>
  <c r="CN6" i="65"/>
  <c r="I6" i="65"/>
  <c r="N6" i="65"/>
  <c r="S6" i="65"/>
  <c r="BF6" i="65"/>
  <c r="AW6" i="65"/>
  <c r="BR6" i="65"/>
  <c r="BK6" i="65"/>
  <c r="V6" i="65"/>
  <c r="BO6" i="65"/>
  <c r="CK6" i="65"/>
  <c r="AE6" i="65"/>
  <c r="P6" i="65"/>
  <c r="CI6" i="65"/>
  <c r="DE6" i="65"/>
  <c r="AB6" i="65"/>
  <c r="BM6" i="65"/>
  <c r="AV6" i="65"/>
  <c r="CP6" i="65"/>
  <c r="BU6" i="65"/>
  <c r="AN6" i="65"/>
  <c r="AZ6" i="65"/>
  <c r="AT6" i="65"/>
  <c r="BW6" i="65"/>
  <c r="BZ6" i="65"/>
  <c r="CC6" i="65"/>
  <c r="X6" i="65"/>
  <c r="AF6" i="65"/>
  <c r="BC6" i="65"/>
  <c r="CA6" i="65"/>
  <c r="AI6" i="65"/>
  <c r="CX6" i="65"/>
  <c r="BE6" i="65"/>
  <c r="DA6" i="65"/>
  <c r="CB6" i="65"/>
  <c r="AY6" i="65"/>
  <c r="BG6" i="65"/>
  <c r="DC6" i="65"/>
  <c r="K6" i="65"/>
  <c r="BX6" i="65"/>
  <c r="AH6" i="65"/>
  <c r="CJ6" i="65"/>
  <c r="Z6" i="65"/>
  <c r="BN6" i="65"/>
  <c r="AR6" i="65"/>
  <c r="CM6" i="65"/>
  <c r="DF6" i="65"/>
  <c r="H6" i="65"/>
  <c r="AO6" i="65"/>
  <c r="BY6" i="65"/>
  <c r="CU6" i="65"/>
  <c r="J6" i="65"/>
  <c r="BJ6" i="65"/>
  <c r="CQ6" i="65"/>
  <c r="AC6" i="65"/>
  <c r="AX6" i="65"/>
  <c r="CZ6" i="65"/>
  <c r="AS6" i="65"/>
  <c r="AU6" i="65"/>
  <c r="BD6" i="65"/>
  <c r="AL6" i="65"/>
  <c r="CG6" i="65"/>
  <c r="CT6" i="65"/>
  <c r="BA6" i="65"/>
  <c r="BV6" i="65"/>
  <c r="BB6" i="65"/>
  <c r="O6" i="65"/>
  <c r="CL6" i="65"/>
  <c r="CV6" i="65"/>
  <c r="DD6" i="65"/>
  <c r="CW6" i="65"/>
  <c r="R6" i="65"/>
  <c r="T6" i="65"/>
  <c r="AJ6" i="65"/>
  <c r="AM6" i="65"/>
  <c r="CO6" i="65"/>
  <c r="U6" i="6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401000301_COUCEA03_6300" type="6" refreshedVersion="0" background="1">
    <textPr prompt="0" sourceFile="V:\LOTIC\Projects\Clients\ERWC\WQMAP\WQ_Report_Card\Documents\2009-2014_Report_Card\Output\1401000301_COUCEA03_6300.csv">
      <textFields>
        <textField/>
      </textFields>
    </textPr>
  </connection>
  <connection id="2" xr16:uid="{00000000-0015-0000-FFFF-FFFF01000000}" name="1401000301_COUCEA03_63001" type="6" refreshedVersion="0" background="1">
    <textPr prompt="0" sourceFile="V:\LOTIC\Projects\Clients\ERWC\WQMAP\WQ_Report_Card\Documents\2009-2014_Report_Card\Output\1401000301_COUCEA03_6300.csv">
      <textFields>
        <textField/>
      </textFields>
    </textPr>
  </connection>
  <connection id="3" xr16:uid="{00000000-0015-0000-FFFF-FFFF02000000}" name="1401000301_COUCEA03_63002" type="6" refreshedVersion="0" background="1">
    <textPr prompt="0" sourceFile="C:\LOTIC\LOTIC\Projects\Clients\ERWC\WQMAP\WQ_Report_Card\Documents\2009-2014_Report_Card\Output\1401000301_COUCEA03_6300.csv">
      <textFields>
        <textField/>
      </textFields>
    </textPr>
  </connection>
  <connection id="4" xr16:uid="{00000000-0015-0000-FFFF-FFFF03000000}" name="1401000301_COUCEA03_63003" type="6" refreshedVersion="0" background="1">
    <textPr prompt="0" sourceFile="C:\Lotic_Drive\Projects\Clients\ERWC\WQMAP\WQ_Report_Card\Documents\2009-2014_Report_Card\Output\1401000301_COUCEA03_6300.csv">
      <textFields>
        <textField/>
      </textFields>
    </textPr>
  </connection>
  <connection id="5" xr16:uid="{00000000-0015-0000-FFFF-FFFF04000000}" name="1401000301_COUCEA03_63004" type="6" refreshedVersion="0" background="1">
    <textPr prompt="0" sourceFile="V:\LOTIC\Projects\Clients\ERWC\WQMAP\WQ_Report_Card\Documents\2009-2014_Report_Card\Output\1401000301_COUCEA03_6300.csv">
      <textFields>
        <textField/>
      </textFields>
    </textPr>
  </connection>
  <connection id="6" xr16:uid="{00000000-0015-0000-FFFF-FFFF07000000}" name="1401000301_COUCEA06_6314" type="6" refreshedVersion="0" background="1">
    <textPr prompt="0" sourceFile="V:\LOTIC\Projects\Clients\ERWC\WQMAP\WQ_Report_Card\Documents\2009-2014_Report_Card\Output\1401000301_COUCEA06_6314.csv">
      <textFields>
        <textField/>
      </textFields>
    </textPr>
  </connection>
  <connection id="7" xr16:uid="{00000000-0015-0000-FFFF-FFFF08000000}" name="1401000301_COUCEA06_63141" type="6" refreshedVersion="0" background="1">
    <textPr prompt="0" sourceFile="V:\LOTIC\Projects\Clients\ERWC\WQMAP\WQ_Report_Card\Documents\2009-2014_Report_Card\Output\1401000301_COUCEA06_6314.csv">
      <textFields>
        <textField/>
      </textFields>
    </textPr>
  </connection>
  <connection id="8" xr16:uid="{00000000-0015-0000-FFFF-FFFF09000000}" name="1401000301_COUCEA06_63142" type="6" refreshedVersion="0" background="1">
    <textPr prompt="0" sourceFile="C:\Lotic_Drive\Projects\Clients\ERWC\WQMAP\WQ_Report_Card\Documents\2009-2014_Report_Card\Output\1401000301_COUCEA06_6314.csv">
      <textFields>
        <textField/>
      </textFields>
    </textPr>
  </connection>
  <connection id="9" xr16:uid="{00000000-0015-0000-FFFF-FFFF0A000000}" name="1401000301_COUCEA06_63143" type="6" refreshedVersion="0" background="1">
    <textPr prompt="0" sourceFile="V:\LOTIC\Projects\Clients\ERWC\WQMAP\WQ_Report_Card\Documents\2009-2014_Report_Card\Output\1401000301_COUCEA06_6314.csv">
      <textFields>
        <textField/>
      </textFields>
    </textPr>
  </connection>
  <connection id="10" xr16:uid="{00000000-0015-0000-FFFF-FFFF0C000000}" name="1401000302_COUCEA01_6300" type="6" refreshedVersion="0" background="1">
    <textPr prompt="0" sourceFile="V:\LOTIC\Projects\Clients\ERWC\WQMAP\WQ_Report_Card\Documents\2009-2014_Report_Card\Output\1401000302_COUCEA01_6300.csv">
      <textFields>
        <textField/>
      </textFields>
    </textPr>
  </connection>
  <connection id="11" xr16:uid="{00000000-0015-0000-FFFF-FFFF0D000000}" name="1401000302_COUCEA01_63001" type="6" refreshedVersion="0" background="1">
    <textPr prompt="0" sourceFile="V:\LOTIC\Projects\Clients\ERWC\WQMAP\WQ_Report_Card\Documents\2009-2014_Report_Card\Output\1401000302_COUCEA01_6300.csv">
      <textFields>
        <textField/>
      </textFields>
    </textPr>
  </connection>
  <connection id="12" xr16:uid="{00000000-0015-0000-FFFF-FFFF0E000000}" name="1401000302_COUCEA01_63002" type="6" refreshedVersion="0" background="1">
    <textPr prompt="0" sourceFile="C:\Lotic_Drive\Projects\Clients\ERWC\WQMAP\WQ_Report_Card\Documents\2009-2014_Report_Card\Output\1401000302_COUCEA01_6300.csv">
      <textFields>
        <textField/>
      </textFields>
    </textPr>
  </connection>
  <connection id="13" xr16:uid="{00000000-0015-0000-FFFF-FFFF0F000000}" name="1401000302_COUCEA01_63003" type="6" refreshedVersion="0" background="1">
    <textPr prompt="0" sourceFile="V:\LOTIC\Projects\Clients\ERWC\WQMAP\WQ_Report_Card\Documents\2009-2014_Report_Card\Output\1401000302_COUCEA01_6300.csv">
      <textFields>
        <textField/>
      </textFields>
    </textPr>
  </connection>
  <connection id="14" xr16:uid="{00000000-0015-0000-FFFF-FFFF19000000}" name="1401000302_COUCEA07a_6300" type="6" refreshedVersion="0" background="1">
    <textPr prompt="0" sourceFile="V:\LOTIC\Projects\Clients\ERWC\WQMAP\WQ_Report_Card\Documents\2009-2014_Report_Card\Output\1401000302_COUCEA07a_6300.csv">
      <textFields>
        <textField/>
      </textFields>
    </textPr>
  </connection>
  <connection id="15" xr16:uid="{00000000-0015-0000-FFFF-FFFF1A000000}" name="1401000302_COUCEA07a_63001" type="6" refreshedVersion="0" background="1">
    <textPr prompt="0" sourceFile="V:\LOTIC\Projects\Clients\ERWC\WQMAP\WQ_Report_Card\Documents\2009-2014_Report_Card\Output\1401000302_COUCEA07a_6300.csv">
      <textFields>
        <textField/>
      </textFields>
    </textPr>
  </connection>
  <connection id="16" xr16:uid="{00000000-0015-0000-FFFF-FFFF1B000000}" name="1401000302_COUCEA07a_63002" type="6" refreshedVersion="0" background="1">
    <textPr prompt="0" sourceFile="C:\Lotic_Drive\Projects\Clients\ERWC\WQMAP\WQ_Report_Card\Documents\2009-2014_Report_Card\Output\1401000302_COUCEA07a_6300.csv">
      <textFields>
        <textField/>
      </textFields>
    </textPr>
  </connection>
  <connection id="17" xr16:uid="{00000000-0015-0000-FFFF-FFFF1C000000}" name="1401000302_COUCEA07a_63003" type="6" refreshedVersion="0" background="1">
    <textPr prompt="0" sourceFile="V:\LOTIC\Projects\Clients\ERWC\WQMAP\WQ_Report_Card\Documents\2009-2014_Report_Card\Output\1401000302_COUCEA07a_6300.csv">
      <textFields>
        <textField/>
      </textFields>
    </textPr>
  </connection>
  <connection id="18" xr16:uid="{00000000-0015-0000-FFFF-FFFF1E000000}" name="1401000303_COUCEA06_6300" type="6" refreshedVersion="0" background="1">
    <textPr prompt="0" sourceFile="V:\LOTIC\Projects\Clients\ERWC\WQMAP\WQ_Report_Card\Documents\2009-2014_Report_Card\Output\1401000303_COUCEA06_6300.csv">
      <textFields>
        <textField/>
      </textFields>
    </textPr>
  </connection>
  <connection id="19" xr16:uid="{00000000-0015-0000-FFFF-FFFF1F000000}" name="1401000303_COUCEA06_63001" type="6" refreshedVersion="0" background="1">
    <textPr prompt="0" sourceFile="V:\LOTIC\Projects\Clients\ERWC\WQMAP\WQ_Report_Card\Documents\2009-2014_Report_Card\Output\1401000303_COUCEA06_6300.csv">
      <textFields>
        <textField/>
      </textFields>
    </textPr>
  </connection>
  <connection id="20" xr16:uid="{00000000-0015-0000-FFFF-FFFF20000000}" name="1401000303_COUCEA06_63002" type="6" refreshedVersion="0" background="1">
    <textPr prompt="0" sourceFile="C:\Lotic_Drive\Projects\Clients\ERWC\WQMAP\WQ_Report_Card\Documents\2009-2014_Report_Card\Output\1401000303_COUCEA06_6300.csv">
      <textFields>
        <textField/>
      </textFields>
    </textPr>
  </connection>
  <connection id="21" xr16:uid="{00000000-0015-0000-FFFF-FFFF21000000}" name="1401000303_COUCEA06_63003" type="6" refreshedVersion="0" background="1">
    <textPr prompt="0" sourceFile="V:\LOTIC\Projects\Clients\ERWC\WQMAP\WQ_Report_Card\Documents\2009-2014_Report_Card\Output\1401000303_COUCEA06_6300.csv">
      <textFields>
        <textField/>
      </textFields>
    </textPr>
  </connection>
  <connection id="22" xr16:uid="{00000000-0015-0000-FFFF-FFFF22000000}" name="1401000303_COUCEA06_6302" type="6" refreshedVersion="0" background="1">
    <textPr prompt="0" sourceFile="V:\LOTIC\Projects\Clients\ERWC\WQMAP\WQ_Report_Card\Documents\2009-2014_Report_Card\Output\1401000303_COUCEA06_6302.csv">
      <textFields>
        <textField/>
      </textFields>
    </textPr>
  </connection>
  <connection id="23" xr16:uid="{00000000-0015-0000-FFFF-FFFF23000000}" name="1401000303_COUCEA06_63021" type="6" refreshedVersion="0" background="1">
    <textPr prompt="0" sourceFile="V:\LOTIC\Projects\Clients\ERWC\WQMAP\WQ_Report_Card\Documents\2009-2014_Report_Card\Output\1401000303_COUCEA06_6302.csv">
      <textFields>
        <textField/>
      </textFields>
    </textPr>
  </connection>
  <connection id="24" xr16:uid="{00000000-0015-0000-FFFF-FFFF24000000}" name="1401000303_COUCEA06_63022" type="6" refreshedVersion="0" background="1">
    <textPr prompt="0" sourceFile="C:\Lotic_Drive\Projects\Clients\ERWC\WQMAP\WQ_Report_Card\Documents\2009-2014_Report_Card\Output\1401000303_COUCEA06_6302.csv">
      <textFields>
        <textField/>
      </textFields>
    </textPr>
  </connection>
  <connection id="25" xr16:uid="{00000000-0015-0000-FFFF-FFFF25000000}" name="1401000303_COUCEA06_63023" type="6" refreshedVersion="0" background="1">
    <textPr prompt="0" sourceFile="V:\LOTIC\Projects\Clients\ERWC\WQMAP\WQ_Report_Card\Documents\2009-2014_Report_Card\Output\1401000303_COUCEA06_6302.csv">
      <textFields>
        <textField/>
      </textFields>
    </textPr>
  </connection>
  <connection id="26" xr16:uid="{00000000-0015-0000-FFFF-FFFF26000000}" name="1401000303_COUCEA06_63024" type="6" refreshedVersion="0" background="1">
    <textPr prompt="0" sourceFile="C:\LOTIC\LOTIC\Projects\Clients\ERWC\WQMAP\WQ_Report_Card\Documents\2009-2014_Report_Card\Output\1401000303_COUCEA06_6302.csv">
      <textFields>
        <textField/>
      </textFields>
    </textPr>
  </connection>
  <connection id="27" xr16:uid="{00000000-0015-0000-FFFF-FFFF27000000}" name="1401000303_COUCEA06_63025" type="6" refreshedVersion="0" background="1">
    <textPr prompt="0" sourceFile="C:\LOTIC\LOTIC\Projects\Clients\ERWC\WQMAP\WQ_Report_Card\Documents\2009-2014_Report_Card\Output\1401000303_COUCEA06_6302.csv">
      <textFields>
        <textField/>
      </textFields>
    </textPr>
  </connection>
  <connection id="28" xr16:uid="{00000000-0015-0000-FFFF-FFFF2A000000}" name="1401000303_COUCEA09b_6300" type="6" refreshedVersion="0" background="1">
    <textPr prompt="0" sourceFile="V:\LOTIC\Projects\Clients\ERWC\WQMAP\WQ_Report_Card\Documents\2009-2014_Report_Card\Output\1401000303_COUCEA09b_6300.csv">
      <textFields>
        <textField/>
      </textFields>
    </textPr>
  </connection>
  <connection id="29" xr16:uid="{00000000-0015-0000-FFFF-FFFF2B000000}" name="1401000303_COUCEA09b_63001" type="6" refreshedVersion="0" background="1">
    <textPr prompt="0" sourceFile="V:\LOTIC\Projects\Clients\ERWC\WQMAP\WQ_Report_Card\Documents\2009-2014_Report_Card\Output\1401000303_COUCEA09b_6300.csv">
      <textFields>
        <textField/>
      </textFields>
    </textPr>
  </connection>
  <connection id="30" xr16:uid="{00000000-0015-0000-FFFF-FFFF2C000000}" name="1401000303_COUCEA09b_63002" type="6" refreshedVersion="0" background="1">
    <textPr prompt="0" sourceFile="C:\Lotic_Drive\Projects\Clients\ERWC\WQMAP\WQ_Report_Card\Documents\2009-2014_Report_Card\Output\1401000303_COUCEA09b_6300.csv">
      <textFields>
        <textField/>
      </textFields>
    </textPr>
  </connection>
  <connection id="31" xr16:uid="{00000000-0015-0000-FFFF-FFFF2D000000}" name="1401000303_COUCEA09b_63003" type="6" refreshedVersion="0" background="1">
    <textPr prompt="0" sourceFile="V:\LOTIC\Projects\Clients\ERWC\WQMAP\WQ_Report_Card\Documents\2009-2014_Report_Card\Output\1401000303_COUCEA09b_6300.csv">
      <textFields>
        <textField/>
      </textFields>
    </textPr>
  </connection>
  <connection id="32" xr16:uid="{00000000-0015-0000-FFFF-FFFF2E000000}" name="1401000303_COUCEA10a_6300" type="6" refreshedVersion="0" background="1">
    <textPr prompt="0" sourceFile="V:\LOTIC\Projects\Clients\ERWC\WQMAP\WQ_Report_Card\Documents\2009-2014_Report_Card\Output\1401000303_COUCEA10a_6300.csv">
      <textFields>
        <textField/>
      </textFields>
    </textPr>
  </connection>
  <connection id="33" xr16:uid="{00000000-0015-0000-FFFF-FFFF2F000000}" name="1401000303_COUCEA10a_63001" type="6" refreshedVersion="0" background="1">
    <textPr prompt="0" sourceFile="V:\LOTIC\Projects\Clients\ERWC\WQMAP\WQ_Report_Card\Documents\2009-2014_Report_Card\Output\1401000303_COUCEA10a_6300.csv">
      <textFields>
        <textField/>
      </textFields>
    </textPr>
  </connection>
  <connection id="34" xr16:uid="{00000000-0015-0000-FFFF-FFFF30000000}" name="1401000303_COUCEA10a_63002" type="6" refreshedVersion="0" background="1">
    <textPr prompt="0" sourceFile="C:\Lotic_Drive\Projects\Clients\ERWC\WQMAP\WQ_Report_Card\Documents\2009-2014_Report_Card\Output\1401000303_COUCEA10a_6300.csv">
      <textFields>
        <textField/>
      </textFields>
    </textPr>
  </connection>
  <connection id="35" xr16:uid="{00000000-0015-0000-FFFF-FFFF31000000}" name="1401000303_COUCEA10a_63003" type="6" refreshedVersion="0" background="1">
    <textPr prompt="0" sourceFile="V:\LOTIC\Projects\Clients\ERWC\WQMAP\WQ_Report_Card\Documents\2009-2014_Report_Card\Output\1401000303_COUCEA10a_6300.csv">
      <textFields>
        <textField/>
      </textFields>
    </textPr>
  </connection>
  <connection id="36" xr16:uid="{00000000-0015-0000-FFFF-FFFF32000000}" name="1401000303_COUCEA11_6300" type="6" refreshedVersion="0" background="1">
    <textPr prompt="0" sourceFile="V:\LOTIC\Projects\Clients\ERWC\WQMAP\WQ_Report_Card\Documents\2009-2014_Report_Card\Output\1401000303_COUCEA11_6300.csv">
      <textFields>
        <textField/>
      </textFields>
    </textPr>
  </connection>
  <connection id="37" xr16:uid="{00000000-0015-0000-FFFF-FFFF33000000}" name="1401000303_COUCEA11_63001" type="6" refreshedVersion="0" background="1">
    <textPr prompt="0" sourceFile="V:\LOTIC\Projects\Clients\ERWC\WQMAP\WQ_Report_Card\Documents\2009-2014_Report_Card\Output\1401000303_COUCEA11_6300.csv">
      <textFields>
        <textField/>
      </textFields>
    </textPr>
  </connection>
  <connection id="38" xr16:uid="{00000000-0015-0000-FFFF-FFFF34000000}" name="1401000303_COUCEA11_63002" type="6" refreshedVersion="0" background="1">
    <textPr prompt="0" sourceFile="C:\Lotic_Drive\Projects\Clients\ERWC\WQMAP\WQ_Report_Card\Documents\2009-2014_Report_Card\Output\1401000303_COUCEA11_6300.csv">
      <textFields>
        <textField/>
      </textFields>
    </textPr>
  </connection>
  <connection id="39" xr16:uid="{00000000-0015-0000-FFFF-FFFF35000000}" name="1401000303_COUCEA11_63003" type="6" refreshedVersion="0" background="1">
    <textPr prompt="0" sourceFile="V:\LOTIC\Projects\Clients\ERWC\WQMAP\WQ_Report_Card\Documents\2009-2014_Report_Card\Output\1401000303_COUCEA11_6300.csv">
      <textFields>
        <textField/>
      </textFields>
    </textPr>
  </connection>
  <connection id="40" xr16:uid="{00000000-0015-0000-FFFF-FFFF37000000}" name="1401000304_COUCEA10b_6300" type="6" refreshedVersion="0" background="1">
    <textPr prompt="0" sourceFile="V:\LOTIC\Projects\Clients\ERWC\WQMAP\WQ_Report_Card\Documents\2009-2014_Report_Card\Output\1401000304_COUCEA10b_6300.csv">
      <textFields>
        <textField/>
      </textFields>
    </textPr>
  </connection>
  <connection id="41" xr16:uid="{00000000-0015-0000-FFFF-FFFF38000000}" name="1401000304_COUCEA10b_63001" type="6" refreshedVersion="0" background="1">
    <textPr prompt="0" sourceFile="V:\LOTIC\Projects\Clients\ERWC\WQMAP\WQ_Report_Card\Documents\2009-2014_Report_Card\Output\1401000304_COUCEA10b_6300.csv">
      <textFields>
        <textField/>
      </textFields>
    </textPr>
  </connection>
  <connection id="42" xr16:uid="{00000000-0015-0000-FFFF-FFFF39000000}" name="1401000304_COUCEA10b_63002" type="6" refreshedVersion="0" background="1">
    <textPr prompt="0" sourceFile="C:\Lotic_Drive\Projects\Clients\ERWC\WQMAP\WQ_Report_Card\Documents\2009-2014_Report_Card\Output\1401000304_COUCEA10b_6300.csv">
      <textFields>
        <textField/>
      </textFields>
    </textPr>
  </connection>
  <connection id="43" xr16:uid="{00000000-0015-0000-FFFF-FFFF3A000000}" name="1401000304_COUCEA10b_63003" type="6" refreshedVersion="0" background="1">
    <textPr prompt="0" sourceFile="V:\LOTIC\Projects\Clients\ERWC\WQMAP\WQ_Report_Card\Documents\2009-2014_Report_Card\Output\1401000304_COUCEA10b_6300.csv">
      <textFields>
        <textField/>
      </textFields>
    </textPr>
  </connection>
  <connection id="44" xr16:uid="{00000000-0015-0000-FFFF-FFFF3C000000}" name="1401000305_COUCEA10a_6300" type="6" refreshedVersion="0" background="1">
    <textPr prompt="0" sourceFile="V:\LOTIC\Projects\Clients\ERWC\WQMAP\WQ_Report_Card\Documents\2009-2014_Report_Card\Output\1401000305_COUCEA10a_6300.csv">
      <textFields>
        <textField/>
      </textFields>
    </textPr>
  </connection>
  <connection id="45" xr16:uid="{00000000-0015-0000-FFFF-FFFF3D000000}" name="1401000305_COUCEA10a_63001" type="6" refreshedVersion="0" background="1">
    <textPr prompt="0" sourceFile="V:\LOTIC\Projects\Clients\ERWC\WQMAP\WQ_Report_Card\Documents\2009-2014_Report_Card\Output\1401000305_COUCEA10a_6300.csv">
      <textFields>
        <textField/>
      </textFields>
    </textPr>
  </connection>
  <connection id="46" xr16:uid="{00000000-0015-0000-FFFF-FFFF3E000000}" name="1401000305_COUCEA10a_63002" type="6" refreshedVersion="0" background="1">
    <textPr prompt="0" sourceFile="C:\Lotic_Drive\Projects\Clients\ERWC\WQMAP\WQ_Report_Card\Documents\2009-2014_Report_Card\Output\1401000305_COUCEA10a_6300.csv">
      <textFields>
        <textField/>
      </textFields>
    </textPr>
  </connection>
  <connection id="47" xr16:uid="{00000000-0015-0000-FFFF-FFFF3F000000}" name="1401000305_COUCEA10a_63003" type="6" refreshedVersion="0" background="1">
    <textPr prompt="0" sourceFile="V:\LOTIC\Projects\Clients\ERWC\WQMAP\WQ_Report_Card\Documents\2009-2014_Report_Card\Output\1401000305_COUCEA10a_6300.csv">
      <textFields>
        <textField/>
      </textFields>
    </textPr>
  </connection>
  <connection id="48" xr16:uid="{00000000-0015-0000-FFFF-FFFF5B000000}" name="CBS-E-22" type="6" refreshedVersion="0" background="1">
    <textPr prompt="0" sourceFile="C:\Lotic_Drive\Projects\Clients\ERWC\WQMAP\WQ_Report_Card\Documents\2009-2014_Report_Card\Output\CBS-E-22.csv">
      <textFields>
        <textField/>
      </textFields>
    </textPr>
  </connection>
  <connection id="49" xr16:uid="{00000000-0015-0000-FFFF-FFFF5C000000}" name="CBS-E-22.csv" type="6" refreshedVersion="0" background="1" saveData="1">
    <textPr fileType="mac" sourceFile="Macintosh HD:Users:sethmason:Documents:LOTIC:Projects:Clients:ERWC:WQMAP:WQ_Report_Card:Documents:2009-2014_Report_Card:Output:CBS-E-22.csv" tab="0" comma="1">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0" xr16:uid="{00000000-0015-0000-FFFF-FFFF5D000000}" name="CBS-E-22.csv1" type="6" refreshedVersion="0" background="1" saveData="1">
    <textPr prompt="0" fileType="mac" sourceFile="Macintosh HD:Users:sethmason:Documents:LOTIC:Projects:Clients:ERWC:WQMAP:WQ_Report_Card:Documents:2009-2014_Report_Card:Output:CBS-E-22.csv" tab="0" comma="1">
      <textFields count="21">
        <textField type="skip"/>
        <textField type="skip"/>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1" xr16:uid="{00000000-0015-0000-FFFF-FFFF5E000000}" name="CBS-E-22.csv2" type="6" refreshedVersion="0" background="1" saveData="1">
    <textPr prompt="0" fileType="mac" sourceFile="Macintosh HD:Users:sethmason:Documents:LOTIC:Projects:Clients:ERWC:WQMAP:WQ_Report_Card:Documents:2009-2014_Report_Card:Output:CBS-E-22.csv" tab="0" comma="1">
      <textFields count="21">
        <textField type="skip"/>
        <textField type="skip"/>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2" xr16:uid="{00000000-0015-0000-FFFF-FFFF5F000000}" name="CBS-E-22.csv3" type="6" refreshedVersion="0" background="1" saveData="1">
    <textPr prompt="0" fileType="mac" firstRow="2" sourceFile="Macintosh HD:Users:sethmason:Documents:LOTIC:Projects:Clients:ERWC:WQMAP:WQ_Report_Card:Documents:2009-2014_Report_Card:Output:CBS-E-22.csv" tab="0" comma="1">
      <textFields count="21">
        <textField type="skip"/>
        <textField type="skip"/>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3" xr16:uid="{00000000-0015-0000-FFFF-FFFF60000000}" name="CBS-E-221" type="6" refreshedVersion="0" background="1">
    <textPr prompt="0" sourceFile="C:\Lotic_Drive\Projects\Clients\ERWC\WQMAP\WQ_Report_Card\Documents\2009-2014_Report_Card\Output\CBS-E-22.csv">
      <textFields>
        <textField/>
      </textFields>
    </textPr>
  </connection>
  <connection id="54" xr16:uid="{00000000-0015-0000-FFFF-FFFF61000000}" name="CBS-E-222" type="6" refreshedVersion="0" background="1">
    <textPr prompt="0" sourceFile="V:\LOTIC\Projects\Clients\ERWC\WQMAP\WQ_Report_Card\Documents\2009-2014_Report_Card\Output\CBS-E-22.csv">
      <textFields>
        <textField/>
      </textFields>
    </textPr>
  </connection>
  <connection id="55" xr16:uid="{00000000-0015-0000-FFFF-FFFF63000000}" name="CBS-E-224" type="6" refreshedVersion="0" background="1">
    <textPr prompt="0" sourceFile="V:\LOTIC\Projects\Clients\ERWC\WQMAP\WQ_Report_Card\Documents\2009-2014_Report_Card\Output\CBS-E-22.csv">
      <textFields>
        <textField/>
      </textFields>
    </textPr>
  </connection>
  <connection id="56" xr16:uid="{00000000-0015-0000-FFFF-FFFF64000000}" name="CBS-E-225" type="6" refreshedVersion="0" background="1">
    <textPr prompt="0" sourceFile="V:\LOTIC\Projects\Clients\ERWC\WQMAP\WQ_Report_Card\Documents\2009-2014_Report_Card\Output\CBS-E-22.csv">
      <textFields>
        <textField/>
      </textFields>
    </textPr>
  </connection>
  <connection id="57" xr16:uid="{AE90F5B2-F66F-4E33-91AF-84837868F430}" name="COLCLC01_A" type="6" refreshedVersion="0" background="1">
    <textPr prompt="0" sourceFile="G:\Team Drives\Projects\MCWC\Data\WQ_report_card\Code\report_card\Output\COLCLC01_A.csv">
      <textFields>
        <textField/>
      </textFields>
    </textPr>
  </connection>
  <connection id="58" xr16:uid="{A4B4CA44-BFE0-441B-B49D-CCD2820B0140}" name="COLCLC01_A1" type="6" refreshedVersion="0" background="1">
    <textPr prompt="0" sourceFile="G:\Team Drives\Projects\MCWC\Data\WQ_report_card\Code\report_card\Output\COLCLC01_A.csv">
      <textFields>
        <textField/>
      </textFields>
    </textPr>
  </connection>
  <connection id="59" xr16:uid="{40562520-930A-4491-8F05-AAD7365ACF63}" name="COLCLC01_A2" type="6" refreshedVersion="0" background="1">
    <textPr prompt="0" sourceFile="G:\Shared drives\Projects\MCWC\Data\water_quality\WQ_report_card\Code\report_card_30yr\Output/auto_datasheet_run\COLCLC01_A.csv">
      <textFields>
        <textField/>
      </textFields>
    </textPr>
  </connection>
  <connection id="60" xr16:uid="{68271854-3AB4-4D5D-8CF2-0EB0CE14CA98}" name="COLCLC01_B" type="6" refreshedVersion="0" background="1">
    <textPr prompt="0" sourceFile="G:\Team Drives\Projects\MCWC\Data\WQ_report_card\Code\report_card\Output\COLCLC01_B.csv">
      <textFields>
        <textField/>
      </textFields>
    </textPr>
  </connection>
  <connection id="61" xr16:uid="{F593AD96-ABD3-4363-9B45-CEAB65FF048D}" name="COLCLC01_B1" type="6" refreshedVersion="0" background="1">
    <textPr prompt="0" sourceFile="G:\Shared drives\Projects\MCWC\Data\water_quality\WQ_report_card\Code\report_card_30yr\Output/auto_datasheet_run\COLCLC01_B.csv">
      <textFields>
        <textField/>
      </textFields>
    </textPr>
  </connection>
  <connection id="62" xr16:uid="{48FB718E-005D-438A-8C66-D7583A58F165}" name="COLCLC02a_A" type="6" refreshedVersion="0" background="1">
    <textPr prompt="0" sourceFile="G:\Team Drives\Projects\MCWC\Data\WQ_report_card\Code\report_card\Output\COLCLC02a_A.csv">
      <textFields>
        <textField/>
      </textFields>
    </textPr>
  </connection>
  <connection id="63" xr16:uid="{E80CE473-D1A7-4759-9192-42D4AA9EAE4D}" name="COLCLC02a_A1" type="6" refreshedVersion="0" background="1">
    <textPr prompt="0" sourceFile="G:\Shared drives\Projects\MCWC\Data\water_quality\WQ_report_card\Code\report_card_30yr\Output/auto_datasheet_run\COLCLC02a_A.csv">
      <textFields>
        <textField/>
      </textFields>
    </textPr>
  </connection>
  <connection id="64" xr16:uid="{A75AB6A7-F202-42CF-8952-B4D24889C3CF}" name="COLCLC04a_A" type="6" refreshedVersion="0" background="1">
    <textPr prompt="0" sourceFile="G:\Team Drives\Projects\MCWC\Data\WQ_report_card\Code\report_card\Output\COLCLC04a_A.csv">
      <textFields>
        <textField/>
      </textFields>
    </textPr>
  </connection>
  <connection id="65" xr16:uid="{ACB6B13A-1E80-4FF6-A5C2-63A538FEA3A1}" name="COLCLC04a_A1" type="6" refreshedVersion="0" background="1">
    <textPr prompt="0" sourceFile="G:\Shared drives\Projects\MCWC\Data\water_quality\WQ_report_card\Code\report_card_30yr\Output/auto_datasheet_run\COLCLC04a_A.csv">
      <textFields>
        <textField/>
      </textFields>
    </textPr>
  </connection>
  <connection id="66" xr16:uid="{93EA0124-C593-4519-90A8-8AD5B154F4F5}" name="COLCLC04a_B" type="6" refreshedVersion="0" background="1">
    <textPr prompt="0" sourceFile="G:\Team Drives\Projects\MCWC\Data\WQ_report_card\Code\report_card\Output\COLCLC04a_B.csv">
      <textFields>
        <textField/>
      </textFields>
    </textPr>
  </connection>
  <connection id="67" xr16:uid="{1CC097BE-12DB-4F72-8233-C2A5185555C7}" name="COLCLC04a_B1" type="6" refreshedVersion="0" background="1">
    <textPr prompt="0" sourceFile="G:\Shared drives\Projects\MCWC\Data\water_quality\WQ_report_card\Code\report_card_30yr\Output/auto_datasheet_run\COLCLC04a_B.csv">
      <textFields>
        <textField/>
      </textFields>
    </textPr>
  </connection>
  <connection id="68" xr16:uid="{A517350C-00FE-4002-A6D7-45CC6873BB0E}" name="COLCLC04a_C" type="6" refreshedVersion="0" background="1">
    <textPr prompt="0" sourceFile="G:\Team Drives\Projects\MCWC\Data\WQ_report_card\Code\report_card\Output\COLCLC04a_C.csv">
      <textFields>
        <textField/>
      </textFields>
    </textPr>
  </connection>
  <connection id="69" xr16:uid="{5EF5FA93-D10A-4C96-BA09-E01A1E9DE0D2}" name="COLCLC04a_C1" type="6" refreshedVersion="0" background="1">
    <textPr prompt="0" sourceFile="G:\Shared drives\Projects\MCWC\Data\water_quality\WQ_report_card\Code\report_card_30yr\Output/auto_datasheet_run\COLCLC04a_C.csv">
      <textFields>
        <textField/>
      </textFields>
    </textPr>
  </connection>
  <connection id="70" xr16:uid="{3C83CFFB-DFE7-41C0-9C86-01A68436EF2F}" name="COLCLC04a_D" type="6" refreshedVersion="0" background="1">
    <textPr prompt="0" sourceFile="G:\Team Drives\Projects\MCWC\Data\WQ_report_card\Code\report_card\Output\COLCLC04a_D.csv">
      <textFields>
        <textField/>
      </textFields>
    </textPr>
  </connection>
  <connection id="71" xr16:uid="{AFDA53F5-C7A7-4321-86C1-CBBFB13F12DA}" name="COLCLC04a_D1" type="6" refreshedVersion="0" background="1">
    <textPr prompt="0" sourceFile="G:\Shared drives\Projects\MCWC\Data\water_quality\WQ_report_card\Code\report_card_30yr\Output/auto_datasheet_run\COLCLC04a_D.csv">
      <textFields>
        <textField/>
      </textFields>
    </textPr>
  </connection>
  <connection id="72" xr16:uid="{E5A48DBC-5288-4C9C-994E-3505202AF5E0}" name="COLCLC04b_A" type="6" refreshedVersion="0" background="1">
    <textPr prompt="0" sourceFile="G:\Team Drives\Projects\MCWC\Data\WQ_report_card\Code\report_card\Output\COLCLC04b_A.csv">
      <textFields>
        <textField/>
      </textFields>
    </textPr>
  </connection>
  <connection id="73" xr16:uid="{014014F5-8F3E-447F-B0BC-FD7F9AECF675}" name="COLCLC04b_A1" type="6" refreshedVersion="0" background="1">
    <textPr prompt="0" sourceFile="G:\Team Drives\Projects\MCWC\Data\WQ_report_card\Code\report_card\Output\COLCLC04b_A.csv">
      <textFields>
        <textField/>
      </textFields>
    </textPr>
  </connection>
  <connection id="74" xr16:uid="{BB367732-13F6-4BE0-8B66-A03F6B6C124E}" name="COLCLC04b_A2" type="6" refreshedVersion="0" background="1">
    <textPr prompt="0" sourceFile="G:\Team Drives\Projects\MCWC\Data\WQ_report_card\Code\report_card\Output\COLCLC04b_A.csv">
      <textFields>
        <textField/>
      </textFields>
    </textPr>
  </connection>
  <connection id="75" xr16:uid="{04B2E75E-6009-470D-BC3C-080710FBBE9E}" name="COLCLC04c_A" type="6" refreshedVersion="0" background="1">
    <textPr prompt="0" sourceFile="G:\Team Drives\Projects\MCWC\Data\WQ_report_card\Code\report_card\Output\COLCLC04c_A.csv">
      <textFields>
        <textField/>
      </textFields>
    </textPr>
  </connection>
  <connection id="76" xr16:uid="{3D83CBD0-2174-4D0C-AFFF-E07A041EC335}" name="COLCLC04c_A1" type="6" refreshedVersion="0" background="1">
    <textPr prompt="0" sourceFile="G:\Shared drives\Projects\MCWC\Data\water_quality\WQ_report_card\Code\report_card_30yr\Output/auto_datasheet_run\COLCLC04c_A.csv">
      <textFields>
        <textField/>
      </textFields>
    </textPr>
  </connection>
  <connection id="77" xr16:uid="{3819ADD4-F2C5-4E27-803C-0DD7016683AA}" name="COLCLC04d_A" type="6" refreshedVersion="0" background="1">
    <textPr prompt="0" sourceFile="G:\Team Drives\Projects\MCWC\Data\WQ_report_card\Code\report_card\Output\COLCLC04d_A.csv">
      <textFields>
        <textField/>
      </textFields>
    </textPr>
  </connection>
  <connection id="78" xr16:uid="{9A5A9302-6B93-450F-92BE-94128E2CB13E}" name="COLCLC04d_A1" type="6" refreshedVersion="0" background="1">
    <textPr prompt="0" sourceFile="G:\Shared drives\Projects\MCWC\Data\water_quality\WQ_report_card\Code\report_card_30yr\Output/auto_datasheet_run\COLCLC04d_A.csv">
      <textFields>
        <textField/>
      </textFields>
    </textPr>
  </connection>
  <connection id="79" xr16:uid="{542C8189-AF17-45A9-B916-CC88C46BBFA2}" name="COLCLC04e_A" type="6" refreshedVersion="0" background="1">
    <textPr prompt="0" sourceFile="G:\Team Drives\Projects\MCWC\Data\WQ_report_card\Code\report_card\Output\COLCLC04e_A.csv">
      <textFields>
        <textField/>
      </textFields>
    </textPr>
  </connection>
  <connection id="80" xr16:uid="{91C24DBA-1018-4D13-8939-1B94AAD95BB0}" name="COLCLC04e_A1" type="6" refreshedVersion="0" background="1">
    <textPr prompt="0" sourceFile="G:\Team Drives\Projects\MCWC\Data\WQ_report_card\Code\report_card\Output\COLCLC04e_A.csv">
      <textFields>
        <textField/>
      </textFields>
    </textPr>
  </connection>
  <connection id="81" xr16:uid="{3E50C669-3A36-44B7-848F-8BA1D393A2B1}" name="COLCLC04e_A2" type="6" refreshedVersion="0" background="1">
    <textPr prompt="0" sourceFile="G:\Shared drives\Projects\MCWC\Data\water_quality\WQ_report_card\Code\report_card_30yr\Output/auto_datasheet_run\COLCLC04e_A.csv">
      <textFields>
        <textField/>
      </textFields>
    </textPr>
  </connection>
  <connection id="82" xr16:uid="{09E238CB-6291-4B8B-9BDB-3B2EDE5F1981}" name="COLCLC04f_A" type="6" refreshedVersion="0" background="1">
    <textPr prompt="0" sourceFile="G:\Team Drives\Projects\MCWC\Data\WQ_report_card\Code\report_card\Output\COLCLC04f_A.csv">
      <textFields>
        <textField/>
      </textFields>
    </textPr>
  </connection>
  <connection id="83" xr16:uid="{718DDDDE-E803-4399-A620-8C247FF20455}" name="COLCLC04f_A1" type="6" refreshedVersion="0" background="1">
    <textPr prompt="0" sourceFile="G:\Team Drives\Projects\MCWC\Data\WQ_report_card\Code\report_card\Output\COLCLC04f_A.csv">
      <textFields>
        <textField/>
      </textFields>
    </textPr>
  </connection>
  <connection id="84" xr16:uid="{1CA50748-35F2-4B29-B00F-D474D19149DC}" name="COLCLC04f_A2" type="6" refreshedVersion="0" background="1">
    <textPr prompt="0" sourceFile="G:\Team Drives\Projects\MCWC\Data\WQ_report_card\Code\report_card\Output\COLCLC04f_A.csv">
      <textFields>
        <textField/>
      </textFields>
    </textPr>
  </connection>
  <connection id="85" xr16:uid="{99F85FDE-D45C-4E21-A7DE-B9C38BFEE86B}" name="COLCLC05_A" type="6" refreshedVersion="0" background="1">
    <textPr prompt="0" sourceFile="G:\Team Drives\Projects\MCWC\Data\WQ_report_card\Code\report_card\Output\COLCLC05_A.csv">
      <textFields>
        <textField/>
      </textFields>
    </textPr>
  </connection>
  <connection id="86" xr16:uid="{3FE5B45D-2940-4565-BADA-83391DB9E84E}" name="COLCLC05_A1" type="6" refreshedVersion="0" background="1">
    <textPr prompt="0" sourceFile="G:\Shared drives\Projects\MCWC\Data\water_quality\WQ_report_card\Code\report_card_30yr\Output/auto_datasheet_run\COLCLC05_A.csv">
      <textFields>
        <textField/>
      </textFields>
    </textPr>
  </connection>
  <connection id="87" xr16:uid="{E83FD606-C2E9-419C-8A20-549EE2C5462C}" name="COLCLC06_A" type="6" refreshedVersion="0" background="1">
    <textPr prompt="0" sourceFile="G:\Team Drives\Projects\MCWC\Data\WQ_report_card\Code\report_card\Output\COLCLC06_A.csv">
      <textFields>
        <textField/>
      </textFields>
    </textPr>
  </connection>
  <connection id="88" xr16:uid="{20D3A429-7375-4B78-8E9A-5A2CC737C801}" name="COLCLC06_A1" type="6" refreshedVersion="0" background="1">
    <textPr prompt="0" sourceFile="G:\Team Drives\Projects\MCWC\Data\WQ_report_card\Code\report_card\Output\COLCLC06_A.csv">
      <textFields>
        <textField/>
      </textFields>
    </textPr>
  </connection>
  <connection id="89" xr16:uid="{79959296-60D7-480C-B573-20E3EF5C62CF}" name="COLCLC06_A2" type="6" refreshedVersion="0" background="1">
    <textPr prompt="0" sourceFile="G:\Team Drives\Projects\MCWC\Data\WQ_report_card\Code\report_card\Output\COLCLC06_A.csv">
      <textFields>
        <textField/>
      </textFields>
    </textPr>
  </connection>
  <connection id="90" xr16:uid="{CE7FBD35-6EA4-40D6-9D0B-A952DF269292}" name="COLCLC07a_A" type="6" refreshedVersion="0" background="1">
    <textPr prompt="0" sourceFile="G:\Team Drives\Projects\MCWC\Data\WQ_report_card\Code\report_card\Output\COLCLC07a_A.csv">
      <textFields>
        <textField/>
      </textFields>
    </textPr>
  </connection>
  <connection id="91" xr16:uid="{C7731B57-1661-4FFF-8A54-59475F9ECAB3}" name="COLCLC07a_A1" type="6" refreshedVersion="0" background="1">
    <textPr prompt="0" sourceFile="G:\Shared drives\Projects\MCWC\Data\water_quality\WQ_report_card\Code\report_card_30yr\Output/auto_datasheet_run\COLCLC07a_A.csv">
      <textFields>
        <textField/>
      </textFields>
    </textPr>
  </connection>
  <connection id="92" xr16:uid="{08E970EB-D451-4F14-A60B-6933488CBA8B}" name="COLCLC07b_A" type="6" refreshedVersion="0" background="1">
    <textPr prompt="0" sourceFile="G:\Team Drives\Projects\MCWC\Data\WQ_report_card\Code\report_card\Output\COLCLC07b_A.csv">
      <textFields>
        <textField/>
      </textFields>
    </textPr>
  </connection>
  <connection id="93" xr16:uid="{D23C26E7-6120-4D91-AF8D-BF5C361216F5}" name="COLCLC07b_A1" type="6" refreshedVersion="0" background="1">
    <textPr prompt="0" sourceFile="G:\Shared drives\Projects\MCWC\Data\water_quality\WQ_report_card\Code\report_card_30yr\Output/auto_datasheet_run\COLCLC07b_A.csv">
      <textFields>
        <textField/>
      </textFields>
    </textPr>
  </connection>
  <connection id="94" xr16:uid="{77CF3A2A-4B55-41D6-8464-3A10A1260DC0}" name="COLCLC08_A" type="6" refreshedVersion="0" background="1">
    <textPr prompt="0" sourceFile="G:\Team Drives\Projects\MCWC\Data\WQ_report_card\Code\report_card\Output\COLCLC08_A.csv">
      <textFields>
        <textField/>
      </textFields>
    </textPr>
  </connection>
  <connection id="95" xr16:uid="{DB61369A-4A00-414B-BBA4-E1DDE80A547F}" name="COLCLC08_A1" type="6" refreshedVersion="0" background="1">
    <textPr prompt="0" sourceFile="G:\Shared drives\Projects\MCWC\Data\water_quality\WQ_report_card\Code\report_card_30yr\Output/auto_datasheet_run\COLCLC08_A.csv">
      <textFields>
        <textField/>
      </textFields>
    </textPr>
  </connection>
  <connection id="96" xr16:uid="{98352F7B-670C-416C-BDA2-780EC5FAD66B}" name="COLCLC09a_A" type="6" refreshedVersion="0" background="1">
    <textPr prompt="0" sourceFile="G:\Team Drives\Projects\MCWC\Data\WQ_report_card\Code\report_card\Output\COLCLC09a_A.csv">
      <textFields>
        <textField/>
      </textFields>
    </textPr>
  </connection>
  <connection id="97" xr16:uid="{D38C9E7B-B95C-4B19-9B6B-381F1DE5E193}" name="COLCLC09a_A1" type="6" refreshedVersion="0" background="1">
    <textPr prompt="0" sourceFile="G:\Shared drives\Projects\MCWC\Data\water_quality\WQ_report_card\Code\report_card_30yr\Output/auto_datasheet_run\COLCLC09a_A.csv">
      <textFields>
        <textField/>
      </textFields>
    </textPr>
  </connection>
  <connection id="98" xr16:uid="{018689B3-2A7B-46BB-ADFD-DC0CD9D71534}" name="COLCLC09c_A" type="6" refreshedVersion="0" background="1">
    <textPr prompt="0" sourceFile="G:\Team Drives\Projects\MCWC\Data\WQ_report_card\Code\report_card\Output\COLCLC09c_A.csv">
      <textFields>
        <textField/>
      </textFields>
    </textPr>
  </connection>
  <connection id="99" xr16:uid="{B1D31436-696E-4B6B-A9AF-DA97894CBB1F}" name="COLCLC09c_A1" type="6" refreshedVersion="0" background="1">
    <textPr prompt="0" sourceFile="G:\Shared drives\Projects\MCWC\Data\water_quality\WQ_report_card\Code\report_card_30yr\Output/auto_datasheet_run\COLCLC09c_A.csv">
      <textFields>
        <textField/>
      </textFields>
    </textPr>
  </connection>
  <connection id="100" xr16:uid="{3AF652ED-E8E5-4D5D-9737-F81C8EE0ADAA}" name="COLCLC10_A" type="6" refreshedVersion="0" background="1">
    <textPr prompt="0" sourceFile="G:\Team Drives\Projects\MCWC\Data\WQ_report_card\Code\report_card\Output\COLCLC10_A.csv">
      <textFields>
        <textField/>
      </textFields>
    </textPr>
  </connection>
  <connection id="101" xr16:uid="{B58D3966-DE87-48C3-97EE-2FCB084A26EA}" name="COLCLC10_A1" type="6" refreshedVersion="0" background="1">
    <textPr prompt="0" sourceFile="G:\Shared drives\Projects\MCWC\Data\water_quality\WQ_report_card\Code\report_card_30yr\Output/auto_datasheet_run\COLCLC10_A.csv">
      <textFields>
        <textField/>
      </textFields>
    </textPr>
  </connection>
  <connection id="102" xr16:uid="{6A77CD11-44E3-4A97-9DFB-035DFEA596AE}" name="COLCLC10_B" type="6" refreshedVersion="0" background="1">
    <textPr prompt="0" sourceFile="G:\Team Drives\Projects\MCWC\Data\WQ_report_card\Code\report_card\Output\COLCLC10_B.csv">
      <textFields>
        <textField/>
      </textFields>
    </textPr>
  </connection>
  <connection id="103" xr16:uid="{3528EFF7-438A-433B-9D9E-A8780ED0F0FC}" name="COLCLC10_B1" type="6" refreshedVersion="0" background="1">
    <textPr prompt="0" sourceFile="G:\Shared drives\Projects\MCWC\Data\water_quality\WQ_report_card\Code\report_card_30yr\Output/auto_datasheet_run\COLCLC10_B.csv">
      <textFields>
        <textField/>
      </textFields>
    </textPr>
  </connection>
  <connection id="104" xr16:uid="{4E8049C9-B9AB-4AAD-8A32-9EF23735F79F}" name="COLCLC11a_A" type="6" refreshedVersion="0" background="1">
    <textPr prompt="0" sourceFile="G:\Team Drives\Projects\MCWC\Data\WQ_report_card\Code\report_card\Output\COLCLC11a_A.csv">
      <textFields>
        <textField/>
      </textFields>
    </textPr>
  </connection>
  <connection id="105" xr16:uid="{942C15E1-B0EE-4808-81FA-6BC16BC267DB}" name="COLCLC11a_A1" type="6" refreshedVersion="0" background="1">
    <textPr prompt="0" sourceFile="G:\Shared drives\Projects\MCWC\Data\water_quality\WQ_report_card\Code\report_card_30yr\Output/auto_datasheet_run\COLCLC11a_A.csv">
      <textFields>
        <textField/>
      </textFields>
    </textPr>
  </connection>
  <connection id="106" xr16:uid="{916FE2CC-665B-45F2-AC6A-5609EDA8A744}" name="COLCLC11b_A" type="6" refreshedVersion="0" background="1">
    <textPr prompt="0" sourceFile="G:\Team Drives\Projects\MCWC\Data\WQ_report_card\Code\report_card\Output\COLCLC11b_A.csv">
      <textFields>
        <textField/>
      </textFields>
    </textPr>
  </connection>
  <connection id="107" xr16:uid="{C9C6DC17-6BB2-4CE5-AC2E-2724FDBF80CA}" name="COLCLC11b_A1" type="6" refreshedVersion="0" background="1">
    <textPr prompt="0" sourceFile="G:\Shared drives\Projects\MCWC\Data\water_quality\WQ_report_card\Code\report_card_30yr\Output/auto_datasheet_run\COLCLC11b_A.csv">
      <textFields>
        <textField/>
      </textFields>
    </textPr>
  </connection>
  <connection id="108" xr16:uid="{3C7D641B-FA55-491A-A04A-3CC08324A6A0}" name="COLCLC11d_A" type="6" refreshedVersion="0" background="1">
    <textPr prompt="0" sourceFile="G:\Team Drives\Projects\MCWC\Data\WQ_report_card\Code\report_card\Output\COLCLC11d_A.csv">
      <textFields>
        <textField/>
      </textFields>
    </textPr>
  </connection>
  <connection id="109" xr16:uid="{35DCEBF8-ECD9-420B-BE26-309564A57CAD}" name="COLCLC11d_A1" type="6" refreshedVersion="0" background="1">
    <textPr prompt="0" sourceFile="G:\Team Drives\Projects\MCWC\Data\WQ_report_card\Code\report_card\Output\COLCLC11d_A.csv">
      <textFields>
        <textField/>
      </textFields>
    </textPr>
  </connection>
  <connection id="110" xr16:uid="{CFFE4055-FD79-40B1-AC51-84B4D1479944}" name="COLCLC11d_A2" type="6" refreshedVersion="0" background="1">
    <textPr prompt="0" sourceFile="G:\Team Drives\Projects\MCWC\Data\WQ_report_card\Code\report_card\Output\COLCLC11d_A.csv">
      <textFields>
        <textField/>
      </textFields>
    </textPr>
  </connection>
  <connection id="111" xr16:uid="{EA02A5AC-2FF3-4253-B2A3-3BD5795E8F9E}" name="COLCLC11d_A3" type="6" refreshedVersion="0" background="1">
    <textPr prompt="0" sourceFile="G:\Shared drives\Projects\MCWC\Data\water_quality\WQ_report_card\Code\report_card_30yr\Output/auto_datasheet_run\COLCLC11d_A.csv">
      <textFields>
        <textField/>
      </textFields>
    </textPr>
  </connection>
  <connection id="112" xr16:uid="{C7580FFC-8E5B-4E8A-B690-61866AE5D590}" name="COLCLC11e_A" type="6" refreshedVersion="0" background="1">
    <textPr prompt="0" sourceFile="G:\Team Drives\Projects\MCWC\Data\WQ_report_card\Code\report_card\Output\COLCLC11e_A.csv">
      <textFields>
        <textField/>
      </textFields>
    </textPr>
  </connection>
  <connection id="113" xr16:uid="{A9D08DB8-E5D3-46F7-94EB-F87DD7F446F6}" name="COLCLC11e_A1" type="6" refreshedVersion="0" background="1">
    <textPr prompt="0" sourceFile="G:\Shared drives\Projects\MCWC\Data\water_quality\WQ_report_card\Code\report_card_30yr\Output/auto_datasheet_run\COLCLC11e_A.csv">
      <textFields>
        <textField/>
      </textFields>
    </textPr>
  </connection>
  <connection id="114" xr16:uid="{485BFF5E-8A4E-46C5-A92C-C9438CAF1618}" name="COLCLC11f_A" type="6" refreshedVersion="0" background="1">
    <textPr prompt="0" sourceFile="G:\Team Drives\Projects\MCWC\Data\WQ_report_card\Code\report_card\Output\COLCLC11f_A.csv">
      <textFields>
        <textField/>
      </textFields>
    </textPr>
  </connection>
  <connection id="115" xr16:uid="{308104B5-7AB4-49E5-9819-4EECF7512A16}" name="COLCLC11f_A1" type="6" refreshedVersion="0" background="1">
    <textPr prompt="0" sourceFile="G:\Team Drives\Projects\MCWC\Data\WQ_report_card\Code\report_card\Output\COLCLC11f_A.csv">
      <textFields>
        <textField/>
      </textFields>
    </textPr>
  </connection>
  <connection id="116" xr16:uid="{9B0E02AB-30BA-4BD1-A8F4-B94F7E2C2465}" name="COLCLC11f_A2" type="6" refreshedVersion="0" background="1">
    <textPr prompt="0" sourceFile="G:\Team Drives\Projects\MCWC\Data\WQ_report_card\Code\report_card\Output\COLCLC11f_A.csv">
      <textFields>
        <textField/>
      </textFields>
    </textPr>
  </connection>
  <connection id="117" xr16:uid="{AB1A26AC-6F9B-461C-A52C-73DE23CB25B7}" name="COLCLC11g_A" type="6" refreshedVersion="0" background="1">
    <textPr prompt="0" sourceFile="G:\Team Drives\Projects\MCWC\Data\WQ_report_card\Code\report_card\Output\COLCLC11g_A.csv">
      <textFields>
        <textField/>
      </textFields>
    </textPr>
  </connection>
  <connection id="118" xr16:uid="{26422EDF-658B-4C2F-AD00-17641C2BC506}" name="COLCLC11g_A1" type="6" refreshedVersion="0" background="1">
    <textPr prompt="0" sourceFile="G:\Shared drives\Projects\MCWC\Data\water_quality\WQ_report_card\Code\report_card_30yr\Output/auto_datasheet_run\COLCLC11g_A.csv">
      <textFields>
        <textField/>
      </textFields>
    </textPr>
  </connection>
  <connection id="119" xr16:uid="{ECBFE91E-63BC-4A1A-B8EC-8BCD2807588C}" name="COLCLC11h_A" type="6" refreshedVersion="0" background="1">
    <textPr prompt="0" sourceFile="G:\Shared drives\Projects\MCWC\Data\water_quality\WQ_report_card\Code\report_card_30yr\Output/auto_datasheet_run\COLCLC11h_A.csv">
      <textFields>
        <textField/>
      </textFields>
    </textPr>
  </connection>
  <connection id="120" xr16:uid="{4538675F-5329-4EBE-85EE-19F428DF794A}" name="COLCLC14c_B" type="6" refreshedVersion="0" background="1">
    <textPr prompt="0" sourceFile="G:\Shared drives\Projects\MCWC\Data\water_quality\WQ_report_card\Code\report_card_30yr\Output/auto_datasheet_run\COLCLC14c_B.csv">
      <textFields>
        <textField/>
      </textFields>
    </textPr>
  </connection>
  <connection id="121" xr16:uid="{288ABF25-F309-4240-8EF5-98366F67D902}" name="COLCLC14c_C" type="6" refreshedVersion="0" background="1">
    <textPr prompt="0" sourceFile="G:\Shared drives\Projects\MCWC\Data\water_quality\WQ_report_card\Code\report_card_30yr\Output/auto_datasheet_run\COLCLC14c_C.csv">
      <textFields>
        <textField/>
      </textFields>
    </textPr>
  </connection>
  <connection id="122" xr16:uid="{047C950D-FBE1-490F-A609-62AEB22E5B95}" name="COLCLC15a_A" type="6" refreshedVersion="0" background="1">
    <textPr prompt="0" sourceFile="G:\Shared drives\Projects\MCWC\Data\water_quality\WQ_report_card\Code\report_card_30yr\Output/auto_datasheet_run\COLCLC15a_A.csv">
      <textFields>
        <textField/>
      </textFields>
    </textPr>
  </connection>
  <connection id="123" xr16:uid="{D121AAC3-3FBE-4B16-9900-2120D158E4AD}" name="COLCLC15b_A" type="6" refreshedVersion="0" background="1">
    <textPr prompt="0" sourceFile="G:\Shared drives\Projects\MCWC\Data\water_quality\WQ_report_card\Code\report_card_30yr\Output/auto_datasheet_run\COLCLC15b_A.csv">
      <textFields>
        <textField/>
      </textFields>
    </textPr>
  </connection>
  <connection id="124" xr16:uid="{E4829F43-BE85-4919-971E-E1C6363773B7}" name="COLCLC15c_A" type="6" refreshedVersion="0" background="1">
    <textPr prompt="0" sourceFile="G:\Shared drives\Projects\MCWC\Data\water_quality\WQ_report_card\Code\report_card_30yr\Output/auto_datasheet_run\COLCLC15c_A.csv">
      <textFields>
        <textField/>
      </textFields>
    </textPr>
  </connection>
  <connection id="125" xr16:uid="{AC9FFA78-FE5F-4413-B715-6D049990F5AB}" name="COLCLC15d_A" type="6" refreshedVersion="0" background="1">
    <textPr prompt="0" sourceFile="G:\Shared drives\Projects\MCWC\Data\water_quality\WQ_report_card\Code\report_card_30yr\Output/auto_datasheet_run\COLCLC15d_A.csv">
      <textFields>
        <textField/>
      </textFields>
    </textPr>
  </connection>
  <connection id="126" xr16:uid="{332B5058-7F9E-4A92-AC5F-DB7C74935042}" name="COLCLC16_A" type="6" refreshedVersion="0" background="1">
    <textPr prompt="0" sourceFile="G:\Shared drives\Projects\MCWC\Data\water_quality\WQ_report_card\Code\report_card_30yr\Output/auto_datasheet_run\COLCLC16_A.csv">
      <textFields>
        <textField/>
      </textFields>
    </textPr>
  </connection>
  <connection id="127" xr16:uid="{DD3B4495-3CE1-494B-BFBD-7B36B75D8F3F}" name="COLCLC17a_A" type="6" refreshedVersion="0" background="1">
    <textPr prompt="0" sourceFile="G:\Shared drives\Projects\MCWC\Data\water_quality\WQ_report_card\Code\report_card_30yr\Output/auto_datasheet_run\COLCLC17a_A.csv">
      <textFields>
        <textField/>
      </textFields>
    </textPr>
  </connection>
  <connection id="128" xr16:uid="{00000000-0015-0000-FFFF-FFFF7E000000}" name="COUCEA01_6300_Summary" type="6" refreshedVersion="0" background="1" saveData="1">
    <textPr prompt="0" fileType="mac" firstRow="2" sourceFile="Macintosh HD:Users:sethmason:Documents:S.K.Mason Env. LLC:ERWMAP:WQ_Report_Card:COUCEA01_6300_Summary" tab="0" comma="1">
      <textFields count="19">
        <textField type="skip"/>
        <textField type="skip"/>
        <textField type="skip"/>
        <textField/>
        <textField/>
        <textField/>
        <textField/>
        <textField/>
        <textField/>
        <textField/>
        <textField/>
        <textField/>
        <textField/>
        <textField/>
        <textField/>
        <textField/>
        <textField/>
        <textField/>
        <textField/>
      </textFields>
    </textPr>
  </connection>
  <connection id="129" xr16:uid="{00000000-0015-0000-FFFF-FFFF7F000000}" name="COUCEA01_6300_Summary1" type="6" refreshedVersion="0" background="1" saveData="1">
    <textPr prompt="0" fileType="mac" firstRow="2" sourceFile="Macintosh HD:Users:sethmason:Documents:S.K.Mason Env. LLC:ERWMAP:WQ_Report_Card:COUCEA01_6300_Summary" tab="0" comma="1">
      <textFields count="19">
        <textField type="skip"/>
        <textField type="skip"/>
        <textField type="skip"/>
        <textField/>
        <textField/>
        <textField/>
        <textField/>
        <textField/>
        <textField/>
        <textField/>
        <textField/>
        <textField/>
        <textField/>
        <textField/>
        <textField/>
        <textField/>
        <textField/>
        <textField/>
        <textField/>
      </textFields>
    </textPr>
  </connection>
  <connection id="130" xr16:uid="{00000000-0015-0000-FFFF-FFFF80000000}" name="COUCEA01_6300_Summary2" type="6" refreshedVersion="0" background="1" saveData="1">
    <textPr prompt="0" fileType="mac" firstRow="2" sourceFile="Macintosh HD:Users:sethmason:Documents:S.K.Mason Env. LLC:ERWMAP:WQ_Report_Card:COUCEA01_6300_Summary" tab="0" comma="1">
      <textFields count="19">
        <textField type="skip"/>
        <textField type="skip"/>
        <textField type="skip"/>
        <textField/>
        <textField/>
        <textField/>
        <textField/>
        <textField/>
        <textField/>
        <textField/>
        <textField/>
        <textField/>
        <textField/>
        <textField/>
        <textField/>
        <textField/>
        <textField/>
        <textField/>
        <textField/>
      </textFields>
    </textPr>
  </connection>
  <connection id="131" xr16:uid="{00000000-0015-0000-FFFF-FFFF81000000}" name="COUCEA01_6300_Summary3" type="6" refreshedVersion="0" background="1" saveData="1">
    <textPr prompt="0" fileType="mac" firstRow="2" sourceFile="Macintosh HD:Users:sethmason:Documents:S.K.Mason Env. LLC:ERWMAP:WQ_Report_Card:COUCEA01_6300_Summary" tab="0" comma="1">
      <textFields count="19">
        <textField type="skip"/>
        <textField type="skip"/>
        <textField type="skip"/>
        <textField/>
        <textField/>
        <textField/>
        <textField/>
        <textField/>
        <textField/>
        <textField/>
        <textField/>
        <textField/>
        <textField/>
        <textField/>
        <textField/>
        <textField/>
        <textField/>
        <textField/>
        <textField/>
      </textFields>
    </textPr>
  </connection>
  <connection id="132" xr16:uid="{00000000-0015-0000-FFFF-FFFF82000000}" name="COUCEA01_6300_Summary4" type="6" refreshedVersion="0" background="1" saveData="1">
    <textPr prompt="0" fileType="mac" firstRow="2" sourceFile="Macintosh HD:Users:sethmason:Documents:S.K.Mason Env. LLC:ERWMAP:WQ_Report_Card:COUCEA01_6300_Summary" tab="0" comma="1">
      <textFields count="19">
        <textField type="skip"/>
        <textField type="skip"/>
        <textField type="skip"/>
        <textField/>
        <textField/>
        <textField/>
        <textField/>
        <textField/>
        <textField/>
        <textField/>
        <textField/>
        <textField/>
        <textField/>
        <textField/>
        <textField/>
        <textField/>
        <textField/>
        <textField/>
        <textField/>
      </textFields>
    </textPr>
  </connection>
  <connection id="133" xr16:uid="{00000000-0015-0000-FFFF-FFFF83000000}" name="COUCEA05b_6300_Summary" type="6" refreshedVersion="0" background="1" refreshOnLoad="1" saveData="1">
    <textPr prompt="0" fileType="mac" firstRow="2" sourceFile="Macintosh HD:Users:sethmason:Documents:S.K.Mason Env. LLC:ERWMAP:WQ_Report_Card:COUCEA05b_6300_Summary" tab="0" comma="1">
      <textFields count="19">
        <textField type="skip"/>
        <textField type="skip"/>
        <textField type="skip"/>
        <textField/>
        <textField/>
        <textField/>
        <textField/>
        <textField/>
        <textField/>
        <textField/>
        <textField/>
        <textField/>
        <textField/>
        <textField/>
        <textField/>
        <textField/>
        <textField/>
        <textField/>
        <textField/>
      </textFields>
    </textPr>
  </connection>
  <connection id="134" xr16:uid="{00000000-0015-0000-FFFF-FFFF84000000}" name="COUCEA12_6300_Summary" type="6" refreshedVersion="0" background="1" saveData="1">
    <textPr prompt="0" fileType="mac" firstRow="2" sourceFile="COUCEA12_6300_Summary" tab="0" comma="1">
      <textFields count="19">
        <textField type="skip"/>
        <textField type="skip"/>
        <textField type="skip"/>
        <textField/>
        <textField/>
        <textField/>
        <textField/>
        <textField/>
        <textField/>
        <textField/>
        <textField/>
        <textField/>
        <textField/>
        <textField/>
        <textField/>
        <textField/>
        <textField/>
        <textField/>
        <textField/>
      </textFields>
    </textPr>
  </connection>
  <connection id="135" xr16:uid="{00000000-0015-0000-FFFF-FFFF85000000}" name="ERWC-GYPCaER" type="6" refreshedVersion="0" background="1">
    <textPr prompt="0" sourceFile="C:\Lotic_Drive\Projects\Clients\ERWC\WQMAP\WQ_Report_Card\Documents\2009-2014_Report_Card\Output\ERWC-GYPCaER.csv">
      <textFields>
        <textField/>
      </textFields>
    </textPr>
  </connection>
  <connection id="136" xr16:uid="{11A3AA43-A2E5-4973-BE5B-CDE8E37EC5D5}" name="SegmentTemplate (10)" type="6" refreshedVersion="0" background="1">
    <textPr prompt="0" sourceFile="G:\Team Drives\Projects\MCWC\Data\WQ_report_card\Code\report_card\Output\SegmentTemplate (10).csv">
      <textFields>
        <textField/>
      </textFields>
    </textPr>
  </connection>
  <connection id="137" xr16:uid="{6C61D667-3357-4E3A-9C08-4476AD90922F}" name="SegmentTemplate (10)1" type="6" refreshedVersion="0" background="1">
    <textPr prompt="0" sourceFile="G:\Shared drives\Projects\MCWC\Data\water_quality\WQ_report_card\Code\report_card_30yr\Output/auto_datasheet_run\SegmentTemplate (10).csv">
      <textFields>
        <textField/>
      </textFields>
    </textPr>
  </connection>
  <connection id="138" xr16:uid="{59873F43-CB11-48E2-A410-13B32D8DDE51}" name="SegmentTemplate (10)2" type="6" refreshedVersion="0" background="1">
    <textPr prompt="0" sourceFile="G:\Shared drives\Projects\MCWC\Data\water_quality\WQ_report_card\Code\report_card_30yr\Output/auto_datasheet_run\SegmentTemplate (10).csv">
      <textFields>
        <textField/>
      </textFields>
    </textPr>
  </connection>
  <connection id="139" xr16:uid="{2A95F20B-4F56-4378-AD06-0B4CC98696DB}" name="SegmentTemplate (10)3" type="6" refreshedVersion="0" background="1">
    <textPr prompt="0" sourceFile="G:\Shared drives\Projects\MCWC\Data\water_quality\WQ_report_card\Code\report_card_30yr\Output/auto_datasheet_run\SegmentTemplate (10).csv">
      <textFields>
        <textField/>
      </textFields>
    </textPr>
  </connection>
  <connection id="140" xr16:uid="{5600299D-66E2-4507-83BA-E12FAE67ADEF}" name="SegmentTemplate (11)" type="6" refreshedVersion="0" background="1">
    <textPr prompt="0" sourceFile="G:\Team Drives\Projects\MCWC\Data\WQ_report_card\Code\report_card\Output\SegmentTemplate (11).csv">
      <textFields>
        <textField/>
      </textFields>
    </textPr>
  </connection>
  <connection id="141" xr16:uid="{1DE306D2-5591-4819-B207-65BD0748B3A8}" name="SegmentTemplate (11)1" type="6" refreshedVersion="0" background="1">
    <textPr prompt="0" sourceFile="G:\Shared drives\Projects\MCWC\Data\water_quality\WQ_report_card\Code\report_card_30yr\Output/auto_datasheet_run\SegmentTemplate (11).csv">
      <textFields>
        <textField/>
      </textFields>
    </textPr>
  </connection>
  <connection id="142" xr16:uid="{A911F62D-4452-41D1-9157-EBEE072342C6}" name="SegmentTemplate (11)2" type="6" refreshedVersion="0" background="1">
    <textPr prompt="0" sourceFile="G:\Shared drives\Projects\MCWC\Data\water_quality\WQ_report_card\Code\report_card_30yr\Output/auto_datasheet_run\SegmentTemplate (11).csv">
      <textFields>
        <textField/>
      </textFields>
    </textPr>
  </connection>
  <connection id="143" xr16:uid="{D74221FD-8AB0-4D68-86FA-018755F97959}" name="SegmentTemplate (11)3" type="6" refreshedVersion="0" background="1">
    <textPr prompt="0" sourceFile="G:\Shared drives\Projects\MCWC\Data\water_quality\WQ_report_card\Code\report_card_30yr\Output/auto_datasheet_run\SegmentTemplate (11).csv">
      <textFields>
        <textField/>
      </textFields>
    </textPr>
  </connection>
  <connection id="144" xr16:uid="{E85A92C9-72E1-4CE9-B679-906C748FE53A}" name="SegmentTemplate (12)" type="6" refreshedVersion="0" background="1">
    <textPr prompt="0" sourceFile="G:\Team Drives\Projects\MCWC\Data\WQ_report_card\Code\report_card\Output\SegmentTemplate (12).csv">
      <textFields>
        <textField/>
      </textFields>
    </textPr>
  </connection>
  <connection id="145" xr16:uid="{D29D0AFC-EDED-4A3A-96E3-C81C90A613C0}" name="SegmentTemplate (12)1" type="6" refreshedVersion="0" background="1">
    <textPr prompt="0" sourceFile="G:\Shared drives\Projects\MCWC\Data\water_quality\WQ_report_card\Code\report_card_30yr\Output/auto_datasheet_run\SegmentTemplate (12).csv">
      <textFields>
        <textField/>
      </textFields>
    </textPr>
  </connection>
  <connection id="146" xr16:uid="{29076103-61A6-4E97-9600-CCBAA9E908A7}" name="SegmentTemplate (13)" type="6" refreshedVersion="0" background="1">
    <textPr prompt="0" sourceFile="G:\Team Drives\Projects\MCWC\Data\WQ_report_card\Code\report_card\Output\SegmentTemplate (13).csv">
      <textFields>
        <textField/>
      </textFields>
    </textPr>
  </connection>
  <connection id="147" xr16:uid="{6B2ED479-5844-4236-B3EE-3690317D91C7}" name="SegmentTemplate (13)1" type="6" refreshedVersion="0" background="1">
    <textPr prompt="0" sourceFile="G:\Shared drives\Projects\MCWC\Data\water_quality\WQ_report_card\Code\report_card_30yr\Output/auto_datasheet_run\SegmentTemplate (13).csv">
      <textFields>
        <textField/>
      </textFields>
    </textPr>
  </connection>
  <connection id="148" xr16:uid="{E15E6A7F-3F10-4A64-95AD-28D7C2E6EFB8}" name="SegmentTemplate (14)" type="6" refreshedVersion="0" background="1">
    <textPr prompt="0" sourceFile="G:\Team Drives\Projects\MCWC\Data\WQ_report_card\Code\report_card\Output\SegmentTemplate (14).csv">
      <textFields>
        <textField/>
      </textFields>
    </textPr>
  </connection>
  <connection id="149" xr16:uid="{5E5941C9-563E-41AD-A50A-2EF34C42D8E4}" name="SegmentTemplate (14)1" type="6" refreshedVersion="0" background="1">
    <textPr prompt="0" sourceFile="G:\Shared drives\Projects\MCWC\Data\water_quality\WQ_report_card\Code\report_card_30yr\Output/auto_datasheet_run\SegmentTemplate (14).csv">
      <textFields>
        <textField/>
      </textFields>
    </textPr>
  </connection>
  <connection id="150" xr16:uid="{E7B12323-8922-4FFC-8A66-F25A95CDE56D}" name="SegmentTemplate (15)" type="6" refreshedVersion="0" background="1">
    <textPr prompt="0" sourceFile="G:\Team Drives\Projects\MCWC\Data\WQ_report_card\Code\report_card\Output\SegmentTemplate (15).csv">
      <textFields>
        <textField/>
      </textFields>
    </textPr>
  </connection>
  <connection id="151" xr16:uid="{F42CE0F8-A1E6-4D0D-90B4-DAD26900885B}" name="SegmentTemplate (15)1" type="6" refreshedVersion="0" background="1">
    <textPr prompt="0" sourceFile="G:\Shared drives\Projects\MCWC\Data\water_quality\WQ_report_card\Code\report_card_30yr\Output/auto_datasheet_run\SegmentTemplate (15).csv">
      <textFields>
        <textField/>
      </textFields>
    </textPr>
  </connection>
  <connection id="152" xr16:uid="{E32ADEBD-B0C0-499F-954B-C86BF97FBBD0}" name="SegmentTemplate (16)" type="6" refreshedVersion="0" background="1">
    <textPr prompt="0" sourceFile="G:\Team Drives\Projects\MCWC\Data\WQ_report_card\Code\report_card\Output\SegmentTemplate (16).csv">
      <textFields>
        <textField/>
      </textFields>
    </textPr>
  </connection>
  <connection id="153" xr16:uid="{F42BA9CE-F834-4BDE-AF6F-48F7A4B5D03A}" name="SegmentTemplate (16)1" type="6" refreshedVersion="0" background="1">
    <textPr prompt="0" sourceFile="G:\Shared drives\Projects\MCWC\Data\water_quality\WQ_report_card\Code\report_card_30yr\Output/auto_datasheet_run\SegmentTemplate (16).csv">
      <textFields>
        <textField/>
      </textFields>
    </textPr>
  </connection>
  <connection id="154" xr16:uid="{88DAA234-707A-41A0-AC5B-D64674656654}" name="SegmentTemplate (17)" type="6" refreshedVersion="0" background="1">
    <textPr prompt="0" sourceFile="G:\Team Drives\Projects\MCWC\Data\WQ_report_card\Code\report_card\Output\SegmentTemplate (17).csv">
      <textFields>
        <textField/>
      </textFields>
    </textPr>
  </connection>
  <connection id="155" xr16:uid="{DE2CF690-E7EC-4D69-9AA3-C16E0489D444}" name="SegmentTemplate (17)1" type="6" refreshedVersion="0" background="1">
    <textPr prompt="0" sourceFile="G:\Shared drives\Projects\MCWC\Data\water_quality\WQ_report_card\Code\report_card_30yr\Output/auto_datasheet_run\SegmentTemplate (17).csv">
      <textFields>
        <textField/>
      </textFields>
    </textPr>
  </connection>
  <connection id="156" xr16:uid="{51AA873E-DE0B-442E-8E9A-D6083DD2DF65}" name="SegmentTemplate (18)" type="6" refreshedVersion="0" background="1">
    <textPr prompt="0" sourceFile="G:\Team Drives\Projects\MCWC\Data\WQ_report_card\Code\report_card\Output\SegmentTemplate (18).csv">
      <textFields>
        <textField/>
      </textFields>
    </textPr>
  </connection>
  <connection id="157" xr16:uid="{5A75ACB1-AE93-4527-AD0B-95A29EC3968D}" name="SegmentTemplate (18)1" type="6" refreshedVersion="0" background="1">
    <textPr prompt="0" sourceFile="G:\Shared drives\Projects\MCWC\Data\water_quality\WQ_report_card\Code\report_card_30yr\Output/auto_datasheet_run\SegmentTemplate (18).csv">
      <textFields>
        <textField/>
      </textFields>
    </textPr>
  </connection>
  <connection id="158" xr16:uid="{F4229B43-9A97-4DB0-8854-98737F253209}" name="SegmentTemplate (19)" type="6" refreshedVersion="0" background="1">
    <textPr prompt="0" sourceFile="G:\Team Drives\Projects\MCWC\Data\WQ_report_card\Code\report_card\Output\SegmentTemplate (19).csv">
      <textFields>
        <textField/>
      </textFields>
    </textPr>
  </connection>
  <connection id="159" xr16:uid="{2276DFE0-4B5E-4933-9FF5-2C8A4A65429B}" name="SegmentTemplate (19)1" type="6" refreshedVersion="0" background="1">
    <textPr prompt="0" sourceFile="G:\Shared drives\Projects\MCWC\Data\water_quality\WQ_report_card\Code\report_card_30yr\Output/auto_datasheet_run\SegmentTemplate (19).csv">
      <textFields>
        <textField/>
      </textFields>
    </textPr>
  </connection>
  <connection id="160" xr16:uid="{B7D3649D-AF38-40A3-AA29-3384606B983C}" name="SegmentTemplate (2)" type="6" refreshedVersion="0" background="1">
    <textPr prompt="0" sourceFile="G:\Team Drives\Projects\MCWC\Data\WQ_report_card\Code\report_card\Output\SegmentTemplate (2).csv">
      <textFields>
        <textField/>
      </textFields>
    </textPr>
  </connection>
  <connection id="161" xr16:uid="{07E130F7-429A-4CC6-A829-E0545D600B25}" name="SegmentTemplate (2)1" type="6" refreshedVersion="0" background="1">
    <textPr prompt="0" sourceFile="G:\Shared drives\Projects\MCWC\Data\water_quality\WQ_report_card\Code\report_card_30yr\Output/auto_datasheet_run\SegmentTemplate (2).csv">
      <textFields>
        <textField/>
      </textFields>
    </textPr>
  </connection>
  <connection id="162" xr16:uid="{DB64AC12-67CE-4092-9509-EEB563655681}" name="SegmentTemplate (2)2" type="6" refreshedVersion="0" background="1">
    <textPr prompt="0" sourceFile="G:\Shared drives\Projects\MCWC\Data\water_quality\WQ_report_card\Code\report_card_30yr\Output/auto_datasheet_run\SegmentTemplate (2).csv">
      <textFields>
        <textField/>
      </textFields>
    </textPr>
  </connection>
  <connection id="163" xr16:uid="{2016DA81-F0C8-45ED-949D-505790FBC61C}" name="SegmentTemplate (2)3" type="6" refreshedVersion="0" background="1">
    <textPr prompt="0" sourceFile="G:\Shared drives\Projects\MCWC\Data\water_quality\WQ_report_card\Code\report_card_30yr\Output/auto_datasheet_run\SegmentTemplate (2).csv">
      <textFields>
        <textField/>
      </textFields>
    </textPr>
  </connection>
  <connection id="164" xr16:uid="{F0B32A81-D659-43D6-BAEE-FB59DFE1CF62}" name="SegmentTemplate (20)" type="6" refreshedVersion="0" background="1">
    <textPr prompt="0" sourceFile="G:\Team Drives\Projects\MCWC\Data\WQ_report_card\Code\report_card\Output\SegmentTemplate (20).csv">
      <textFields>
        <textField/>
      </textFields>
    </textPr>
  </connection>
  <connection id="165" xr16:uid="{313F8C2B-7B2F-43B2-AFEF-CB6AFAC05F75}" name="SegmentTemplate (20)1" type="6" refreshedVersion="0" background="1">
    <textPr prompt="0" sourceFile="G:\Shared drives\Projects\MCWC\Data\water_quality\WQ_report_card\Code\report_card_30yr\Output/auto_datasheet_run\SegmentTemplate (20).csv">
      <textFields>
        <textField/>
      </textFields>
    </textPr>
  </connection>
  <connection id="166" xr16:uid="{FAB7DA77-5651-43E1-9029-33DD0B07B7A3}" name="SegmentTemplate (21)" type="6" refreshedVersion="0" background="1">
    <textPr prompt="0" sourceFile="G:\Team Drives\Projects\MCWC\Data\WQ_report_card\Code\report_card\Output\SegmentTemplate (21).csv">
      <textFields>
        <textField/>
      </textFields>
    </textPr>
  </connection>
  <connection id="167" xr16:uid="{CCFF6B66-462C-4CD6-9269-4CD37A63565B}" name="SegmentTemplate (21)1" type="6" refreshedVersion="0" background="1">
    <textPr prompt="0" sourceFile="G:\Shared drives\Projects\MCWC\Data\water_quality\WQ_report_card\Code\report_card_30yr\Output/auto_datasheet_run\SegmentTemplate (21).csv">
      <textFields>
        <textField/>
      </textFields>
    </textPr>
  </connection>
  <connection id="168" xr16:uid="{FED1EA03-3AA5-404B-863A-A9E4FE76F05A}" name="SegmentTemplate (22)" type="6" refreshedVersion="0" background="1">
    <textPr prompt="0" sourceFile="G:\Team Drives\Projects\MCWC\Data\WQ_report_card\Code\report_card\Output\SegmentTemplate (22).csv">
      <textFields>
        <textField/>
      </textFields>
    </textPr>
  </connection>
  <connection id="169" xr16:uid="{24E8826E-7364-4C24-B580-8CE310A65F39}" name="SegmentTemplate (22)1" type="6" refreshedVersion="0" background="1">
    <textPr prompt="0" sourceFile="G:\Shared drives\Projects\MCWC\Data\water_quality\WQ_report_card\Code\report_card_30yr\Output/auto_datasheet_run\SegmentTemplate (22).csv">
      <textFields>
        <textField/>
      </textFields>
    </textPr>
  </connection>
  <connection id="170" xr16:uid="{930357E6-3B75-4F42-9138-EDC268EC3160}" name="SegmentTemplate (23)" type="6" refreshedVersion="0" background="1">
    <textPr prompt="0" sourceFile="G:\Team Drives\Projects\MCWC\Data\WQ_report_card\Code\report_card\Output\SegmentTemplate (23).csv">
      <textFields>
        <textField/>
      </textFields>
    </textPr>
  </connection>
  <connection id="171" xr16:uid="{4B323687-7EED-42DE-B190-BDE53590A843}" name="SegmentTemplate (23)1" type="6" refreshedVersion="0" background="1">
    <textPr prompt="0" sourceFile="G:\Shared drives\Projects\MCWC\Data\water_quality\WQ_report_card\Code\report_card_30yr\Output/auto_datasheet_run\SegmentTemplate (23).csv">
      <textFields>
        <textField/>
      </textFields>
    </textPr>
  </connection>
  <connection id="172" xr16:uid="{291CFE26-7A34-4C03-9570-714DEBF1A725}" name="SegmentTemplate (24)" type="6" refreshedVersion="0" background="1">
    <textPr prompt="0" sourceFile="G:\Team Drives\Projects\MCWC\Data\WQ_report_card\Code\report_card\Output\SegmentTemplate (24).csv">
      <textFields>
        <textField/>
      </textFields>
    </textPr>
  </connection>
  <connection id="173" xr16:uid="{2CDECF7F-24FC-4DA7-8B53-4433EC31B9F1}" name="SegmentTemplate (24)1" type="6" refreshedVersion="0" background="1">
    <textPr prompt="0" sourceFile="G:\Shared drives\Projects\MCWC\Data\water_quality\WQ_report_card\Code\report_card_30yr\Output/auto_datasheet_run\SegmentTemplate (24).csv">
      <textFields>
        <textField/>
      </textFields>
    </textPr>
  </connection>
  <connection id="174" xr16:uid="{A86B54F5-CD27-49DD-9EB0-0186F119AF8F}" name="SegmentTemplate (25)" type="6" refreshedVersion="0" background="1">
    <textPr prompt="0" sourceFile="G:\Team Drives\Projects\MCWC\Data\WQ_report_card\Code\report_card\Output\SegmentTemplate (25).csv">
      <textFields>
        <textField/>
      </textFields>
    </textPr>
  </connection>
  <connection id="175" xr16:uid="{FC733D6F-C0D1-440E-873B-0C9DFDD22A73}" name="SegmentTemplate (25)1" type="6" refreshedVersion="0" background="1">
    <textPr prompt="0" sourceFile="G:\Shared drives\Projects\MCWC\Data\water_quality\WQ_report_card\Code\report_card_30yr\Output/auto_datasheet_run\SegmentTemplate (25).csv">
      <textFields>
        <textField/>
      </textFields>
    </textPr>
  </connection>
  <connection id="176" xr16:uid="{04DE2084-1C90-4425-A439-EB0DBD5EE157}" name="SegmentTemplate (26)" type="6" refreshedVersion="0" background="1">
    <textPr prompt="0" sourceFile="G:\Shared drives\Projects\MCWC\Data\water_quality\WQ_report_card\Code\report_card_30yr\Output/auto_datasheet_run\SegmentTemplate (26).csv">
      <textFields>
        <textField/>
      </textFields>
    </textPr>
  </connection>
  <connection id="177" xr16:uid="{E67C1F80-2CDB-4631-B46D-5F95D16266F9}" name="SegmentTemplate (27)" type="6" refreshedVersion="0" background="1">
    <textPr prompt="0" sourceFile="G:\Shared drives\Projects\MCWC\Data\water_quality\WQ_report_card\Code\report_card_30yr\Output/auto_datasheet_run\SegmentTemplate (27).csv">
      <textFields>
        <textField/>
      </textFields>
    </textPr>
  </connection>
  <connection id="178" xr16:uid="{66C473D4-09DA-4F51-B3A6-3604B2EEA589}" name="SegmentTemplate (28)" type="6" refreshedVersion="0" background="1">
    <textPr prompt="0" sourceFile="G:\Shared drives\Projects\MCWC\Data\water_quality\WQ_report_card\Code\report_card_30yr\Output/auto_datasheet_run\SegmentTemplate (28).csv">
      <textFields>
        <textField/>
      </textFields>
    </textPr>
  </connection>
  <connection id="179" xr16:uid="{B89987DE-1F56-4CD3-873A-84A51C921EE0}" name="SegmentTemplate (29)" type="6" refreshedVersion="0" background="1">
    <textPr prompt="0" sourceFile="G:\Shared drives\Projects\MCWC\Data\water_quality\WQ_report_card\Code\report_card_30yr\Output/auto_datasheet_run\SegmentTemplate (29).csv">
      <textFields>
        <textField/>
      </textFields>
    </textPr>
  </connection>
  <connection id="180" xr16:uid="{00000000-0015-0000-FFFF-FFFF86000000}" name="SegmentTemplate (3)" type="6" refreshedVersion="0" background="1">
    <textPr prompt="0" sourceFile="V:\LOTIC\Projects\Clients\ERWC\WQMAP\WQ_Report_Card\Documents\2009-2014_Report_Card\Output\SegmentTemplate (3).csv">
      <textFields>
        <textField/>
      </textFields>
    </textPr>
  </connection>
  <connection id="181" xr16:uid="{BDCE3CBC-B5FE-4CF2-8DBB-DB82C6774B9B}" name="SegmentTemplate (3)1" type="6" refreshedVersion="0" background="1">
    <textPr prompt="0" sourceFile="G:\Team Drives\Projects\MCWC\Data\WQ_report_card\Code\report_card\Output\SegmentTemplate (3).csv">
      <textFields>
        <textField/>
      </textFields>
    </textPr>
  </connection>
  <connection id="182" xr16:uid="{C65FD101-1E8B-447D-AE48-A361775D4D04}" name="SegmentTemplate (3)2" type="6" refreshedVersion="0" background="1">
    <textPr prompt="0" sourceFile="G:\Shared drives\Projects\MCWC\Data\water_quality\WQ_report_card\Code\report_card_30yr\Output/auto_datasheet_run\SegmentTemplate (3).csv">
      <textFields>
        <textField/>
      </textFields>
    </textPr>
  </connection>
  <connection id="183" xr16:uid="{3ED6F334-DE83-46C5-8B71-B6904D1B25B8}" name="SegmentTemplate (3)3" type="6" refreshedVersion="0" background="1">
    <textPr prompt="0" sourceFile="G:\Shared drives\Projects\MCWC\Data\water_quality\WQ_report_card\Code\report_card_30yr\Output/auto_datasheet_run\SegmentTemplate (3).csv">
      <textFields>
        <textField/>
      </textFields>
    </textPr>
  </connection>
  <connection id="184" xr16:uid="{D0BFA4CE-D360-429E-BB1A-DB05E8AC1928}" name="SegmentTemplate (3)4" type="6" refreshedVersion="0" background="1">
    <textPr prompt="0" sourceFile="G:\Shared drives\Projects\MCWC\Data\water_quality\WQ_report_card\Code\report_card_30yr\Output/auto_datasheet_run\SegmentTemplate (3).csv">
      <textFields>
        <textField/>
      </textFields>
    </textPr>
  </connection>
  <connection id="185" xr16:uid="{D433A426-121C-467F-A611-52B098FB2AF5}" name="SegmentTemplate (30)" type="6" refreshedVersion="0" background="1">
    <textPr prompt="0" sourceFile="G:\Shared drives\Projects\MCWC\Data\water_quality\WQ_report_card\Code\report_card_30yr\Output/auto_datasheet_run\SegmentTemplate (30).csv">
      <textFields>
        <textField/>
      </textFields>
    </textPr>
  </connection>
  <connection id="186" xr16:uid="{9EB922C2-1F8F-4C93-BFC2-075AF29DAF5D}" name="SegmentTemplate (31)" type="6" refreshedVersion="0" background="1">
    <textPr prompt="0" sourceFile="G:\Shared drives\Projects\MCWC\Data\water_quality\WQ_report_card\Code\report_card_30yr\Output/auto_datasheet_run\SegmentTemplate (31).csv">
      <textFields>
        <textField/>
      </textFields>
    </textPr>
  </connection>
  <connection id="187" xr16:uid="{7C3E34AD-F439-4821-B81E-87D8CE2C866C}" name="SegmentTemplate (32)" type="6" refreshedVersion="0" background="1">
    <textPr prompt="0" sourceFile="G:\Shared drives\Projects\MCWC\Data\water_quality\WQ_report_card\Code\report_card_30yr\Output/auto_datasheet_run\SegmentTemplate (32).csv">
      <textFields>
        <textField/>
      </textFields>
    </textPr>
  </connection>
  <connection id="188" xr16:uid="{F8DBCF9A-2BF7-4404-AF67-99908DD538E9}" name="SegmentTemplate (33)" type="6" refreshedVersion="0" background="1">
    <textPr prompt="0" sourceFile="G:\Shared drives\Projects\MCWC\Data\water_quality\WQ_report_card\Code\report_card_30yr\Output/auto_datasheet_run\SegmentTemplate (33).csv">
      <textFields>
        <textField/>
      </textFields>
    </textPr>
  </connection>
  <connection id="189" xr16:uid="{43C20EC7-1A47-4491-87F2-FB26CDF07214}" name="SegmentTemplate (34)" type="6" refreshedVersion="0" background="1">
    <textPr prompt="0" sourceFile="G:\Shared drives\Projects\MCWC\Data\water_quality\WQ_report_card\Code\report_card_30yr\Output/auto_datasheet_run\SegmentTemplate (34).csv">
      <textFields>
        <textField/>
      </textFields>
    </textPr>
  </connection>
  <connection id="190" xr16:uid="{76D20BA9-CED8-4E19-905C-C342F84DE54F}" name="SegmentTemplate (35)" type="6" refreshedVersion="0" background="1">
    <textPr prompt="0" sourceFile="G:\Shared drives\Projects\MCWC\Data\water_quality\WQ_report_card\Code\report_card_30yr\Output/auto_datasheet_run\SegmentTemplate (35).csv">
      <textFields>
        <textField/>
      </textFields>
    </textPr>
  </connection>
  <connection id="191" xr16:uid="{37AB532E-5BBF-44F7-AD53-77D322484950}" name="SegmentTemplate (36)" type="6" refreshedVersion="0" background="1">
    <textPr prompt="0" sourceFile="G:\Shared drives\Projects\MCWC\Data\water_quality\WQ_report_card\Code\report_card_30yr\Output/auto_datasheet_run\SegmentTemplate (36).csv">
      <textFields>
        <textField/>
      </textFields>
    </textPr>
  </connection>
  <connection id="192" xr16:uid="{203B8197-91CC-4A25-9E62-6426F3E6EB99}" name="SegmentTemplate (37)" type="6" refreshedVersion="0" background="1">
    <textPr prompt="0" sourceFile="G:\Shared drives\Projects\MCWC\Data\water_quality\WQ_report_card\Code\report_card_30yr\Output/auto_datasheet_run\SegmentTemplate (37).csv">
      <textFields>
        <textField/>
      </textFields>
    </textPr>
  </connection>
  <connection id="193" xr16:uid="{A55D4AD2-FF46-4464-A4A2-1B08A8AD3D5E}" name="SegmentTemplate (38)" type="6" refreshedVersion="0" background="1">
    <textPr prompt="0" sourceFile="G:\Shared drives\Projects\MCWC\Data\water_quality\WQ_report_card\Code\report_card_30yr\Output/auto_datasheet_run\SegmentTemplate (38).csv">
      <textFields>
        <textField/>
      </textFields>
    </textPr>
  </connection>
  <connection id="194" xr16:uid="{780F7944-4C69-4B80-9BBD-4163506326E9}" name="SegmentTemplate (39)" type="6" refreshedVersion="0" background="1">
    <textPr prompt="0" sourceFile="G:\Shared drives\Projects\MCWC\Data\water_quality\WQ_report_card\Code\report_card_30yr\Output/auto_datasheet_run\SegmentTemplate (39).csv">
      <textFields>
        <textField/>
      </textFields>
    </textPr>
  </connection>
  <connection id="195" xr16:uid="{00000000-0015-0000-FFFF-FFFF87000000}" name="SegmentTemplate (4)" type="6" refreshedVersion="0" background="1">
    <textPr prompt="0" sourceFile="V:\LOTIC\Projects\Clients\ERWC\WQMAP\WQ_Report_Card\Documents\2009-2014_Report_Card\Output\SegmentTemplate (4).csv">
      <textFields>
        <textField/>
      </textFields>
    </textPr>
  </connection>
  <connection id="196" xr16:uid="{8E164737-8523-4A57-85E8-AF618CD225B9}" name="SegmentTemplate (4)1" type="6" refreshedVersion="0" background="1">
    <textPr prompt="0" sourceFile="G:\Team Drives\Projects\MCWC\Data\WQ_report_card\Code\report_card\Output\SegmentTemplate (4).csv">
      <textFields>
        <textField/>
      </textFields>
    </textPr>
  </connection>
  <connection id="197" xr16:uid="{017B0695-7504-488B-BF8D-8DC19A8F8589}" name="SegmentTemplate (4)2" type="6" refreshedVersion="0" background="1">
    <textPr prompt="0" sourceFile="G:\Shared drives\Projects\MCWC\Data\water_quality\WQ_report_card\Code\report_card_30yr\Output/auto_datasheet_run\SegmentTemplate (4).csv">
      <textFields>
        <textField/>
      </textFields>
    </textPr>
  </connection>
  <connection id="198" xr16:uid="{EF4AD420-4B8B-4DC5-BA0D-1920F70686ED}" name="SegmentTemplate (4)3" type="6" refreshedVersion="0" background="1">
    <textPr prompt="0" sourceFile="G:\Shared drives\Projects\MCWC\Data\water_quality\WQ_report_card\Code\report_card_30yr\Output/auto_datasheet_run\SegmentTemplate (4).csv">
      <textFields>
        <textField/>
      </textFields>
    </textPr>
  </connection>
  <connection id="199" xr16:uid="{F0BC209A-3870-4EF1-A830-11F75E560FF0}" name="SegmentTemplate (4)4" type="6" refreshedVersion="0" background="1">
    <textPr prompt="0" sourceFile="G:\Shared drives\Projects\MCWC\Data\water_quality\WQ_report_card\Code\report_card_30yr\Output/auto_datasheet_run\SegmentTemplate (4).csv">
      <textFields>
        <textField/>
      </textFields>
    </textPr>
  </connection>
  <connection id="200" xr16:uid="{8A0A4442-064C-4255-8782-D1EFED359BF6}" name="SegmentTemplate (5)" type="6" refreshedVersion="0" background="1">
    <textPr prompt="0" sourceFile="G:\Team Drives\Projects\MCWC\Data\WQ_report_card\Code\report_card\Output\SegmentTemplate (5).csv">
      <textFields>
        <textField/>
      </textFields>
    </textPr>
  </connection>
  <connection id="201" xr16:uid="{03C7233F-409D-476F-B6BD-010584FF4F66}" name="SegmentTemplate (5)1" type="6" refreshedVersion="0" background="1">
    <textPr prompt="0" sourceFile="G:\Shared drives\Projects\MCWC\Data\water_quality\WQ_report_card\Code\report_card_30yr\Output/auto_datasheet_run\SegmentTemplate (5).csv">
      <textFields>
        <textField/>
      </textFields>
    </textPr>
  </connection>
  <connection id="202" xr16:uid="{78E1AA71-6712-4771-A0B5-EBC0BB75C253}" name="SegmentTemplate (5)2" type="6" refreshedVersion="0" background="1">
    <textPr prompt="0" sourceFile="G:\Shared drives\Projects\MCWC\Data\water_quality\WQ_report_card\Code\report_card_30yr\Output/auto_datasheet_run\SegmentTemplate (5).csv">
      <textFields>
        <textField/>
      </textFields>
    </textPr>
  </connection>
  <connection id="203" xr16:uid="{B03543B9-2B28-4758-A063-12BAF5DB989B}" name="SegmentTemplate (5)3" type="6" refreshedVersion="0" background="1">
    <textPr prompt="0" sourceFile="G:\Shared drives\Projects\MCWC\Data\water_quality\WQ_report_card\Code\report_card_30yr\Output/auto_datasheet_run\SegmentTemplate (5).csv">
      <textFields>
        <textField/>
      </textFields>
    </textPr>
  </connection>
  <connection id="204" xr16:uid="{EE5A8408-25B8-4DB7-8E22-FD9127CA8F07}" name="SegmentTemplate (6)" type="6" refreshedVersion="0" background="1">
    <textPr prompt="0" sourceFile="G:\Team Drives\Projects\MCWC\Data\WQ_report_card\Code\report_card\Output\SegmentTemplate (6).csv">
      <textFields>
        <textField/>
      </textFields>
    </textPr>
  </connection>
  <connection id="205" xr16:uid="{4FAB4ABC-083D-4522-9FFA-B1506A183D24}" name="SegmentTemplate (6)1" type="6" refreshedVersion="0" background="1">
    <textPr prompt="0" sourceFile="G:\Shared drives\Projects\MCWC\Data\water_quality\WQ_report_card\Code\report_card_30yr\Output/auto_datasheet_run\SegmentTemplate (6).csv">
      <textFields>
        <textField/>
      </textFields>
    </textPr>
  </connection>
  <connection id="206" xr16:uid="{F61B607B-BF9F-4ED7-AA38-0D2C7486AB88}" name="SegmentTemplate (6)2" type="6" refreshedVersion="0" background="1">
    <textPr prompt="0" sourceFile="G:\Shared drives\Projects\MCWC\Data\water_quality\WQ_report_card\Code\report_card_30yr\Output/auto_datasheet_run\SegmentTemplate (6).csv">
      <textFields>
        <textField/>
      </textFields>
    </textPr>
  </connection>
  <connection id="207" xr16:uid="{A0D1B989-E856-431E-9792-3EC4D8FC6C51}" name="SegmentTemplate (6)3" type="6" refreshedVersion="0" background="1">
    <textPr prompt="0" sourceFile="G:\Shared drives\Projects\MCWC\Data\water_quality\WQ_report_card\Code\report_card_30yr\Output/auto_datasheet_run\SegmentTemplate (6).csv">
      <textFields>
        <textField/>
      </textFields>
    </textPr>
  </connection>
  <connection id="208" xr16:uid="{CB841937-654C-4DF6-A181-EFE2F3394697}" name="SegmentTemplate (7)" type="6" refreshedVersion="0" background="1">
    <textPr prompt="0" sourceFile="G:\Team Drives\Projects\MCWC\Data\WQ_report_card\Code\report_card\Output\SegmentTemplate (7).csv">
      <textFields>
        <textField/>
      </textFields>
    </textPr>
  </connection>
  <connection id="209" xr16:uid="{CD38360E-68F0-4295-9996-719981DDCBEE}" name="SegmentTemplate (7)1" type="6" refreshedVersion="0" background="1">
    <textPr prompt="0" sourceFile="G:\Shared drives\Projects\MCWC\Data\water_quality\WQ_report_card\Code\report_card_30yr\Output/auto_datasheet_run\SegmentTemplate (7).csv">
      <textFields>
        <textField/>
      </textFields>
    </textPr>
  </connection>
  <connection id="210" xr16:uid="{B16ECC69-7CC4-4344-8539-3E1BECCA5C49}" name="SegmentTemplate (7)2" type="6" refreshedVersion="0" background="1">
    <textPr prompt="0" sourceFile="G:\Shared drives\Projects\MCWC\Data\water_quality\WQ_report_card\Code\report_card_30yr\Output/auto_datasheet_run\SegmentTemplate (7).csv">
      <textFields>
        <textField/>
      </textFields>
    </textPr>
  </connection>
  <connection id="211" xr16:uid="{11555328-5502-4A82-B8EB-0E1C85B7F421}" name="SegmentTemplate (7)3" type="6" refreshedVersion="0" background="1">
    <textPr prompt="0" sourceFile="G:\Shared drives\Projects\MCWC\Data\water_quality\WQ_report_card\Code\report_card_30yr\Output\SegmentTemplate (7).csv">
      <textFields>
        <textField/>
      </textFields>
    </textPr>
  </connection>
  <connection id="212" xr16:uid="{67726F45-6839-45E6-A055-160941E52484}" name="SegmentTemplate (7)4" type="6" refreshedVersion="0" background="1">
    <textPr prompt="0" sourceFile="G:\Shared drives\Projects\MCWC\Data\water_quality\WQ_report_card\Code\report_card_30yr\Output/auto_datasheet_run\SegmentTemplate (7).csv">
      <textFields>
        <textField/>
      </textFields>
    </textPr>
  </connection>
  <connection id="213" xr16:uid="{0E029125-F2DE-4686-8974-EBE845B1FC47}" name="SegmentTemplate (8)" type="6" refreshedVersion="0" background="1">
    <textPr prompt="0" sourceFile="G:\Team Drives\Projects\MCWC\Data\WQ_report_card\Code\report_card\Output\SegmentTemplate (8).csv">
      <textFields>
        <textField/>
      </textFields>
    </textPr>
  </connection>
  <connection id="214" xr16:uid="{792E033A-B8F5-4225-A6BD-60A10F5CF024}" name="SegmentTemplate (8)1" type="6" refreshedVersion="0" background="1">
    <textPr prompt="0" sourceFile="G:\Shared drives\Projects\MCWC\Data\water_quality\WQ_report_card\Code\report_card_30yr\Output/auto_datasheet_run\SegmentTemplate (8).csv">
      <textFields>
        <textField/>
      </textFields>
    </textPr>
  </connection>
  <connection id="215" xr16:uid="{E9B8E4AB-A8E0-400B-852D-03DC904514F5}" name="SegmentTemplate (8)2" type="6" refreshedVersion="0" background="1">
    <textPr prompt="0" sourceFile="G:\Shared drives\Projects\MCWC\Data\water_quality\WQ_report_card\Code\report_card_30yr\Output/auto_datasheet_run\SegmentTemplate (8).csv">
      <textFields>
        <textField/>
      </textFields>
    </textPr>
  </connection>
  <connection id="216" xr16:uid="{B8A6EA68-5418-4310-B21B-D0E32D1349D6}" name="SegmentTemplate (8)3" type="6" refreshedVersion="0" background="1">
    <textPr prompt="0" sourceFile="G:\Shared drives\Projects\MCWC\Data\water_quality\WQ_report_card\Code\report_card_30yr\Output/auto_datasheet_run\SegmentTemplate (8).csv">
      <textFields>
        <textField/>
      </textFields>
    </textPr>
  </connection>
  <connection id="217" xr16:uid="{80B39D61-941B-4FFA-AF6B-A61DF9268127}" name="SegmentTemplate (9)" type="6" refreshedVersion="0" background="1">
    <textPr prompt="0" sourceFile="G:\Team Drives\Projects\MCWC\Data\WQ_report_card\Code\report_card\Output\SegmentTemplate (9).csv">
      <textFields>
        <textField/>
      </textFields>
    </textPr>
  </connection>
  <connection id="218" xr16:uid="{88358A12-C6F3-4DB3-BBED-51E830A15E8E}" name="SegmentTemplate (9)1" type="6" refreshedVersion="0" background="1">
    <textPr prompt="0" sourceFile="G:\Shared drives\Projects\MCWC\Data\water_quality\WQ_report_card\Code\report_card_30yr\Output/auto_datasheet_run\SegmentTemplate (9).csv">
      <textFields>
        <textField/>
      </textFields>
    </textPr>
  </connection>
  <connection id="219" xr16:uid="{61E0A208-561E-4A2E-B369-46A51F95B74D}" name="SegmentTemplate (9)2" type="6" refreshedVersion="0" background="1">
    <textPr prompt="0" sourceFile="G:\Shared drives\Projects\MCWC\Data\water_quality\WQ_report_card\Code\report_card_30yr\Output/auto_datasheet_run\SegmentTemplate (9).csv">
      <textFields>
        <textField/>
      </textFields>
    </textPr>
  </connection>
  <connection id="220" xr16:uid="{F3D0AE6E-6955-489C-A355-C77AA4B11E67}" name="SegmentTemplate (9)3" type="6" refreshedVersion="0" background="1">
    <textPr prompt="0" sourceFile="G:\Shared drives\Projects\MCWC\Data\water_quality\WQ_report_card\Code\report_card_30yr\Output/auto_datasheet_run\SegmentTemplate (9).csv">
      <textFields>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<sst xmlns="http://schemas.openxmlformats.org/spreadsheetml/2006/main" count="24235" uniqueCount="505">
  <si>
    <t>Biology</t>
  </si>
  <si>
    <t>Physical</t>
  </si>
  <si>
    <t>Nutrients</t>
  </si>
  <si>
    <t>Metals</t>
  </si>
  <si>
    <t>Aesthetics</t>
  </si>
  <si>
    <t>Recreation</t>
  </si>
  <si>
    <t>Water Supply</t>
  </si>
  <si>
    <t>Human Health</t>
  </si>
  <si>
    <t>Aquatic Life</t>
  </si>
  <si>
    <t>Agriculture</t>
  </si>
  <si>
    <t>POINT SOURCES</t>
  </si>
  <si>
    <t>Municipal</t>
  </si>
  <si>
    <t>Industrial</t>
  </si>
  <si>
    <t>Resource Extraction</t>
  </si>
  <si>
    <t>Flow Modification</t>
  </si>
  <si>
    <t>Other</t>
  </si>
  <si>
    <t>NON-POINT SOURCES</t>
  </si>
  <si>
    <t>CATEGORY</t>
  </si>
  <si>
    <t>Macrophyton</t>
  </si>
  <si>
    <t>Invertebrates</t>
  </si>
  <si>
    <t>Fish</t>
  </si>
  <si>
    <t>Dead Fish</t>
  </si>
  <si>
    <t>Dissolved Oxygen</t>
  </si>
  <si>
    <t>pH</t>
  </si>
  <si>
    <t>Temperature</t>
  </si>
  <si>
    <t>Suspended Solids</t>
  </si>
  <si>
    <t>Oil and Grease</t>
  </si>
  <si>
    <t>Taste and Odor</t>
  </si>
  <si>
    <t>Turbidity/Color</t>
  </si>
  <si>
    <t>Nuisance Plants</t>
  </si>
  <si>
    <t>Trash/Debris</t>
  </si>
  <si>
    <t>Contact</t>
  </si>
  <si>
    <t>Ammonia</t>
  </si>
  <si>
    <t>Chlorine</t>
  </si>
  <si>
    <t>Cyanide</t>
  </si>
  <si>
    <t>Fluoride</t>
  </si>
  <si>
    <t>Nitrite as N</t>
  </si>
  <si>
    <t>Sulfide as H2S</t>
  </si>
  <si>
    <t>Nitrate as N</t>
  </si>
  <si>
    <t>Chloride</t>
  </si>
  <si>
    <t>Sulfate</t>
  </si>
  <si>
    <t>Asbestos</t>
  </si>
  <si>
    <t>Boron</t>
  </si>
  <si>
    <t>Aluminum</t>
  </si>
  <si>
    <t>Arsenic</t>
  </si>
  <si>
    <t>Cadmium</t>
  </si>
  <si>
    <t>Chromium III</t>
  </si>
  <si>
    <t>Chromium VI</t>
  </si>
  <si>
    <t>Copper</t>
  </si>
  <si>
    <t>Iron</t>
  </si>
  <si>
    <t>Lead</t>
  </si>
  <si>
    <t>Manganese</t>
  </si>
  <si>
    <t>Mercury</t>
  </si>
  <si>
    <t>Nickel</t>
  </si>
  <si>
    <t>Selenium</t>
  </si>
  <si>
    <t>Silver</t>
  </si>
  <si>
    <t>Thallium</t>
  </si>
  <si>
    <t>Uranium</t>
  </si>
  <si>
    <t>Zinc</t>
  </si>
  <si>
    <t>Barium</t>
  </si>
  <si>
    <t>Beryllium</t>
  </si>
  <si>
    <t>Molybdenum</t>
  </si>
  <si>
    <t>Fish Ingestion</t>
  </si>
  <si>
    <t>Fish + Water</t>
  </si>
  <si>
    <t>Antimony</t>
  </si>
  <si>
    <t>Total Phosphorous</t>
  </si>
  <si>
    <t>Total Nitrogen</t>
  </si>
  <si>
    <t>Inorganics</t>
  </si>
  <si>
    <t>Geological Weathering</t>
  </si>
  <si>
    <t xml:space="preserve">INDICATOR </t>
  </si>
  <si>
    <t>Specific Conductance</t>
  </si>
  <si>
    <t>Algae</t>
  </si>
  <si>
    <t>Use USGS classifications.  Good = none. Concern = mild-moderate. Poor = severe-extreme.</t>
  </si>
  <si>
    <t>Use State standards. Good = no exceedances over period of observation. Poor = standard is exceeded. Use exceedance criteria established by the State.</t>
  </si>
  <si>
    <t>Use standards provided by the State for inorganics. Good = no exceedances of chronic standard over period of observation and 85th percentile of data is less than 50% of the chronic standard. Concern = 85th percentile of data is less than chronic standard, but greater than 50% of the chronic standard. Poor = chronic standard is exceeded.  Use exceedance criteria established by the State.</t>
  </si>
  <si>
    <t>Use standards for metals provided by the State. Good = no exceedances of chronic standard over period of observation and 85th percentile of data is less than 50% of the chronic standard. Concern = 85th percentile of data is less than chronic standard, but greater than 50% of the chronic standard. Poor = chronic standard is exceeded.  Use exceedance criteria established by the State.</t>
  </si>
  <si>
    <t xml:space="preserve">Use State standards. Good = geometric mean is less than 50% of the numeric standard. Concern = geometric mean is less than standard, but greater than 50% of the numeric standard. Poor = standard is exceeded. Use exceedance criteria established by the State. Data reported less than detection will be treated as 1.0 to allow calculation of geometric mean. </t>
  </si>
  <si>
    <t>Fish Tissue Advisory</t>
  </si>
  <si>
    <t>Human  Health</t>
  </si>
  <si>
    <t>Good = fish tissue data fall within expected range. Poor = fish tissue data fall outside expected range.</t>
  </si>
  <si>
    <t>SOURCE DESCRIPTION</t>
  </si>
  <si>
    <t>SOURCE CODE</t>
  </si>
  <si>
    <t>MWD</t>
  </si>
  <si>
    <t>SSO</t>
  </si>
  <si>
    <t>Sanitary Sewer Overflow</t>
  </si>
  <si>
    <t>ISC</t>
  </si>
  <si>
    <t>Illicit Sewer Connection</t>
  </si>
  <si>
    <t>MS4</t>
  </si>
  <si>
    <t>Separate Stormwater System</t>
  </si>
  <si>
    <t>CSO</t>
  </si>
  <si>
    <t>Combined Sewer Overflow</t>
  </si>
  <si>
    <t>IWD</t>
  </si>
  <si>
    <t>CWD</t>
  </si>
  <si>
    <t>Cooling Water Discharge</t>
  </si>
  <si>
    <t>Out of Segment</t>
  </si>
  <si>
    <t>[ ]</t>
  </si>
  <si>
    <t>Any of the Above</t>
  </si>
  <si>
    <t>CON</t>
  </si>
  <si>
    <t>HWY</t>
  </si>
  <si>
    <t>GFC</t>
  </si>
  <si>
    <t>Golf Courses</t>
  </si>
  <si>
    <t>IMP</t>
  </si>
  <si>
    <t>Highway and Railroad</t>
  </si>
  <si>
    <t>Silviculture</t>
  </si>
  <si>
    <t>SLV</t>
  </si>
  <si>
    <t>Sand and Gravel Extraction</t>
  </si>
  <si>
    <t>Mining</t>
  </si>
  <si>
    <t>Land Disposal</t>
  </si>
  <si>
    <t>LDF</t>
  </si>
  <si>
    <t>Landfill</t>
  </si>
  <si>
    <t>SEP</t>
  </si>
  <si>
    <t>Septic Systems</t>
  </si>
  <si>
    <t>DMP</t>
  </si>
  <si>
    <t>Illigal Dumping</t>
  </si>
  <si>
    <t>HZD</t>
  </si>
  <si>
    <t>Hazardous Waste Site</t>
  </si>
  <si>
    <t>DSP</t>
  </si>
  <si>
    <t>Disposal Area</t>
  </si>
  <si>
    <t>Surface Runoff</t>
  </si>
  <si>
    <t>AGR</t>
  </si>
  <si>
    <t>CHN</t>
  </si>
  <si>
    <t>Channelization</t>
  </si>
  <si>
    <t>DRG</t>
  </si>
  <si>
    <t>Dredging</t>
  </si>
  <si>
    <t>Impoundment</t>
  </si>
  <si>
    <t>REG</t>
  </si>
  <si>
    <t>Flow Regulation</t>
  </si>
  <si>
    <t>DEP</t>
  </si>
  <si>
    <t>Flow Depletion</t>
  </si>
  <si>
    <t>HAB</t>
  </si>
  <si>
    <t>Habitat Modification</t>
  </si>
  <si>
    <t>GEO</t>
  </si>
  <si>
    <t>ATM</t>
  </si>
  <si>
    <t>Atmospheric Deposition</t>
  </si>
  <si>
    <t>Ambient Conditions</t>
  </si>
  <si>
    <t>SPL</t>
  </si>
  <si>
    <t>Spill</t>
  </si>
  <si>
    <t>Marinas/Boating</t>
  </si>
  <si>
    <t>MAR</t>
  </si>
  <si>
    <t>SLT</t>
  </si>
  <si>
    <t>GWD</t>
  </si>
  <si>
    <t>Groundwater Discharge</t>
  </si>
  <si>
    <t>UST</t>
  </si>
  <si>
    <t xml:space="preserve">[  ] </t>
  </si>
  <si>
    <t>Municipal Wastewater Discharge</t>
  </si>
  <si>
    <t>Industrial Wastewater Discharge</t>
  </si>
  <si>
    <t>CLM</t>
  </si>
  <si>
    <t>Climate Change</t>
  </si>
  <si>
    <t>FST</t>
  </si>
  <si>
    <t>Forest Fire</t>
  </si>
  <si>
    <t>Underground Storage Tank Leak</t>
  </si>
  <si>
    <t>Salt/Sand/Snow Storage</t>
  </si>
  <si>
    <t>Oil and Gas Development</t>
  </si>
  <si>
    <t>OIL</t>
  </si>
  <si>
    <t>GVL</t>
  </si>
  <si>
    <t>MNG</t>
  </si>
  <si>
    <t>Riparian Area Degredation</t>
  </si>
  <si>
    <t>RAD</t>
  </si>
  <si>
    <t>Impervious Surfaces/Urban Runoff</t>
  </si>
  <si>
    <t>UNK</t>
  </si>
  <si>
    <t>Unknown</t>
  </si>
  <si>
    <t>COUCEA01_6300</t>
  </si>
  <si>
    <t>COUCEA02_6300</t>
  </si>
  <si>
    <t>COUCEA03_6300</t>
  </si>
  <si>
    <t>COUCEA06_6301</t>
  </si>
  <si>
    <t>COUCEA06_6300</t>
  </si>
  <si>
    <t>COUCEA08_6300</t>
  </si>
  <si>
    <t>COUCEA12_6300</t>
  </si>
  <si>
    <t>E. coli</t>
  </si>
  <si>
    <t>COUCEA04_6300</t>
  </si>
  <si>
    <t>COUCEA05a_6300</t>
  </si>
  <si>
    <t>COUCEA05b_6300</t>
  </si>
  <si>
    <t>COUCEA05c_6300</t>
  </si>
  <si>
    <t>COUCEA06_6302</t>
  </si>
  <si>
    <t>COUCEA06_6303</t>
  </si>
  <si>
    <t>COUCEA06_6314</t>
  </si>
  <si>
    <t>COUCEA07a_6300</t>
  </si>
  <si>
    <t>COUCEA07b_6300</t>
  </si>
  <si>
    <t>COUCEA09a_6300</t>
  </si>
  <si>
    <t>COUCEA09b_6300</t>
  </si>
  <si>
    <t>COUCEA10a_6300</t>
  </si>
  <si>
    <t>COUCEA10a_6310</t>
  </si>
  <si>
    <t>COUCEA10b_6300</t>
  </si>
  <si>
    <t>COUCEA11_6300</t>
  </si>
  <si>
    <t>Construction Sites</t>
  </si>
  <si>
    <t>Segment ID</t>
  </si>
  <si>
    <t>Segment Description</t>
  </si>
  <si>
    <r>
      <t xml:space="preserve">Chlorophyll </t>
    </r>
    <r>
      <rPr>
        <i/>
        <sz val="10"/>
        <color theme="1"/>
        <rFont val="Calibri"/>
        <family val="2"/>
        <scheme val="minor"/>
      </rPr>
      <t>a</t>
    </r>
  </si>
  <si>
    <t>Use standards provided by the State for inorganics. Good = no exceedances of standard over period of observation and 85th percentile of data is less than 50% of the standard. Concern = 85th percentile of data is less than standard, but greater than 50% of the  standard. Poor = standard is exceeded. Use exceedance criteria established by the State.</t>
  </si>
  <si>
    <t>Use standards for metals provided by the State. Good = no exceedances of the standard over period of observation and 85th percentile of data is less than 50% of the standard. Concern = 85th percentile of data is less than  standard, but greater than 50% of the standard. Poor = standard is exceeded. Use exceedance criteria established by the State.</t>
  </si>
  <si>
    <t>DATA EVALUATION APPRAOCH</t>
  </si>
  <si>
    <t>SOURCE ASSIGNMENT CODES</t>
  </si>
  <si>
    <t>MMI scores according to State guidance. Good = scores above 'gray zone'. Concern = scores in 'gray zone'. Poor = scores below 'gray zone'.</t>
  </si>
  <si>
    <t xml:space="preserve">Placehoder. Not used in this assessment. </t>
  </si>
  <si>
    <t>Corresponds to narrative USGS severity classifications. None = Good; Mild or Moderate = Concern; Severe or Extreme = Poor</t>
  </si>
  <si>
    <t>Placeholder. Currently under evaluation by the State. No standards in place.</t>
  </si>
  <si>
    <t>Interim numeric standards outlined in CDPHE Regulation #85. Good = no exceedances of numeric standard over period of observation and 85th percentile of data is less than 50% of the numeric standard. Concern = 85th percentile of data is less than standard, but greater than 50% of the numeric standard. Poor = standard is exceeded. Use exceedance criteria established by the State.</t>
  </si>
  <si>
    <t>Standards defined in CDPHE Regulation #31 and Regulation #33. Good = no exceedances over period of observation. Poor = standard is exceeded.</t>
  </si>
  <si>
    <t>Follows EPA guidance. Good = 85th percentile of data below 150 umho/cm. Concern = 85th percentile &gt; 150 and &lt; 500 umho/cm. Poor = 85th percentile &gt; 500 umho/cm</t>
  </si>
  <si>
    <t>EVALUATION METHODOLOGY</t>
  </si>
  <si>
    <t>+</t>
  </si>
  <si>
    <t>Invasive Species</t>
  </si>
  <si>
    <t>Underground Storage Tank</t>
  </si>
  <si>
    <t>REGULATORY</t>
  </si>
  <si>
    <t>Status</t>
  </si>
  <si>
    <t>Monitoring and Evaluation</t>
  </si>
  <si>
    <t>Clean Water Act 303(d) List</t>
  </si>
  <si>
    <t>Active TMDL(s)</t>
  </si>
  <si>
    <t>INV</t>
  </si>
  <si>
    <t>Eagle River from the source to Belden.</t>
  </si>
  <si>
    <t>All tribs to Eagle River from the source to Belden</t>
  </si>
  <si>
    <t>Homestake Creek from confluence of the East Fork to the Eagle River.</t>
  </si>
  <si>
    <t>Eagle River from Belden to the Highway 24 Bridge near Tigiwon Road</t>
  </si>
  <si>
    <t>Eagle River from Martin Creek to the confluence with Gore Creek.</t>
  </si>
  <si>
    <t>All tributaries to Eagle River from Belden to confluence with Lake Creek</t>
  </si>
  <si>
    <t>Gore Creek</t>
  </si>
  <si>
    <t>Black Gore Creek from source to Eagle River</t>
  </si>
  <si>
    <t>Middle Eagle River</t>
  </si>
  <si>
    <t>Beaver Creek from Wayne Creek to Eagle River</t>
  </si>
  <si>
    <t>Cross Creek from Minturn Middle School to the confluence with the Eagle River</t>
  </si>
  <si>
    <t>Gore Creek from Black Gore Creek to the confluence with the Eagle River.</t>
  </si>
  <si>
    <t>Eagle River from Gore Creek to confluence with Squaw Creek.</t>
  </si>
  <si>
    <t>Lower Eagle River</t>
  </si>
  <si>
    <t>Eagle River from Rube Creek to the confluence with the Colorado River.</t>
  </si>
  <si>
    <t>All tribs to the Eagle River from Lake Creek to the confluence with the Colorado River</t>
  </si>
  <si>
    <t>Eby Creek from source to Eagle River</t>
  </si>
  <si>
    <t>Mainstem, East and West Fork of Brush Creek from the source to the Eagle River</t>
  </si>
  <si>
    <t>Site Description</t>
  </si>
  <si>
    <t>305(b) Segment</t>
  </si>
  <si>
    <t>Gypsum Creek</t>
  </si>
  <si>
    <t>Abrams Creek from the source to the eastern BLM boundary</t>
  </si>
  <si>
    <t>Alkali Creek and Milk Creek from their sources to the Eagle River</t>
  </si>
  <si>
    <t>Red Sandstone Creek from USFS boundary to I-70 Frontage Rd</t>
  </si>
  <si>
    <t>Lake Creek from confluence of East and West Fork to Eagle River</t>
  </si>
  <si>
    <t>Cross Creek from the source to the Minturn Middle School</t>
  </si>
  <si>
    <t>Eagle River from Squaw Creek to confluence with Rube Creek.</t>
  </si>
  <si>
    <t>All tributaries to Eagle River in Gore Range-Eagles Nest &amp; Holy Cross Wilderness</t>
  </si>
  <si>
    <t>(Referenced Worksheet Name)</t>
  </si>
  <si>
    <t>HUC10</t>
  </si>
  <si>
    <t>All tribs to Eagle River from Belden to confluence with Lake Creek</t>
  </si>
  <si>
    <t>IMT</t>
  </si>
  <si>
    <t xml:space="preserve">Upper Eagle River </t>
  </si>
  <si>
    <t xml:space="preserve">Brush Creek </t>
  </si>
  <si>
    <t>COUCEA9c_6300</t>
  </si>
  <si>
    <t>x</t>
  </si>
  <si>
    <t>Eagle River from Highway 24 Bridge near Tigiwon Road to confluence with Martin Creek</t>
  </si>
  <si>
    <t>scheme wo</t>
  </si>
  <si>
    <t>Cd</t>
  </si>
  <si>
    <t>Sediment</t>
  </si>
  <si>
    <t>Aquatic Life (prov.)</t>
  </si>
  <si>
    <t>Temp. &amp; Sediment</t>
  </si>
  <si>
    <t>COLCLC01_A</t>
  </si>
  <si>
    <t>COLCLC01_B</t>
  </si>
  <si>
    <t>COLCLC02a_A</t>
  </si>
  <si>
    <t>COLCLC04a_A</t>
  </si>
  <si>
    <t>COLCLC04a_B</t>
  </si>
  <si>
    <t>COLCLC04a_C</t>
  </si>
  <si>
    <t>COLCLC04a_D</t>
  </si>
  <si>
    <t>COLCLC04b_A</t>
  </si>
  <si>
    <t>COLCLC04c_A</t>
  </si>
  <si>
    <t>COLCLC04d_A</t>
  </si>
  <si>
    <t>COLCLC04e_A</t>
  </si>
  <si>
    <t>COLCLC04f_A</t>
  </si>
  <si>
    <t>COLCLC05_A</t>
  </si>
  <si>
    <t>COLCLC06_A</t>
  </si>
  <si>
    <t>COLCLC07a_A</t>
  </si>
  <si>
    <t>COLCLC07b_A</t>
  </si>
  <si>
    <t>COLCLC08_A</t>
  </si>
  <si>
    <t>COLCLC09a_A</t>
  </si>
  <si>
    <t>COLCLC09c_A</t>
  </si>
  <si>
    <t>COLCLC10_A</t>
  </si>
  <si>
    <t>COLCLC10_B</t>
  </si>
  <si>
    <t>COLCLC11a_A</t>
  </si>
  <si>
    <t>COLCLC11b_A</t>
  </si>
  <si>
    <t>COLCLC11d_A</t>
  </si>
  <si>
    <t>COLCLC11e_A</t>
  </si>
  <si>
    <t>COLCLC11f_A</t>
  </si>
  <si>
    <t>COLCLC11g_A</t>
  </si>
  <si>
    <t>COLCLC11h_A</t>
  </si>
  <si>
    <t>COLCLC12a_A</t>
  </si>
  <si>
    <t>COLCLC12b_A</t>
  </si>
  <si>
    <t>COLCLC13a_A</t>
  </si>
  <si>
    <t>COLCLC13a_B</t>
  </si>
  <si>
    <t>COLCLC13d_A</t>
  </si>
  <si>
    <t>COLCLC13f_A</t>
  </si>
  <si>
    <t>COLCLC14a_A</t>
  </si>
  <si>
    <t>COLCLC14b_A</t>
  </si>
  <si>
    <t>COLCLC14c_B</t>
  </si>
  <si>
    <t>COLCLC14c_C</t>
  </si>
  <si>
    <t>COLCLC15a_A</t>
  </si>
  <si>
    <t>COLCLC15b_A</t>
  </si>
  <si>
    <t>COLCLC15c_A</t>
  </si>
  <si>
    <t>COLCLC15d_A</t>
  </si>
  <si>
    <t>COLCLC16_A</t>
  </si>
  <si>
    <t>COLCLC17a_A</t>
  </si>
  <si>
    <t>COLCLC17b_A</t>
  </si>
  <si>
    <t>Desig Uses</t>
  </si>
  <si>
    <t>303(d) status</t>
  </si>
  <si>
    <t>Checked BH</t>
  </si>
  <si>
    <t>Middle Colorado Watershed water quality monitoring report card</t>
  </si>
  <si>
    <t>Monitoring results queried from the Water Quality Portal between 1988-2018 (www.waterqualitydata.us) and referenced to 2019 WQCD Regulations 33 and 37.</t>
  </si>
  <si>
    <t>Segments</t>
  </si>
  <si>
    <t>Dissolved_Oxygen</t>
  </si>
  <si>
    <t>Chlorophyll_a</t>
  </si>
  <si>
    <t>Total_Nitrogen</t>
  </si>
  <si>
    <t>Nitrite_N</t>
  </si>
  <si>
    <t>Sulfide_H2S</t>
  </si>
  <si>
    <t>Chromium_III</t>
  </si>
  <si>
    <t>Chromium_VI</t>
  </si>
  <si>
    <t>E_coli</t>
  </si>
  <si>
    <t>Nitrate_N</t>
  </si>
  <si>
    <t>Total_Phosphorous</t>
  </si>
  <si>
    <t>AUID</t>
  </si>
  <si>
    <t>PortionDes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</si>
  <si>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</si>
  <si>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</si>
  <si>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</si>
  <si>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</si>
  <si>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</si>
  <si>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</si>
  <si>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</si>
  <si>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</si>
  <si>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</si>
  <si>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</si>
  <si>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</si>
  <si>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</si>
  <si>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</si>
  <si>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</si>
  <si>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</si>
  <si>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</si>
  <si>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</si>
  <si>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</si>
  <si>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</si>
  <si>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</si>
  <si>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</si>
  <si>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</si>
  <si>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</si>
  <si>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</si>
  <si>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</si>
  <si>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</si>
  <si>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</si>
  <si>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</si>
  <si>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</si>
  <si>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</si>
  <si>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</si>
  <si>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</si>
  <si>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</si>
  <si>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</si>
  <si>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</si>
  <si>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</si>
  <si>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</si>
  <si>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</si>
  <si>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</si>
  <si>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</si>
  <si>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</si>
  <si>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COUCUC04_A</t>
  </si>
  <si>
    <t>COUCUC03_E</t>
  </si>
  <si>
    <t>Colorado River from Roaring Fork to Paradise Creek</t>
  </si>
  <si>
    <t>Colorado River from Paradise Creek to below the confluence with Rifle Creek</t>
  </si>
  <si>
    <t>All tributaries to the Colorado River, including wetlands, which are within the boundaries of White River National Forest, except for the specific listing in Segments 9a and 9c.</t>
  </si>
  <si>
    <t>Mainstem of Mitchell, Canyon, Elk, Garfield, Beaver, and Cache Creeks, including all tributaries and wetlands, from the boundary of the White River National Forest to their confluences with the Colorado River. Battlement Creek from the most downstream bo</t>
  </si>
  <si>
    <t>Mainstem of Divide Creek, including all tributaries and wetlands, from the boundary of the White River National Forest to the confluence with the Colorado River.</t>
  </si>
  <si>
    <t>Mamm Creek</t>
  </si>
  <si>
    <t>Mainstem of the Colorado River from immediately below the confluence with Rifle Creek to immediately above the confluence of Rapid Creek.</t>
  </si>
  <si>
    <t>Roan Creek and tributaries including Conn Cr, Logan Wash, Bloat Gulch and Gibler Gulch</t>
  </si>
  <si>
    <t>North, South and mainstem of Dry Fork including tributaries</t>
  </si>
  <si>
    <t>Mainstem of Buzzard Creek from the Grand Mesa National Forest boundary to its confluence with Plateau Creek.</t>
  </si>
  <si>
    <t>Plateau Creek including all tributaries and wetlands, from a point immediately below the confluence with Buzzard Creek, to the confluence with the Colorado River, excluding specific listings in segment 15.</t>
  </si>
  <si>
    <t>Mainstem of Plateau Creek from its source to the inlet of Vega Reservoir. All tributaries and wetlands to Plateau Creek from its source to a point immediately above the confluence with Buzzard Creek. Kimball Creek, Grove Creek, Big Creek, Cottonwood Cree</t>
  </si>
  <si>
    <t>Mainstem of Plateau Creek from the outlet of Vega Reservoir to a point immediately below the confluence with Buzzard Creek.</t>
  </si>
  <si>
    <t>Sulphur Gulch and tributaries</t>
  </si>
  <si>
    <t>Tributaries to the Colorado River from below the confluence of Roan Creek to Colorado/Utah border except for Sulphur Gulch and tributaries</t>
  </si>
  <si>
    <t>All tributaries and wetlands to the Colorado River from a point immediately below the confluence of Parachute Creek to a point immediately below the confluence with Roan Creek, except for the specific listings in segments 14a, 14b and 14c.</t>
  </si>
  <si>
    <t>The mainstem of Dry Hollow Creek, including all tributaries and wetlands, from the source to the confluence with the Colorado River.</t>
  </si>
  <si>
    <t>Tributaries to Colorado River, Roaring Fork to Parachute Creek, except for Mamm Creek and Alkali Creek</t>
  </si>
  <si>
    <t>Mainstem of Oasis Creek including all tributaries and wetlands from the boundary of White River National Forest to the confluence with the Colorado River.</t>
  </si>
  <si>
    <t>Mainstem of the West Fork of Parachute Creek from West Fork Falls to the confluence with Parachute Creek; mainstem of the Middle Fork of Parachute Creek, including all tributaries, from the source to the confluence with East Middle Fork of Parachute Cree</t>
  </si>
  <si>
    <t>Mainstem of the East Fork of Parachute Creek from the west boundary line of S29, T5S, R95W to the confluence with Middle Fork of Parachute Creek.</t>
  </si>
  <si>
    <t>Rapid Creek, including all tributaries and wetlands, from a point immediately below the confluence with Cottonwood Creek to the confluence with the Colorado River.</t>
  </si>
  <si>
    <t>East Rifle Creek from the White River NF boundary to Rifle Gap Reservoir. Rifle Creek from Rifle Gap Reservoir to the Colorado River</t>
  </si>
  <si>
    <t>West Rifle Creek and tributaries</t>
  </si>
  <si>
    <t>Alkali Creek</t>
  </si>
  <si>
    <t>South Canyon Creek from South Canyon Hot Springs to Colorado River</t>
  </si>
  <si>
    <t>Mainstem of Roan Creek including all wetlands and tributaries, from its source to a point immediately above the confluence with Clear Creek, except for the specific listing in segment 14b. Clear Creek, including all tributaries and wetlands, from the sou</t>
  </si>
  <si>
    <t>Mainstem of Parachute Creek, including all tributaries and wetlands, from the confluence of the West and East Forks to the confluence with the Colorado River except for specific listings in segment 11g.</t>
  </si>
  <si>
    <t>Mainstem of Dry Creek including all tributaries and wetlands from the source to immediately above the Last Chance Ditch.</t>
  </si>
  <si>
    <t>Mainstem of Rapid Creek, including all tributaries and wetlands, from its source to a point immediately below the confluence with Cottonwood Creek including Kruzen Springs.</t>
  </si>
  <si>
    <t>Middle Rifle Creek, including all tributaries and wetlands, from its source to the confluence with West Rifle Creek. East Rifle Creek, including all tributaries and wetlands, from the source to the boundary of the White River National Forest.</t>
  </si>
  <si>
    <t>South Canyon Creek sections above hot springs</t>
  </si>
  <si>
    <t>Clear Creek, including all tributaries and wetlands, from a point immediately below the confluence with Tom Creek to the confluence with Roan Creek. Roan Creek, including all tributaries and wetlands, from a point immediately above the confluence with Cl</t>
  </si>
  <si>
    <t>All tributaries to East Fork Parachute Creek on the south side of the East Fork Parachute Creek from a point immediately below First Anvil Creek to the confluence with Parachute Creek; all tributaries to Parachute Creek on the east side of Parachute Cree</t>
  </si>
  <si>
    <t>That portion of the mainstem of the East Fork of Parachute Creek, including all tributaries and wetlands, within Sections 27, 28, and 29, T5S, R95W.</t>
  </si>
  <si>
    <t>Mainstem of Northwater and Trapper Creeks, including all tributaries and wetlands, from their sources to the confluence with the East Middle Fork of Parachute Creek. East Middle Fork of Parachute Creek, including all tributaries and wetlands, from the so</t>
  </si>
  <si>
    <t>Mainstem of the West Fork of Parachute Creek, including all tributaries, from its source to West Fork Falls. Mainstem of East Fork of Parachute Creek, including all tributaries and wetlands, from a point immediately below the mouth of First Anvil Creek t</t>
  </si>
  <si>
    <t>All tributaries and wetlands to Buzzard Creek from the Grand Mesa National Forest boundary to the confluence with Plateau Creek.</t>
  </si>
  <si>
    <t>Battlement Creek, including all tributaries and wetlands, from the source to the most downstream boundary of BLM lands.</t>
  </si>
  <si>
    <t>All tributaries to the Colorado River, including all wetlands, from the outlet of Lake Granby to the confluence with the Roaring Fork River, which are on National Forest lands, except for those tributaries included in Segments 1 and 2, and specific listings</t>
  </si>
  <si>
    <t>Colorado River from Derby Creek to the confluence with the Roaring Fork River</t>
  </si>
  <si>
    <t>UseClass</t>
  </si>
  <si>
    <t>Category</t>
  </si>
  <si>
    <t>Indicator</t>
  </si>
  <si>
    <t>n</t>
  </si>
  <si>
    <t>Censored</t>
  </si>
  <si>
    <t>StandardsExceeded</t>
  </si>
  <si>
    <t>Impaired</t>
  </si>
  <si>
    <t>Assessment</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</si>
  <si>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</si>
  <si>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</si>
  <si>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</si>
  <si>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</si>
  <si>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</si>
  <si>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</si>
  <si>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</si>
  <si>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</si>
  <si>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</si>
  <si>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</si>
  <si>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</si>
  <si>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</si>
  <si>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</si>
  <si>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</si>
  <si>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</si>
  <si>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</si>
  <si>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</si>
  <si>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</si>
  <si>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</si>
  <si>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</si>
  <si>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</si>
  <si>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</si>
  <si>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</si>
  <si>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</si>
  <si>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</si>
  <si>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</si>
  <si>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</si>
  <si>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</si>
  <si>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</si>
  <si>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</si>
  <si>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</si>
  <si>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</si>
  <si>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</si>
  <si>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</si>
  <si>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</si>
  <si>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</si>
  <si>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</si>
  <si>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</si>
  <si>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</si>
  <si>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</si>
  <si>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</si>
  <si>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</si>
  <si>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</si>
  <si>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</si>
  <si>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</si>
  <si>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</si>
  <si>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</si>
  <si>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</si>
  <si>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</si>
  <si>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</si>
  <si>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</si>
  <si>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Aquatic_Life</t>
  </si>
  <si>
    <t>Human_Health</t>
  </si>
  <si>
    <t>Water_Supply</t>
  </si>
  <si>
    <t>Fish_Ingestion</t>
  </si>
  <si>
    <t>Fish_Water</t>
  </si>
  <si>
    <t>Specific_Conductance</t>
  </si>
  <si>
    <t>Total_Phosphorus</t>
  </si>
  <si>
    <t>0</t>
  </si>
  <si>
    <t/>
  </si>
  <si>
    <t>127</t>
  </si>
  <si>
    <t>111</t>
  </si>
  <si>
    <t>224</t>
  </si>
  <si>
    <t>213</t>
  </si>
  <si>
    <t>235</t>
  </si>
  <si>
    <t>164</t>
  </si>
  <si>
    <t>123</t>
  </si>
  <si>
    <t>116</t>
  </si>
  <si>
    <t>144</t>
  </si>
  <si>
    <t>FALSE</t>
  </si>
  <si>
    <t>TRUE</t>
  </si>
  <si>
    <t>Good</t>
  </si>
  <si>
    <t>Data Gap</t>
  </si>
  <si>
    <t>Concern</t>
  </si>
  <si>
    <t>Poor Resolution</t>
  </si>
  <si>
    <t>Poor</t>
  </si>
  <si>
    <t>108</t>
  </si>
  <si>
    <t>236</t>
  </si>
  <si>
    <t>170</t>
  </si>
  <si>
    <t>250</t>
  </si>
  <si>
    <t>101</t>
  </si>
  <si>
    <t>133</t>
  </si>
  <si>
    <t>181</t>
  </si>
  <si>
    <t>172</t>
  </si>
  <si>
    <t>219</t>
  </si>
  <si>
    <t>Acceptable</t>
  </si>
  <si>
    <t>151</t>
  </si>
  <si>
    <t>120</t>
  </si>
  <si>
    <t>134</t>
  </si>
  <si>
    <t>121</t>
  </si>
  <si>
    <t>110</t>
  </si>
  <si>
    <t>95</t>
  </si>
  <si>
    <t>96</t>
  </si>
  <si>
    <t>137</t>
  </si>
  <si>
    <t>139</t>
  </si>
  <si>
    <t>122</t>
  </si>
  <si>
    <t>142</t>
  </si>
  <si>
    <t>99</t>
  </si>
  <si>
    <t>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</si>
</sst>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4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0"/>
      <color rgb="FF000000"/>
      <name val="Calibri"/>
      <family val="2"/>
      <scheme val="minor"/>
    </font>
    <font>
      <sz val="8"/>
      <name val="Calibri"/>
      <family val="2"/>
      <scheme val="minor"/>
    </font>
    <font>
      <b/>
      <sz val="10"/>
      <color theme="1"/>
      <name val="Calibri"/>
      <family val="2"/>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scheme val="minor"/>
    </font>
    <font>
      <i/>
      <sz val="10"/>
      <color theme="1"/>
      <name val="Calibri"/>
      <family val="2"/>
      <scheme val="minor"/>
    </font>
    <font>
      <sz val="10"/>
      <color theme="1"/>
      <name val="Calibri"/>
      <family val="2"/>
    </font>
    <font>
      <sz val="10"/>
      <name val="Calibri"/>
      <family val="2"/>
    </font>
    <font>
      <b/>
      <sz val="26"/>
      <color theme="1"/>
      <name val="Calibri"/>
      <family val="2"/>
      <scheme val="minor"/>
    </font>
    <font>
      <b/>
      <sz val="10"/>
      <name val="Calibri"/>
      <family val="2"/>
    </font>
    <font>
      <b/>
      <sz val="10"/>
      <color theme="1"/>
      <name val="Calibri"/>
      <family val="2"/>
    </font>
    <font>
      <b/>
      <sz val="11"/>
      <color theme="1"/>
      <name val="Calibri"/>
      <family val="2"/>
    </font>
    <font>
      <b/>
      <sz val="14"/>
      <color theme="1"/>
      <name val="Calibri"/>
      <family val="2"/>
      <scheme val="minor"/>
    </font>
    <font>
      <b/>
      <sz val="16"/>
      <color theme="1"/>
      <name val="Calibri"/>
      <family val="2"/>
      <scheme val="minor"/>
    </font>
    <font>
      <b/>
      <sz val="36"/>
      <color theme="1"/>
      <name val="Calibri"/>
      <family val="2"/>
      <scheme val="minor"/>
    </font>
    <font>
      <sz val="22"/>
      <color theme="1"/>
      <name val="Calibri"/>
      <family val="2"/>
      <scheme val="minor"/>
    </font>
  </fonts>
  <fills count="47">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DDD9C4"/>
        <bgColor rgb="FF000000"/>
      </patternFill>
    </fill>
    <fill>
      <patternFill patternType="solid">
        <fgColor rgb="FFE4DFEC"/>
        <bgColor rgb="FF000000"/>
      </patternFill>
    </fill>
    <fill>
      <patternFill patternType="solid">
        <fgColor rgb="FFFDE9D9"/>
        <bgColor rgb="FF000000"/>
      </patternFill>
    </fill>
    <fill>
      <patternFill patternType="solid">
        <fgColor theme="2"/>
        <bgColor indexed="64"/>
      </patternFill>
    </fill>
  </fills>
  <borders count="7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style="thin">
        <color auto="1"/>
      </bottom>
      <diagonal/>
    </border>
    <border>
      <left style="medium">
        <color auto="1"/>
      </left>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thin">
        <color auto="1"/>
      </left>
      <right style="medium">
        <color auto="1"/>
      </right>
      <top/>
      <bottom style="medium">
        <color rgb="FF000000"/>
      </bottom>
      <diagonal/>
    </border>
    <border>
      <left style="medium">
        <color auto="1"/>
      </left>
      <right style="thin">
        <color auto="1"/>
      </right>
      <top/>
      <bottom style="medium">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right style="thin">
        <color auto="1"/>
      </right>
      <top/>
      <bottom/>
      <diagonal/>
    </border>
    <border>
      <left/>
      <right style="thin">
        <color auto="1"/>
      </right>
      <top/>
      <bottom style="medium">
        <color auto="1"/>
      </bottom>
      <diagonal/>
    </border>
    <border>
      <left style="medium">
        <color auto="1"/>
      </left>
      <right style="thin">
        <color auto="1"/>
      </right>
      <top style="medium">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medium">
        <color auto="1"/>
      </left>
      <right style="medium">
        <color auto="1"/>
      </right>
      <top/>
      <bottom style="medium">
        <color rgb="FF000000"/>
      </bottom>
      <diagonal/>
    </border>
    <border>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diagonal/>
    </border>
    <border>
      <left style="medium">
        <color auto="1"/>
      </left>
      <right/>
      <top/>
      <bottom style="thin">
        <color auto="1"/>
      </bottom>
      <diagonal/>
    </border>
    <border>
      <left/>
      <right style="thin">
        <color auto="1"/>
      </right>
      <top style="thin">
        <color auto="1"/>
      </top>
      <bottom style="thin">
        <color auto="1"/>
      </bottom>
      <diagonal/>
    </border>
    <border>
      <left/>
      <right style="medium">
        <color rgb="FF000000"/>
      </right>
      <top style="medium">
        <color auto="1"/>
      </top>
      <bottom style="medium">
        <color auto="1"/>
      </bottom>
      <diagonal/>
    </border>
    <border>
      <left style="medium">
        <color auto="1"/>
      </left>
      <right/>
      <top/>
      <bottom style="medium">
        <color rgb="FF000000"/>
      </bottom>
      <diagonal/>
    </border>
    <border>
      <left/>
      <right style="medium">
        <color auto="1"/>
      </right>
      <top/>
      <bottom style="medium">
        <color rgb="FF000000"/>
      </bottom>
      <diagonal/>
    </border>
    <border>
      <left style="medium">
        <color auto="1"/>
      </left>
      <right style="medium">
        <color auto="1"/>
      </right>
      <top style="medium">
        <color rgb="FF000000"/>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top style="thin">
        <color auto="1"/>
      </top>
      <bottom/>
      <diagonal/>
    </border>
    <border>
      <left/>
      <right style="thin">
        <color auto="1"/>
      </right>
      <top/>
      <bottom style="thin">
        <color auto="1"/>
      </bottom>
      <diagonal/>
    </border>
    <border>
      <left style="thin">
        <color auto="1"/>
      </left>
      <right/>
      <top/>
      <bottom style="medium">
        <color indexed="64"/>
      </bottom>
      <diagonal/>
    </border>
  </borders>
  <cellStyleXfs count="102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15" fillId="0" borderId="0" applyNumberFormat="0" applyFill="0" applyBorder="0" applyAlignment="0" applyProtection="0"/>
    <xf numFmtId="0" fontId="16" fillId="0" borderId="50" applyNumberFormat="0" applyFill="0" applyAlignment="0" applyProtection="0"/>
    <xf numFmtId="0" fontId="17" fillId="0" borderId="51" applyNumberFormat="0" applyFill="0" applyAlignment="0" applyProtection="0"/>
    <xf numFmtId="0" fontId="18" fillId="0" borderId="52" applyNumberFormat="0" applyFill="0" applyAlignment="0" applyProtection="0"/>
    <xf numFmtId="0" fontId="18" fillId="0" borderId="0" applyNumberFormat="0" applyFill="0" applyBorder="0" applyAlignment="0" applyProtection="0"/>
    <xf numFmtId="0" fontId="19" fillId="11" borderId="0" applyNumberFormat="0" applyBorder="0" applyAlignment="0" applyProtection="0"/>
    <xf numFmtId="0" fontId="20" fillId="12" borderId="0" applyNumberFormat="0" applyBorder="0" applyAlignment="0" applyProtection="0"/>
    <xf numFmtId="0" fontId="21" fillId="13" borderId="0" applyNumberFormat="0" applyBorder="0" applyAlignment="0" applyProtection="0"/>
    <xf numFmtId="0" fontId="22" fillId="14" borderId="53" applyNumberFormat="0" applyAlignment="0" applyProtection="0"/>
    <xf numFmtId="0" fontId="23" fillId="15" borderId="54" applyNumberFormat="0" applyAlignment="0" applyProtection="0"/>
    <xf numFmtId="0" fontId="24" fillId="15" borderId="53" applyNumberFormat="0" applyAlignment="0" applyProtection="0"/>
    <xf numFmtId="0" fontId="25" fillId="0" borderId="55" applyNumberFormat="0" applyFill="0" applyAlignment="0" applyProtection="0"/>
    <xf numFmtId="0" fontId="26" fillId="16" borderId="56" applyNumberFormat="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14" fillId="0" borderId="58" applyNumberFormat="0" applyFill="0" applyAlignment="0" applyProtection="0"/>
    <xf numFmtId="0" fontId="29"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9" fillId="25" borderId="0" applyNumberFormat="0" applyBorder="0" applyAlignment="0" applyProtection="0"/>
    <xf numFmtId="0" fontId="29"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9" fillId="29" borderId="0" applyNumberFormat="0" applyBorder="0" applyAlignment="0" applyProtection="0"/>
    <xf numFmtId="0" fontId="29"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9" fillId="33" borderId="0" applyNumberFormat="0" applyBorder="0" applyAlignment="0" applyProtection="0"/>
    <xf numFmtId="0" fontId="29"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29" fillId="37" borderId="0" applyNumberFormat="0" applyBorder="0" applyAlignment="0" applyProtection="0"/>
    <xf numFmtId="0" fontId="29" fillId="38" borderId="0" applyNumberFormat="0" applyBorder="0" applyAlignment="0" applyProtection="0"/>
    <xf numFmtId="0" fontId="6" fillId="39" borderId="0" applyNumberFormat="0" applyBorder="0" applyAlignment="0" applyProtection="0"/>
    <xf numFmtId="0" fontId="6" fillId="40" borderId="0" applyNumberFormat="0" applyBorder="0" applyAlignment="0" applyProtection="0"/>
    <xf numFmtId="0" fontId="29" fillId="41" borderId="0" applyNumberFormat="0" applyBorder="0" applyAlignment="0" applyProtection="0"/>
    <xf numFmtId="0" fontId="6" fillId="0" borderId="0"/>
    <xf numFmtId="0" fontId="6" fillId="17" borderId="57" applyNumberFormat="0" applyFont="0" applyAlignment="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6" fillId="0" borderId="0" applyNumberFormat="0" applyFont="0" applyFill="0" applyBorder="0" applyProtection="0"/>
    <xf numFmtId="0" fontId="5" fillId="0" borderId="0"/>
    <xf numFmtId="0" fontId="5" fillId="17" borderId="57"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5" fillId="0" borderId="0" applyNumberFormat="0" applyFont="0" applyFill="0" applyBorder="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0" borderId="0"/>
    <xf numFmtId="0" fontId="3" fillId="17" borderId="57" applyNumberFormat="0" applyFont="0" applyAlignment="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xf numFmtId="0" fontId="3" fillId="17" borderId="57"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cellStyleXfs>
  <cellXfs count="370">
    <xf numFmtId="0" fontId="0" fillId="0" borderId="0" xfId="0"/>
    <xf numFmtId="0" fontId="10" fillId="7" borderId="14" xfId="0" applyFont="1" applyFill="1" applyBorder="1" applyAlignment="1">
      <alignment vertical="center" wrapText="1"/>
    </xf>
    <xf numFmtId="0" fontId="10" fillId="0" borderId="0" xfId="0" applyFont="1" applyFill="1" applyBorder="1"/>
    <xf numFmtId="0" fontId="10" fillId="0" borderId="0" xfId="0" applyFont="1"/>
    <xf numFmtId="0" fontId="10" fillId="0" borderId="0" xfId="0" applyFont="1" applyAlignment="1">
      <alignment vertical="center"/>
    </xf>
    <xf numFmtId="0" fontId="10" fillId="0" borderId="9" xfId="0" applyFont="1" applyBorder="1"/>
    <xf numFmtId="0" fontId="10" fillId="0" borderId="10" xfId="0" applyFont="1" applyBorder="1"/>
    <xf numFmtId="0" fontId="10" fillId="0" borderId="25" xfId="0" applyFont="1" applyBorder="1"/>
    <xf numFmtId="0" fontId="10" fillId="0" borderId="35" xfId="0" applyFont="1" applyBorder="1"/>
    <xf numFmtId="0" fontId="10" fillId="0" borderId="12" xfId="0" applyFont="1" applyBorder="1"/>
    <xf numFmtId="0" fontId="10" fillId="0" borderId="29" xfId="0" applyFont="1" applyBorder="1"/>
    <xf numFmtId="0" fontId="10" fillId="0" borderId="0" xfId="0" applyFont="1" applyBorder="1"/>
    <xf numFmtId="0" fontId="10" fillId="0" borderId="0" xfId="0" applyFont="1" applyFill="1"/>
    <xf numFmtId="0" fontId="10" fillId="0" borderId="23" xfId="0" applyFont="1" applyBorder="1" applyAlignment="1">
      <alignment wrapText="1"/>
    </xf>
    <xf numFmtId="0" fontId="10" fillId="7" borderId="25" xfId="0" applyFont="1" applyFill="1" applyBorder="1"/>
    <xf numFmtId="0" fontId="10" fillId="7" borderId="35" xfId="0" applyFont="1" applyFill="1" applyBorder="1"/>
    <xf numFmtId="0" fontId="10" fillId="7" borderId="9" xfId="0" applyFont="1" applyFill="1" applyBorder="1"/>
    <xf numFmtId="0" fontId="10" fillId="7" borderId="12" xfId="0" applyFont="1" applyFill="1" applyBorder="1"/>
    <xf numFmtId="0" fontId="32" fillId="0" borderId="0" xfId="0" applyFont="1"/>
    <xf numFmtId="0" fontId="32" fillId="0" borderId="0" xfId="0" applyFont="1" applyFill="1" applyBorder="1"/>
    <xf numFmtId="0" fontId="13" fillId="8" borderId="1" xfId="0" applyFont="1" applyFill="1" applyBorder="1" applyAlignment="1">
      <alignment horizontal="center" vertical="center"/>
    </xf>
    <xf numFmtId="0" fontId="11" fillId="0" borderId="0" xfId="0" applyFont="1" applyAlignment="1">
      <alignment horizontal="center" vertical="center"/>
    </xf>
    <xf numFmtId="0" fontId="11" fillId="0" borderId="3" xfId="0" applyFont="1" applyBorder="1" applyAlignment="1">
      <alignment horizontal="center" vertical="center"/>
    </xf>
    <xf numFmtId="0" fontId="11" fillId="0" borderId="6" xfId="0" applyFont="1" applyBorder="1" applyAlignment="1">
      <alignment horizontal="center" vertical="center"/>
    </xf>
    <xf numFmtId="0" fontId="11" fillId="0" borderId="0" xfId="0" applyFont="1" applyAlignment="1">
      <alignment horizontal="center" vertical="center" wrapText="1"/>
    </xf>
    <xf numFmtId="0" fontId="11" fillId="0" borderId="6" xfId="0" applyFont="1" applyBorder="1" applyAlignment="1">
      <alignment horizontal="center" vertical="center" wrapText="1"/>
    </xf>
    <xf numFmtId="0" fontId="11" fillId="0" borderId="22" xfId="0" applyFont="1" applyBorder="1" applyAlignment="1">
      <alignment vertical="center" wrapText="1"/>
    </xf>
    <xf numFmtId="0" fontId="11" fillId="0" borderId="18" xfId="0" applyFont="1" applyBorder="1" applyAlignment="1">
      <alignment vertical="center" wrapText="1"/>
    </xf>
    <xf numFmtId="0" fontId="10" fillId="0" borderId="0" xfId="0" applyFont="1" applyAlignment="1">
      <alignment vertical="center" wrapText="1"/>
    </xf>
    <xf numFmtId="0" fontId="10" fillId="0" borderId="11" xfId="0" applyFont="1" applyBorder="1" applyAlignment="1">
      <alignment vertical="center" wrapText="1"/>
    </xf>
    <xf numFmtId="0" fontId="10" fillId="0" borderId="26" xfId="0" applyFont="1" applyBorder="1" applyAlignment="1">
      <alignment vertical="center" wrapText="1"/>
    </xf>
    <xf numFmtId="0" fontId="10" fillId="7" borderId="36" xfId="0" applyFont="1" applyFill="1" applyBorder="1" applyAlignment="1">
      <alignment vertical="center" wrapText="1"/>
    </xf>
    <xf numFmtId="0" fontId="11" fillId="0" borderId="17" xfId="0" applyFont="1" applyBorder="1" applyAlignment="1">
      <alignment vertical="center" wrapText="1"/>
    </xf>
    <xf numFmtId="0" fontId="10" fillId="0" borderId="33" xfId="0" applyFont="1" applyBorder="1" applyAlignment="1">
      <alignment vertical="center" wrapText="1"/>
    </xf>
    <xf numFmtId="0" fontId="10" fillId="0" borderId="0" xfId="0" applyFont="1" applyBorder="1" applyAlignment="1">
      <alignment horizontal="center" vertical="center" textRotation="90"/>
    </xf>
    <xf numFmtId="0" fontId="32" fillId="0" borderId="0" xfId="0" applyFont="1" applyAlignment="1">
      <alignment textRotation="90"/>
    </xf>
    <xf numFmtId="0" fontId="33" fillId="4" borderId="19" xfId="0" applyFont="1" applyFill="1" applyBorder="1" applyAlignment="1">
      <alignment horizontal="center" textRotation="90"/>
    </xf>
    <xf numFmtId="0" fontId="33" fillId="4" borderId="20" xfId="0" applyFont="1" applyFill="1" applyBorder="1" applyAlignment="1">
      <alignment horizontal="center" textRotation="90"/>
    </xf>
    <xf numFmtId="0" fontId="33" fillId="4" borderId="21" xfId="0" applyFont="1" applyFill="1" applyBorder="1" applyAlignment="1">
      <alignment horizontal="center" textRotation="90"/>
    </xf>
    <xf numFmtId="0" fontId="33" fillId="4" borderId="39" xfId="0" applyFont="1" applyFill="1" applyBorder="1" applyAlignment="1">
      <alignment horizontal="center" textRotation="90"/>
    </xf>
    <xf numFmtId="0" fontId="32" fillId="3" borderId="47" xfId="0" applyFont="1" applyFill="1" applyBorder="1" applyAlignment="1">
      <alignment horizontal="center" textRotation="90"/>
    </xf>
    <xf numFmtId="0" fontId="32" fillId="3" borderId="20" xfId="0" applyFont="1" applyFill="1" applyBorder="1" applyAlignment="1">
      <alignment horizontal="center" textRotation="90"/>
    </xf>
    <xf numFmtId="0" fontId="32" fillId="3" borderId="21" xfId="0" applyFont="1" applyFill="1" applyBorder="1" applyAlignment="1">
      <alignment horizontal="center" textRotation="90"/>
    </xf>
    <xf numFmtId="0" fontId="32" fillId="3" borderId="19" xfId="0" applyFont="1" applyFill="1" applyBorder="1" applyAlignment="1">
      <alignment horizontal="center" textRotation="90"/>
    </xf>
    <xf numFmtId="0" fontId="32" fillId="3" borderId="39" xfId="0" applyFont="1" applyFill="1" applyBorder="1" applyAlignment="1">
      <alignment horizontal="center" textRotation="90"/>
    </xf>
    <xf numFmtId="0" fontId="37" fillId="9" borderId="9" xfId="0" applyFont="1" applyFill="1" applyBorder="1" applyAlignment="1">
      <alignment horizontal="center" vertical="center"/>
    </xf>
    <xf numFmtId="0" fontId="37" fillId="9" borderId="10" xfId="0" applyFont="1" applyFill="1" applyBorder="1" applyAlignment="1">
      <alignment horizontal="center" vertical="center"/>
    </xf>
    <xf numFmtId="0" fontId="37" fillId="9" borderId="11" xfId="0" applyFont="1" applyFill="1" applyBorder="1" applyAlignment="1">
      <alignment horizontal="center" vertical="center"/>
    </xf>
    <xf numFmtId="0" fontId="10" fillId="0" borderId="0" xfId="0" applyFont="1" applyBorder="1" applyAlignment="1">
      <alignment horizontal="center" vertical="center"/>
    </xf>
    <xf numFmtId="0" fontId="13" fillId="8" borderId="2" xfId="0" applyFont="1" applyFill="1" applyBorder="1" applyAlignment="1">
      <alignment horizontal="center" vertical="center"/>
    </xf>
    <xf numFmtId="0" fontId="10" fillId="0" borderId="0" xfId="0" applyFont="1"/>
    <xf numFmtId="0" fontId="11" fillId="0" borderId="0" xfId="0" applyFont="1" applyBorder="1" applyAlignment="1">
      <alignment horizontal="center" vertical="center"/>
    </xf>
    <xf numFmtId="0" fontId="32" fillId="0" borderId="0" xfId="0" applyFont="1" applyAlignment="1">
      <alignment horizontal="center" vertical="center"/>
    </xf>
    <xf numFmtId="0" fontId="32" fillId="0" borderId="0" xfId="0" applyFont="1"/>
    <xf numFmtId="0" fontId="37" fillId="9" borderId="25" xfId="0" applyFont="1" applyFill="1" applyBorder="1" applyAlignment="1">
      <alignment horizontal="center" vertical="center"/>
    </xf>
    <xf numFmtId="0" fontId="37" fillId="9" borderId="8" xfId="0" applyFont="1" applyFill="1" applyBorder="1" applyAlignment="1">
      <alignment horizontal="center" vertical="center"/>
    </xf>
    <xf numFmtId="0" fontId="37" fillId="9" borderId="26" xfId="0" applyFont="1" applyFill="1" applyBorder="1" applyAlignment="1">
      <alignment horizontal="center" vertical="center"/>
    </xf>
    <xf numFmtId="0" fontId="37" fillId="9" borderId="12" xfId="0" applyFont="1" applyFill="1" applyBorder="1" applyAlignment="1">
      <alignment horizontal="center" vertical="center"/>
    </xf>
    <xf numFmtId="0" fontId="37" fillId="9" borderId="13" xfId="0" applyFont="1" applyFill="1" applyBorder="1" applyAlignment="1">
      <alignment horizontal="center" vertical="center"/>
    </xf>
    <xf numFmtId="0" fontId="37" fillId="9" borderId="14" xfId="0" applyFont="1" applyFill="1" applyBorder="1" applyAlignment="1">
      <alignment horizontal="center" vertical="center"/>
    </xf>
    <xf numFmtId="0" fontId="13" fillId="8" borderId="5" xfId="0" applyFont="1" applyFill="1" applyBorder="1" applyAlignment="1">
      <alignment horizontal="center" vertical="center" wrapText="1"/>
    </xf>
    <xf numFmtId="164" fontId="32" fillId="46" borderId="9" xfId="0" applyNumberFormat="1" applyFont="1" applyFill="1" applyBorder="1"/>
    <xf numFmtId="164" fontId="32" fillId="46" borderId="10" xfId="0" applyNumberFormat="1" applyFont="1" applyFill="1" applyBorder="1"/>
    <xf numFmtId="164" fontId="32" fillId="46" borderId="15" xfId="0" applyNumberFormat="1" applyFont="1" applyFill="1" applyBorder="1"/>
    <xf numFmtId="164" fontId="32" fillId="46" borderId="11" xfId="0" applyNumberFormat="1" applyFont="1" applyFill="1" applyBorder="1"/>
    <xf numFmtId="164" fontId="32" fillId="46" borderId="63" xfId="0" applyNumberFormat="1" applyFont="1" applyFill="1" applyBorder="1"/>
    <xf numFmtId="0" fontId="13" fillId="8" borderId="17" xfId="0" applyFont="1" applyFill="1" applyBorder="1" applyAlignment="1">
      <alignment horizontal="center" vertical="center"/>
    </xf>
    <xf numFmtId="0" fontId="10" fillId="8" borderId="27" xfId="0" applyFont="1" applyFill="1" applyBorder="1"/>
    <xf numFmtId="0" fontId="10" fillId="8" borderId="59" xfId="0" applyFont="1" applyFill="1" applyBorder="1" applyAlignment="1">
      <alignment vertical="center"/>
    </xf>
    <xf numFmtId="0" fontId="10" fillId="8" borderId="60" xfId="0" applyFont="1" applyFill="1" applyBorder="1" applyAlignment="1">
      <alignment vertical="center"/>
    </xf>
    <xf numFmtId="0" fontId="10" fillId="8" borderId="65" xfId="0" applyFont="1" applyFill="1" applyBorder="1" applyAlignment="1">
      <alignment vertical="center"/>
    </xf>
    <xf numFmtId="0" fontId="10" fillId="8" borderId="76" xfId="0" applyFont="1" applyFill="1" applyBorder="1" applyAlignment="1">
      <alignment vertical="center"/>
    </xf>
    <xf numFmtId="0" fontId="10" fillId="8" borderId="27" xfId="0" applyFont="1" applyFill="1" applyBorder="1" applyAlignment="1">
      <alignment vertical="center"/>
    </xf>
    <xf numFmtId="0" fontId="10" fillId="8" borderId="5" xfId="0" applyFont="1" applyFill="1" applyBorder="1" applyAlignment="1">
      <alignment vertical="center"/>
    </xf>
    <xf numFmtId="0" fontId="10" fillId="8" borderId="59" xfId="0" applyFont="1" applyFill="1" applyBorder="1"/>
    <xf numFmtId="0" fontId="10" fillId="8" borderId="60" xfId="0" applyFont="1" applyFill="1" applyBorder="1"/>
    <xf numFmtId="0" fontId="10" fillId="8" borderId="65" xfId="0" applyFont="1" applyFill="1" applyBorder="1"/>
    <xf numFmtId="0" fontId="10" fillId="8" borderId="76" xfId="0" applyFont="1" applyFill="1" applyBorder="1"/>
    <xf numFmtId="0" fontId="10" fillId="8" borderId="27" xfId="0" applyFont="1" applyFill="1" applyBorder="1" applyAlignment="1">
      <alignment horizontal="left" vertical="top"/>
    </xf>
    <xf numFmtId="0" fontId="10" fillId="8" borderId="5" xfId="0" applyFont="1" applyFill="1" applyBorder="1"/>
    <xf numFmtId="164" fontId="32" fillId="46" borderId="8" xfId="0" applyNumberFormat="1" applyFont="1" applyFill="1" applyBorder="1"/>
    <xf numFmtId="164" fontId="32" fillId="46" borderId="25" xfId="0" applyNumberFormat="1" applyFont="1" applyFill="1" applyBorder="1"/>
    <xf numFmtId="164" fontId="32" fillId="46" borderId="12" xfId="0" applyNumberFormat="1" applyFont="1" applyFill="1" applyBorder="1"/>
    <xf numFmtId="164" fontId="32" fillId="46" borderId="13" xfId="0" applyNumberFormat="1" applyFont="1" applyFill="1" applyBorder="1"/>
    <xf numFmtId="164" fontId="32" fillId="46" borderId="29" xfId="0" applyNumberFormat="1" applyFont="1" applyFill="1" applyBorder="1"/>
    <xf numFmtId="164" fontId="32" fillId="46" borderId="30" xfId="0" applyNumberFormat="1" applyFont="1" applyFill="1" applyBorder="1"/>
    <xf numFmtId="0" fontId="37" fillId="9" borderId="30" xfId="0" applyFont="1" applyFill="1" applyBorder="1" applyAlignment="1">
      <alignment horizontal="center" vertical="center"/>
    </xf>
    <xf numFmtId="0" fontId="37" fillId="9" borderId="33" xfId="0" applyFont="1" applyFill="1" applyBorder="1" applyAlignment="1">
      <alignment horizontal="center" vertical="center"/>
    </xf>
    <xf numFmtId="164" fontId="32" fillId="46" borderId="35" xfId="0" applyNumberFormat="1" applyFont="1" applyFill="1" applyBorder="1"/>
    <xf numFmtId="164" fontId="32" fillId="46" borderId="34" xfId="0" applyNumberFormat="1" applyFont="1" applyFill="1" applyBorder="1"/>
    <xf numFmtId="0" fontId="37" fillId="9" borderId="34" xfId="0" applyFont="1" applyFill="1" applyBorder="1" applyAlignment="1">
      <alignment horizontal="center" vertical="center"/>
    </xf>
    <xf numFmtId="0" fontId="37" fillId="9" borderId="36" xfId="0" applyFont="1" applyFill="1" applyBorder="1" applyAlignment="1">
      <alignment horizontal="center" vertical="center"/>
    </xf>
    <xf numFmtId="164" fontId="32" fillId="46" borderId="42" xfId="0" applyNumberFormat="1" applyFont="1" applyFill="1" applyBorder="1"/>
    <xf numFmtId="164" fontId="32" fillId="46" borderId="46" xfId="0" applyNumberFormat="1" applyFont="1" applyFill="1" applyBorder="1"/>
    <xf numFmtId="0" fontId="37" fillId="9" borderId="46" xfId="0" applyFont="1" applyFill="1" applyBorder="1" applyAlignment="1">
      <alignment horizontal="center" vertical="center"/>
    </xf>
    <xf numFmtId="0" fontId="37" fillId="9" borderId="40" xfId="0" applyFont="1" applyFill="1" applyBorder="1" applyAlignment="1">
      <alignment horizontal="center" vertical="center"/>
    </xf>
    <xf numFmtId="164" fontId="32" fillId="46" borderId="37" xfId="0" applyNumberFormat="1" applyFont="1" applyFill="1" applyBorder="1"/>
    <xf numFmtId="164" fontId="32" fillId="46" borderId="16" xfId="0" applyNumberFormat="1" applyFont="1" applyFill="1" applyBorder="1"/>
    <xf numFmtId="164" fontId="32" fillId="46" borderId="44" xfId="0" applyNumberFormat="1" applyFont="1" applyFill="1" applyBorder="1"/>
    <xf numFmtId="164" fontId="32" fillId="46" borderId="43" xfId="0" applyNumberFormat="1" applyFont="1" applyFill="1" applyBorder="1"/>
    <xf numFmtId="164" fontId="32" fillId="46" borderId="78" xfId="0" applyNumberFormat="1" applyFont="1" applyFill="1" applyBorder="1"/>
    <xf numFmtId="164" fontId="32" fillId="46" borderId="66" xfId="0" applyNumberFormat="1" applyFont="1" applyFill="1" applyBorder="1"/>
    <xf numFmtId="164" fontId="32" fillId="46" borderId="62" xfId="0" applyNumberFormat="1" applyFont="1" applyFill="1" applyBorder="1"/>
    <xf numFmtId="164" fontId="32" fillId="46" borderId="77" xfId="0" applyNumberFormat="1" applyFont="1" applyFill="1" applyBorder="1"/>
    <xf numFmtId="164" fontId="32" fillId="46" borderId="64" xfId="0" applyNumberFormat="1" applyFont="1" applyFill="1" applyBorder="1"/>
    <xf numFmtId="164" fontId="32" fillId="46" borderId="48" xfId="0" applyNumberFormat="1" applyFont="1" applyFill="1" applyBorder="1"/>
    <xf numFmtId="164" fontId="32" fillId="46" borderId="26" xfId="0" applyNumberFormat="1" applyFont="1" applyFill="1" applyBorder="1"/>
    <xf numFmtId="164" fontId="32" fillId="46" borderId="14" xfId="0" applyNumberFormat="1" applyFont="1" applyFill="1" applyBorder="1"/>
    <xf numFmtId="164" fontId="32" fillId="46" borderId="33" xfId="0" applyNumberFormat="1" applyFont="1" applyFill="1" applyBorder="1"/>
    <xf numFmtId="164" fontId="32" fillId="46" borderId="36" xfId="0" applyNumberFormat="1" applyFont="1" applyFill="1" applyBorder="1"/>
    <xf numFmtId="164" fontId="32" fillId="46" borderId="40" xfId="0" applyNumberFormat="1" applyFont="1" applyFill="1" applyBorder="1"/>
    <xf numFmtId="0" fontId="33" fillId="4" borderId="47" xfId="0" applyFont="1" applyFill="1" applyBorder="1" applyAlignment="1">
      <alignment horizontal="center" textRotation="90"/>
    </xf>
    <xf numFmtId="0" fontId="37" fillId="9" borderId="29" xfId="0" applyFont="1" applyFill="1" applyBorder="1" applyAlignment="1">
      <alignment horizontal="center" vertical="center"/>
    </xf>
    <xf numFmtId="0" fontId="37" fillId="9" borderId="35" xfId="0" applyFont="1" applyFill="1" applyBorder="1" applyAlignment="1">
      <alignment horizontal="center" vertical="center"/>
    </xf>
    <xf numFmtId="0" fontId="37" fillId="9" borderId="42" xfId="0" applyFont="1" applyFill="1" applyBorder="1" applyAlignment="1">
      <alignment horizontal="center" vertical="center"/>
    </xf>
    <xf numFmtId="0" fontId="32" fillId="9" borderId="49" xfId="0" applyFont="1" applyFill="1" applyBorder="1" applyAlignment="1">
      <alignment horizontal="center" textRotation="90"/>
    </xf>
    <xf numFmtId="0" fontId="32" fillId="9" borderId="45" xfId="0" applyFont="1" applyFill="1" applyBorder="1" applyAlignment="1">
      <alignment horizontal="center" textRotation="90"/>
    </xf>
    <xf numFmtId="0" fontId="32" fillId="9" borderId="38" xfId="0" applyFont="1" applyFill="1" applyBorder="1" applyAlignment="1">
      <alignment horizontal="center" textRotation="90"/>
    </xf>
    <xf numFmtId="164" fontId="30" fillId="8" borderId="30" xfId="0" applyNumberFormat="1" applyFont="1" applyFill="1" applyBorder="1" applyAlignment="1">
      <alignment horizontal="center" vertical="center"/>
    </xf>
    <xf numFmtId="164" fontId="30" fillId="8" borderId="9" xfId="0" applyNumberFormat="1" applyFont="1" applyFill="1" applyBorder="1" applyAlignment="1">
      <alignment horizontal="center" vertical="center"/>
    </xf>
    <xf numFmtId="164" fontId="30" fillId="8" borderId="10" xfId="0" applyNumberFormat="1" applyFont="1" applyFill="1" applyBorder="1" applyAlignment="1">
      <alignment horizontal="center" vertical="center"/>
    </xf>
    <xf numFmtId="164" fontId="30" fillId="8" borderId="11" xfId="0" applyNumberFormat="1" applyFont="1" applyFill="1" applyBorder="1" applyAlignment="1">
      <alignment horizontal="center" vertical="center"/>
    </xf>
    <xf numFmtId="164" fontId="30" fillId="8" borderId="63" xfId="0" applyNumberFormat="1" applyFont="1" applyFill="1" applyBorder="1" applyAlignment="1">
      <alignment horizontal="center" vertical="center"/>
    </xf>
    <xf numFmtId="164" fontId="30" fillId="8" borderId="15" xfId="0" applyNumberFormat="1" applyFont="1" applyFill="1" applyBorder="1" applyAlignment="1">
      <alignment horizontal="center" vertical="center"/>
    </xf>
    <xf numFmtId="164" fontId="30" fillId="8" borderId="12" xfId="0" applyNumberFormat="1" applyFont="1" applyFill="1" applyBorder="1" applyAlignment="1">
      <alignment horizontal="center" vertical="center"/>
    </xf>
    <xf numFmtId="164" fontId="30" fillId="8" borderId="13" xfId="0" applyNumberFormat="1" applyFont="1" applyFill="1" applyBorder="1" applyAlignment="1">
      <alignment horizontal="center" vertical="center"/>
    </xf>
    <xf numFmtId="164" fontId="30" fillId="8" borderId="14" xfId="0" applyNumberFormat="1" applyFont="1" applyFill="1" applyBorder="1" applyAlignment="1">
      <alignment horizontal="center" vertical="center"/>
    </xf>
    <xf numFmtId="164" fontId="30" fillId="8" borderId="62" xfId="0" applyNumberFormat="1" applyFont="1" applyFill="1" applyBorder="1" applyAlignment="1">
      <alignment horizontal="center" vertical="center"/>
    </xf>
    <xf numFmtId="164" fontId="30" fillId="8" borderId="16" xfId="0" applyNumberFormat="1" applyFont="1" applyFill="1" applyBorder="1" applyAlignment="1">
      <alignment horizontal="center" vertical="center"/>
    </xf>
    <xf numFmtId="164" fontId="30" fillId="8" borderId="39" xfId="0" applyNumberFormat="1" applyFont="1" applyFill="1" applyBorder="1" applyAlignment="1">
      <alignment horizontal="center" vertical="center"/>
    </xf>
    <xf numFmtId="164" fontId="30" fillId="8" borderId="19" xfId="0" applyNumberFormat="1" applyFont="1" applyFill="1" applyBorder="1" applyAlignment="1">
      <alignment horizontal="center" vertical="center"/>
    </xf>
    <xf numFmtId="164" fontId="30" fillId="8" borderId="20" xfId="0" applyNumberFormat="1" applyFont="1" applyFill="1" applyBorder="1" applyAlignment="1">
      <alignment horizontal="center" vertical="center"/>
    </xf>
    <xf numFmtId="0" fontId="0" fillId="0" borderId="10" xfId="0" applyBorder="1"/>
    <xf numFmtId="0" fontId="10" fillId="0" borderId="63" xfId="0" applyFont="1" applyBorder="1"/>
    <xf numFmtId="0" fontId="13" fillId="0" borderId="0" xfId="0" applyFont="1" applyFill="1" applyBorder="1" applyAlignment="1">
      <alignment horizontal="left" vertical="top"/>
    </xf>
    <xf numFmtId="0" fontId="13" fillId="0" borderId="0" xfId="0" applyFont="1" applyFill="1" applyBorder="1"/>
    <xf numFmtId="0" fontId="10" fillId="0" borderId="15" xfId="0" applyFont="1" applyBorder="1"/>
    <xf numFmtId="0" fontId="32" fillId="0" borderId="0" xfId="0" applyFont="1" applyBorder="1"/>
    <xf numFmtId="164" fontId="30" fillId="0" borderId="0" xfId="0" applyNumberFormat="1" applyFont="1" applyFill="1" applyBorder="1" applyAlignment="1">
      <alignment horizontal="center" vertical="center"/>
    </xf>
    <xf numFmtId="0" fontId="13" fillId="0" borderId="0" xfId="0" applyFont="1" applyFill="1" applyBorder="1" applyAlignment="1"/>
    <xf numFmtId="0" fontId="4" fillId="0" borderId="0" xfId="0" applyFont="1" applyBorder="1"/>
    <xf numFmtId="0" fontId="40" fillId="0" borderId="0" xfId="0" applyFont="1" applyFill="1" applyBorder="1" applyAlignment="1">
      <alignment horizontal="left" vertical="top"/>
    </xf>
    <xf numFmtId="0" fontId="41" fillId="0" borderId="0" xfId="0" applyFont="1" applyFill="1" applyBorder="1" applyAlignment="1">
      <alignment horizontal="left" vertical="top"/>
    </xf>
    <xf numFmtId="0" fontId="0" fillId="10" borderId="17" xfId="0" applyFill="1" applyBorder="1"/>
    <xf numFmtId="0" fontId="0" fillId="10" borderId="4" xfId="0" applyFill="1" applyBorder="1"/>
    <xf numFmtId="0" fontId="0" fillId="10" borderId="24" xfId="0" applyFill="1" applyBorder="1"/>
    <xf numFmtId="0" fontId="0" fillId="10" borderId="7" xfId="0" applyFill="1" applyBorder="1"/>
    <xf numFmtId="0" fontId="38" fillId="8" borderId="1" xfId="0" applyFont="1" applyFill="1" applyBorder="1" applyAlignment="1">
      <alignment horizontal="center" vertical="center" wrapText="1"/>
    </xf>
    <xf numFmtId="164" fontId="30" fillId="8" borderId="77" xfId="0" applyNumberFormat="1" applyFont="1" applyFill="1" applyBorder="1" applyAlignment="1">
      <alignment horizontal="center" vertical="center"/>
    </xf>
    <xf numFmtId="164" fontId="30" fillId="8" borderId="47" xfId="0" applyNumberFormat="1" applyFont="1" applyFill="1" applyBorder="1" applyAlignment="1">
      <alignment horizontal="center" vertical="center"/>
    </xf>
    <xf numFmtId="0" fontId="0" fillId="10" borderId="32" xfId="0" applyFill="1" applyBorder="1"/>
    <xf numFmtId="164" fontId="30" fillId="8" borderId="44" xfId="0" applyNumberFormat="1" applyFont="1" applyFill="1" applyBorder="1" applyAlignment="1">
      <alignment horizontal="center" vertical="center"/>
    </xf>
    <xf numFmtId="164" fontId="30" fillId="8" borderId="21" xfId="0" applyNumberFormat="1" applyFont="1" applyFill="1" applyBorder="1" applyAlignment="1">
      <alignment horizontal="center" vertical="center"/>
    </xf>
    <xf numFmtId="0" fontId="2" fillId="5" borderId="72" xfId="0" applyFont="1" applyFill="1" applyBorder="1" applyAlignment="1">
      <alignment horizontal="center" textRotation="90"/>
    </xf>
    <xf numFmtId="0" fontId="2" fillId="5" borderId="73" xfId="0" applyFont="1" applyFill="1" applyBorder="1" applyAlignment="1">
      <alignment horizontal="center" textRotation="90"/>
    </xf>
    <xf numFmtId="0" fontId="2" fillId="5" borderId="74" xfId="0" applyFont="1" applyFill="1" applyBorder="1" applyAlignment="1">
      <alignment horizontal="center" textRotation="90"/>
    </xf>
    <xf numFmtId="0" fontId="2" fillId="5" borderId="19" xfId="0" applyFont="1" applyFill="1" applyBorder="1" applyAlignment="1">
      <alignment horizontal="center" textRotation="90"/>
    </xf>
    <xf numFmtId="0" fontId="2" fillId="5" borderId="20" xfId="0" applyFont="1" applyFill="1" applyBorder="1" applyAlignment="1">
      <alignment horizontal="center" textRotation="90"/>
    </xf>
    <xf numFmtId="0" fontId="2" fillId="5" borderId="39" xfId="0" applyFont="1" applyFill="1" applyBorder="1" applyAlignment="1">
      <alignment horizontal="center" textRotation="90"/>
    </xf>
    <xf numFmtId="0" fontId="2" fillId="5" borderId="47" xfId="0" applyFont="1" applyFill="1" applyBorder="1" applyAlignment="1">
      <alignment horizontal="center" textRotation="90"/>
    </xf>
    <xf numFmtId="0" fontId="2" fillId="5" borderId="21" xfId="0" applyFont="1" applyFill="1" applyBorder="1" applyAlignment="1">
      <alignment horizontal="center" textRotation="90"/>
    </xf>
    <xf numFmtId="0" fontId="2" fillId="6" borderId="47" xfId="0" applyFont="1" applyFill="1" applyBorder="1" applyAlignment="1">
      <alignment horizontal="center" textRotation="90"/>
    </xf>
    <xf numFmtId="0" fontId="2" fillId="6" borderId="20" xfId="0" applyFont="1" applyFill="1" applyBorder="1" applyAlignment="1">
      <alignment horizontal="center" textRotation="90"/>
    </xf>
    <xf numFmtId="0" fontId="2" fillId="6" borderId="21" xfId="0" applyFont="1" applyFill="1" applyBorder="1" applyAlignment="1">
      <alignment horizontal="center" textRotation="90"/>
    </xf>
    <xf numFmtId="0" fontId="2" fillId="6" borderId="19" xfId="0" applyFont="1" applyFill="1" applyBorder="1" applyAlignment="1">
      <alignment horizontal="center" textRotation="90"/>
    </xf>
    <xf numFmtId="0" fontId="2" fillId="6" borderId="39" xfId="0" applyFont="1" applyFill="1" applyBorder="1" applyAlignment="1">
      <alignment horizontal="center" textRotation="90"/>
    </xf>
    <xf numFmtId="0" fontId="2" fillId="3" borderId="19" xfId="0" applyFont="1" applyFill="1" applyBorder="1" applyAlignment="1">
      <alignment horizontal="center" textRotation="90"/>
    </xf>
    <xf numFmtId="0" fontId="2" fillId="3" borderId="20" xfId="0" applyFont="1" applyFill="1" applyBorder="1" applyAlignment="1">
      <alignment horizontal="center" textRotation="90"/>
    </xf>
    <xf numFmtId="0" fontId="2" fillId="3" borderId="39" xfId="0" applyFont="1" applyFill="1" applyBorder="1" applyAlignment="1">
      <alignment horizontal="center" textRotation="90"/>
    </xf>
    <xf numFmtId="0" fontId="1" fillId="5" borderId="73" xfId="0" applyFont="1" applyFill="1" applyBorder="1" applyAlignment="1">
      <alignment horizontal="center" textRotation="90"/>
    </xf>
    <xf numFmtId="0" fontId="3" fillId="10" borderId="0" xfId="0" applyFont="1" applyFill="1" applyBorder="1" applyAlignment="1">
      <alignment vertical="center"/>
    </xf>
    <xf numFmtId="0" fontId="2" fillId="4" borderId="71" xfId="0" applyFont="1" applyFill="1" applyBorder="1" applyAlignment="1">
      <alignment horizontal="center" textRotation="90"/>
    </xf>
    <xf numFmtId="0" fontId="2" fillId="4" borderId="72" xfId="0" applyFont="1" applyFill="1" applyBorder="1" applyAlignment="1">
      <alignment horizontal="center" textRotation="90"/>
    </xf>
    <xf numFmtId="0" fontId="2" fillId="4" borderId="73" xfId="0" applyFont="1" applyFill="1" applyBorder="1" applyAlignment="1">
      <alignment horizontal="center" textRotation="90"/>
    </xf>
    <xf numFmtId="0" fontId="2" fillId="6" borderId="71" xfId="0" applyFont="1" applyFill="1" applyBorder="1" applyAlignment="1">
      <alignment horizontal="center" textRotation="90"/>
    </xf>
    <xf numFmtId="0" fontId="2" fillId="6" borderId="72" xfId="0" applyFont="1" applyFill="1" applyBorder="1" applyAlignment="1">
      <alignment horizontal="center" textRotation="90"/>
    </xf>
    <xf numFmtId="0" fontId="2" fillId="6" borderId="73" xfId="0" applyFont="1" applyFill="1" applyBorder="1" applyAlignment="1">
      <alignment horizontal="center" textRotation="90"/>
    </xf>
    <xf numFmtId="0" fontId="3" fillId="6" borderId="28" xfId="0" applyFont="1" applyFill="1" applyBorder="1" applyAlignment="1">
      <alignment horizontal="center" vertical="center"/>
    </xf>
    <xf numFmtId="0" fontId="3" fillId="6" borderId="31" xfId="0" applyFont="1" applyFill="1" applyBorder="1" applyAlignment="1">
      <alignment horizontal="center" vertical="center"/>
    </xf>
    <xf numFmtId="0" fontId="3" fillId="6" borderId="32" xfId="0" applyFont="1" applyFill="1" applyBorder="1" applyAlignment="1">
      <alignment horizontal="center" vertical="center"/>
    </xf>
    <xf numFmtId="0" fontId="3" fillId="3" borderId="28" xfId="0" applyFont="1" applyFill="1" applyBorder="1" applyAlignment="1">
      <alignment horizontal="center" vertical="center"/>
    </xf>
    <xf numFmtId="0" fontId="3" fillId="3" borderId="31" xfId="0" applyFont="1" applyFill="1" applyBorder="1" applyAlignment="1">
      <alignment horizontal="center" vertical="center"/>
    </xf>
    <xf numFmtId="0" fontId="3" fillId="3" borderId="32" xfId="0" applyFont="1" applyFill="1" applyBorder="1" applyAlignment="1">
      <alignment horizontal="center" vertical="center"/>
    </xf>
    <xf numFmtId="0" fontId="3" fillId="6" borderId="74" xfId="0" applyFont="1" applyFill="1" applyBorder="1" applyAlignment="1">
      <alignment horizontal="center" vertical="center"/>
    </xf>
    <xf numFmtId="0" fontId="10" fillId="6" borderId="28" xfId="0" applyFont="1" applyFill="1" applyBorder="1" applyAlignment="1">
      <alignment horizontal="center" vertical="center"/>
    </xf>
    <xf numFmtId="0" fontId="10" fillId="6" borderId="31" xfId="0" applyFont="1" applyFill="1" applyBorder="1" applyAlignment="1">
      <alignment horizontal="center" vertical="center"/>
    </xf>
    <xf numFmtId="0" fontId="34" fillId="6" borderId="28" xfId="0" applyFont="1" applyFill="1" applyBorder="1" applyAlignment="1">
      <alignment horizontal="center" vertical="center"/>
    </xf>
    <xf numFmtId="0" fontId="34" fillId="6" borderId="31" xfId="0" applyFont="1" applyFill="1" applyBorder="1" applyAlignment="1">
      <alignment horizontal="center" vertical="center"/>
    </xf>
    <xf numFmtId="0" fontId="34" fillId="6" borderId="32" xfId="0" applyFont="1" applyFill="1" applyBorder="1" applyAlignment="1">
      <alignment horizontal="center" vertical="center"/>
    </xf>
    <xf numFmtId="0" fontId="10" fillId="3" borderId="28" xfId="0" applyFont="1" applyFill="1" applyBorder="1" applyAlignment="1">
      <alignment horizontal="center" vertical="center"/>
    </xf>
    <xf numFmtId="0" fontId="10" fillId="3" borderId="31" xfId="0" applyFont="1" applyFill="1" applyBorder="1" applyAlignment="1">
      <alignment horizontal="center" vertical="center"/>
    </xf>
    <xf numFmtId="0" fontId="10" fillId="3" borderId="32" xfId="0" applyFont="1" applyFill="1" applyBorder="1" applyAlignment="1">
      <alignment horizontal="center" vertical="center"/>
    </xf>
    <xf numFmtId="0" fontId="10" fillId="5" borderId="47" xfId="0" applyFont="1" applyFill="1" applyBorder="1" applyAlignment="1">
      <alignment horizontal="center" vertical="center"/>
    </xf>
    <xf numFmtId="0" fontId="10" fillId="5" borderId="20" xfId="0" applyFont="1" applyFill="1" applyBorder="1" applyAlignment="1">
      <alignment horizontal="center" vertical="center"/>
    </xf>
    <xf numFmtId="0" fontId="10" fillId="5" borderId="21" xfId="0" applyFont="1" applyFill="1" applyBorder="1" applyAlignment="1">
      <alignment horizontal="center" vertical="center"/>
    </xf>
    <xf numFmtId="0" fontId="10" fillId="5" borderId="49" xfId="0" applyFont="1" applyFill="1" applyBorder="1" applyAlignment="1">
      <alignment horizontal="center" vertical="center"/>
    </xf>
    <xf numFmtId="0" fontId="10" fillId="5" borderId="45" xfId="0" applyFont="1" applyFill="1" applyBorder="1" applyAlignment="1">
      <alignment horizontal="center" vertical="center"/>
    </xf>
    <xf numFmtId="0" fontId="10" fillId="5" borderId="38" xfId="0" applyFont="1" applyFill="1" applyBorder="1" applyAlignment="1">
      <alignment horizontal="center" vertical="center"/>
    </xf>
    <xf numFmtId="0" fontId="3" fillId="5" borderId="71" xfId="0" applyFont="1" applyFill="1" applyBorder="1" applyAlignment="1">
      <alignment horizontal="center" vertical="center"/>
    </xf>
    <xf numFmtId="0" fontId="3" fillId="5" borderId="72" xfId="0" applyFont="1" applyFill="1" applyBorder="1" applyAlignment="1">
      <alignment horizontal="center" vertical="center"/>
    </xf>
    <xf numFmtId="0" fontId="3" fillId="5" borderId="73" xfId="0" applyFont="1" applyFill="1" applyBorder="1" applyAlignment="1">
      <alignment horizontal="center" vertical="center"/>
    </xf>
    <xf numFmtId="0" fontId="3" fillId="4" borderId="71" xfId="0" applyFont="1" applyFill="1" applyBorder="1" applyAlignment="1">
      <alignment horizontal="center" vertical="center"/>
    </xf>
    <xf numFmtId="0" fontId="3" fillId="4" borderId="72" xfId="0" applyFont="1" applyFill="1" applyBorder="1" applyAlignment="1">
      <alignment horizontal="center" vertical="center"/>
    </xf>
    <xf numFmtId="0" fontId="3" fillId="4" borderId="73" xfId="0" applyFont="1" applyFill="1" applyBorder="1" applyAlignment="1">
      <alignment horizontal="center" vertical="center"/>
    </xf>
    <xf numFmtId="0" fontId="3" fillId="6" borderId="71" xfId="0" applyFont="1" applyFill="1" applyBorder="1" applyAlignment="1">
      <alignment horizontal="center" vertical="center"/>
    </xf>
    <xf numFmtId="0" fontId="3" fillId="6" borderId="72" xfId="0" applyFont="1" applyFill="1" applyBorder="1" applyAlignment="1">
      <alignment horizontal="center" vertical="center"/>
    </xf>
    <xf numFmtId="0" fontId="3" fillId="6" borderId="73" xfId="0" applyFont="1" applyFill="1" applyBorder="1" applyAlignment="1">
      <alignment horizontal="center" vertical="center"/>
    </xf>
    <xf numFmtId="0" fontId="3" fillId="5" borderId="28"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74" xfId="0" applyFont="1" applyFill="1" applyBorder="1" applyAlignment="1">
      <alignment horizontal="center" vertical="center"/>
    </xf>
    <xf numFmtId="0" fontId="39" fillId="8" borderId="28" xfId="0" applyFont="1" applyFill="1" applyBorder="1" applyAlignment="1">
      <alignment horizontal="center" vertical="center"/>
    </xf>
    <xf numFmtId="0" fontId="39" fillId="8" borderId="32" xfId="0" applyFont="1" applyFill="1" applyBorder="1" applyAlignment="1">
      <alignment horizontal="center" vertical="center"/>
    </xf>
    <xf numFmtId="0" fontId="10" fillId="4" borderId="47" xfId="0" applyFont="1" applyFill="1" applyBorder="1" applyAlignment="1">
      <alignment horizontal="center" vertical="center"/>
    </xf>
    <xf numFmtId="0" fontId="10" fillId="4" borderId="20" xfId="0" applyFont="1" applyFill="1" applyBorder="1" applyAlignment="1">
      <alignment horizontal="center" vertical="center"/>
    </xf>
    <xf numFmtId="0" fontId="10" fillId="4" borderId="21" xfId="0" applyFont="1" applyFill="1" applyBorder="1" applyAlignment="1">
      <alignment horizontal="center" vertical="center"/>
    </xf>
    <xf numFmtId="0" fontId="3" fillId="5" borderId="75" xfId="0" applyFont="1" applyFill="1" applyBorder="1" applyAlignment="1">
      <alignment horizontal="center" vertical="center"/>
    </xf>
    <xf numFmtId="0" fontId="10" fillId="6" borderId="71" xfId="0" applyFont="1" applyFill="1" applyBorder="1" applyAlignment="1">
      <alignment horizontal="center" vertical="center"/>
    </xf>
    <xf numFmtId="0" fontId="10" fillId="6" borderId="72" xfId="0" applyFont="1" applyFill="1" applyBorder="1" applyAlignment="1">
      <alignment horizontal="center" vertical="center"/>
    </xf>
    <xf numFmtId="0" fontId="10" fillId="6" borderId="73" xfId="0" applyFont="1" applyFill="1" applyBorder="1" applyAlignment="1">
      <alignment horizontal="center" vertical="center"/>
    </xf>
    <xf numFmtId="0" fontId="10" fillId="8" borderId="2" xfId="0" applyFont="1" applyFill="1" applyBorder="1" applyAlignment="1">
      <alignment horizontal="center"/>
    </xf>
    <xf numFmtId="0" fontId="10" fillId="8" borderId="3" xfId="0" applyFont="1" applyFill="1" applyBorder="1" applyAlignment="1">
      <alignment horizontal="center"/>
    </xf>
    <xf numFmtId="0" fontId="10" fillId="8" borderId="4" xfId="0" applyFont="1" applyFill="1" applyBorder="1" applyAlignment="1">
      <alignment horizontal="center"/>
    </xf>
    <xf numFmtId="0" fontId="10" fillId="8" borderId="23" xfId="0" applyFont="1" applyFill="1" applyBorder="1" applyAlignment="1">
      <alignment horizontal="center"/>
    </xf>
    <xf numFmtId="0" fontId="10" fillId="8" borderId="0" xfId="0" applyFont="1" applyFill="1" applyBorder="1" applyAlignment="1">
      <alignment horizontal="center"/>
    </xf>
    <xf numFmtId="0" fontId="10" fillId="8" borderId="24" xfId="0" applyFont="1" applyFill="1" applyBorder="1" applyAlignment="1">
      <alignment horizontal="center"/>
    </xf>
    <xf numFmtId="0" fontId="10" fillId="8" borderId="5" xfId="0" applyFont="1" applyFill="1" applyBorder="1" applyAlignment="1">
      <alignment horizontal="center"/>
    </xf>
    <xf numFmtId="0" fontId="10" fillId="8" borderId="6" xfId="0" applyFont="1" applyFill="1" applyBorder="1" applyAlignment="1">
      <alignment horizontal="center"/>
    </xf>
    <xf numFmtId="0" fontId="10" fillId="8" borderId="7" xfId="0" applyFont="1" applyFill="1" applyBorder="1" applyAlignment="1">
      <alignment horizontal="center"/>
    </xf>
    <xf numFmtId="0" fontId="3" fillId="4" borderId="75" xfId="0" applyFont="1" applyFill="1" applyBorder="1" applyAlignment="1">
      <alignment horizontal="center" vertical="center"/>
    </xf>
    <xf numFmtId="0" fontId="3" fillId="4" borderId="31" xfId="0" applyFont="1" applyFill="1" applyBorder="1" applyAlignment="1">
      <alignment horizontal="center" vertical="center"/>
    </xf>
    <xf numFmtId="0" fontId="32" fillId="8" borderId="2" xfId="0" applyFont="1" applyFill="1" applyBorder="1" applyAlignment="1">
      <alignment horizontal="center"/>
    </xf>
    <xf numFmtId="0" fontId="32" fillId="8" borderId="3" xfId="0" applyFont="1" applyFill="1" applyBorder="1" applyAlignment="1">
      <alignment horizontal="center"/>
    </xf>
    <xf numFmtId="0" fontId="32" fillId="8" borderId="4" xfId="0" applyFont="1" applyFill="1" applyBorder="1" applyAlignment="1">
      <alignment horizontal="center"/>
    </xf>
    <xf numFmtId="0" fontId="32" fillId="8" borderId="23" xfId="0" applyFont="1" applyFill="1" applyBorder="1" applyAlignment="1">
      <alignment horizontal="center"/>
    </xf>
    <xf numFmtId="0" fontId="32" fillId="8" borderId="0" xfId="0" applyFont="1" applyFill="1" applyBorder="1" applyAlignment="1">
      <alignment horizontal="center"/>
    </xf>
    <xf numFmtId="0" fontId="32" fillId="8" borderId="24" xfId="0" applyFont="1" applyFill="1" applyBorder="1" applyAlignment="1">
      <alignment horizontal="center"/>
    </xf>
    <xf numFmtId="0" fontId="32" fillId="8" borderId="5" xfId="0" applyFont="1" applyFill="1" applyBorder="1" applyAlignment="1">
      <alignment horizontal="center"/>
    </xf>
    <xf numFmtId="0" fontId="32" fillId="8" borderId="6" xfId="0" applyFont="1" applyFill="1" applyBorder="1" applyAlignment="1">
      <alignment horizontal="center"/>
    </xf>
    <xf numFmtId="0" fontId="32" fillId="8" borderId="7" xfId="0" applyFont="1" applyFill="1" applyBorder="1" applyAlignment="1">
      <alignment horizontal="center"/>
    </xf>
    <xf numFmtId="0" fontId="32" fillId="9" borderId="2" xfId="0" applyFont="1" applyFill="1" applyBorder="1" applyAlignment="1">
      <alignment horizontal="center"/>
    </xf>
    <xf numFmtId="0" fontId="32" fillId="9" borderId="3" xfId="0" applyFont="1" applyFill="1" applyBorder="1" applyAlignment="1">
      <alignment horizontal="center"/>
    </xf>
    <xf numFmtId="0" fontId="32" fillId="9" borderId="4" xfId="0" applyFont="1" applyFill="1" applyBorder="1" applyAlignment="1">
      <alignment horizontal="center"/>
    </xf>
    <xf numFmtId="0" fontId="32" fillId="9" borderId="28" xfId="0" applyFont="1" applyFill="1" applyBorder="1" applyAlignment="1">
      <alignment horizontal="center"/>
    </xf>
    <xf numFmtId="0" fontId="32" fillId="9" borderId="31" xfId="0" applyFont="1" applyFill="1" applyBorder="1" applyAlignment="1">
      <alignment horizontal="center"/>
    </xf>
    <xf numFmtId="0" fontId="32" fillId="9" borderId="32" xfId="0" applyFont="1" applyFill="1" applyBorder="1" applyAlignment="1">
      <alignment horizontal="center"/>
    </xf>
    <xf numFmtId="0" fontId="36" fillId="9" borderId="28" xfId="0" applyFont="1" applyFill="1" applyBorder="1" applyAlignment="1">
      <alignment horizontal="center" vertical="center"/>
    </xf>
    <xf numFmtId="0" fontId="36" fillId="9" borderId="31" xfId="0" applyFont="1" applyFill="1" applyBorder="1" applyAlignment="1">
      <alignment horizontal="center" vertical="center"/>
    </xf>
    <xf numFmtId="0" fontId="36" fillId="9" borderId="32" xfId="0" applyFont="1" applyFill="1" applyBorder="1" applyAlignment="1">
      <alignment horizontal="center" vertical="center"/>
    </xf>
    <xf numFmtId="0" fontId="33" fillId="4" borderId="28" xfId="0" applyFont="1" applyFill="1" applyBorder="1" applyAlignment="1">
      <alignment horizontal="center" vertical="center"/>
    </xf>
    <xf numFmtId="0" fontId="33" fillId="4" borderId="31" xfId="0" applyFont="1" applyFill="1" applyBorder="1" applyAlignment="1">
      <alignment horizontal="center" vertical="center"/>
    </xf>
    <xf numFmtId="0" fontId="33" fillId="4" borderId="32" xfId="0" applyFont="1" applyFill="1" applyBorder="1" applyAlignment="1">
      <alignment horizontal="center" vertical="center"/>
    </xf>
    <xf numFmtId="0" fontId="32" fillId="3" borderId="28" xfId="0" applyFont="1" applyFill="1" applyBorder="1" applyAlignment="1">
      <alignment horizontal="center" vertical="center"/>
    </xf>
    <xf numFmtId="0" fontId="32" fillId="3" borderId="31" xfId="0" applyFont="1" applyFill="1" applyBorder="1" applyAlignment="1">
      <alignment horizontal="center" vertical="center"/>
    </xf>
    <xf numFmtId="0" fontId="32" fillId="3" borderId="32" xfId="0" applyFont="1" applyFill="1" applyBorder="1" applyAlignment="1">
      <alignment horizontal="center" vertical="center"/>
    </xf>
    <xf numFmtId="0" fontId="36" fillId="3" borderId="74" xfId="0" applyFont="1" applyFill="1" applyBorder="1" applyAlignment="1">
      <alignment horizontal="center" vertical="center" wrapText="1"/>
    </xf>
    <xf numFmtId="0" fontId="36" fillId="3" borderId="72" xfId="0" applyFont="1" applyFill="1" applyBorder="1" applyAlignment="1">
      <alignment horizontal="center" vertical="center" wrapText="1"/>
    </xf>
    <xf numFmtId="0" fontId="36" fillId="3" borderId="75" xfId="0" applyFont="1" applyFill="1" applyBorder="1" applyAlignment="1">
      <alignment horizontal="center" vertical="center" wrapText="1"/>
    </xf>
    <xf numFmtId="0" fontId="36" fillId="3" borderId="71" xfId="0" applyFont="1" applyFill="1" applyBorder="1" applyAlignment="1">
      <alignment horizontal="center" vertical="center" wrapText="1"/>
    </xf>
    <xf numFmtId="0" fontId="36" fillId="3" borderId="73" xfId="0" applyFont="1" applyFill="1" applyBorder="1" applyAlignment="1">
      <alignment horizontal="center" vertical="center" wrapText="1"/>
    </xf>
    <xf numFmtId="0" fontId="36" fillId="3" borderId="74" xfId="0" applyFont="1" applyFill="1" applyBorder="1" applyAlignment="1">
      <alignment horizontal="center" vertical="center"/>
    </xf>
    <xf numFmtId="0" fontId="36" fillId="3" borderId="72" xfId="0" applyFont="1" applyFill="1" applyBorder="1" applyAlignment="1">
      <alignment horizontal="center" vertical="center"/>
    </xf>
    <xf numFmtId="0" fontId="36" fillId="3" borderId="75" xfId="0" applyFont="1" applyFill="1" applyBorder="1" applyAlignment="1">
      <alignment horizontal="center" vertical="center"/>
    </xf>
    <xf numFmtId="0" fontId="32" fillId="3" borderId="2" xfId="0" applyFont="1" applyFill="1" applyBorder="1" applyAlignment="1">
      <alignment horizontal="center" vertical="center"/>
    </xf>
    <xf numFmtId="0" fontId="32" fillId="3" borderId="3" xfId="0" applyFont="1" applyFill="1" applyBorder="1" applyAlignment="1">
      <alignment horizontal="center" vertical="center"/>
    </xf>
    <xf numFmtId="0" fontId="32" fillId="3" borderId="4" xfId="0" applyFont="1" applyFill="1" applyBorder="1" applyAlignment="1">
      <alignment horizontal="center" vertical="center"/>
    </xf>
    <xf numFmtId="0" fontId="33" fillId="4" borderId="2" xfId="0" applyFont="1" applyFill="1" applyBorder="1" applyAlignment="1">
      <alignment horizontal="center" vertical="center"/>
    </xf>
    <xf numFmtId="0" fontId="33" fillId="4" borderId="3" xfId="0" applyFont="1" applyFill="1" applyBorder="1" applyAlignment="1">
      <alignment horizontal="center" vertical="center"/>
    </xf>
    <xf numFmtId="0" fontId="33" fillId="4" borderId="4" xfId="0" applyFont="1" applyFill="1" applyBorder="1" applyAlignment="1">
      <alignment horizontal="center" vertical="center"/>
    </xf>
    <xf numFmtId="0" fontId="35" fillId="4" borderId="71" xfId="0" applyFont="1" applyFill="1" applyBorder="1" applyAlignment="1">
      <alignment horizontal="center" vertical="center"/>
    </xf>
    <xf numFmtId="0" fontId="35" fillId="4" borderId="72" xfId="0" applyFont="1" applyFill="1" applyBorder="1" applyAlignment="1">
      <alignment horizontal="center" vertical="center"/>
    </xf>
    <xf numFmtId="0" fontId="35" fillId="4" borderId="73" xfId="0" applyFont="1" applyFill="1" applyBorder="1" applyAlignment="1">
      <alignment horizontal="center" vertical="center"/>
    </xf>
    <xf numFmtId="0" fontId="35" fillId="4" borderId="74" xfId="0" applyFont="1" applyFill="1" applyBorder="1" applyAlignment="1">
      <alignment horizontal="center" vertical="center"/>
    </xf>
    <xf numFmtId="0" fontId="35" fillId="4" borderId="75" xfId="0" applyFont="1" applyFill="1" applyBorder="1" applyAlignment="1">
      <alignment horizontal="center" vertical="center"/>
    </xf>
    <xf numFmtId="0" fontId="36" fillId="3" borderId="71" xfId="0" applyFont="1" applyFill="1" applyBorder="1" applyAlignment="1">
      <alignment horizontal="center" vertical="center"/>
    </xf>
    <xf numFmtId="0" fontId="36" fillId="3" borderId="73" xfId="0" applyFont="1" applyFill="1" applyBorder="1" applyAlignment="1">
      <alignment horizontal="center" vertical="center"/>
    </xf>
    <xf numFmtId="0" fontId="13" fillId="8" borderId="28"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13" fillId="8" borderId="2" xfId="0" applyFont="1" applyFill="1" applyBorder="1" applyAlignment="1">
      <alignment horizontal="center" vertical="center" wrapText="1"/>
    </xf>
    <xf numFmtId="0" fontId="13" fillId="8" borderId="23" xfId="0" applyFont="1" applyFill="1" applyBorder="1" applyAlignment="1">
      <alignment horizontal="center" vertical="center" wrapText="1"/>
    </xf>
    <xf numFmtId="0" fontId="10" fillId="0" borderId="36" xfId="0" applyFont="1" applyBorder="1" applyAlignment="1">
      <alignment horizontal="left" vertical="center" wrapText="1"/>
    </xf>
    <xf numFmtId="0" fontId="10" fillId="0" borderId="39" xfId="0" applyFont="1" applyBorder="1" applyAlignment="1">
      <alignment horizontal="left" vertical="center" wrapText="1"/>
    </xf>
    <xf numFmtId="0" fontId="10" fillId="0" borderId="33" xfId="0" applyFont="1" applyBorder="1" applyAlignment="1">
      <alignment horizontal="left" vertical="center" wrapText="1"/>
    </xf>
    <xf numFmtId="0" fontId="10" fillId="7" borderId="38" xfId="0" applyFont="1" applyFill="1" applyBorder="1" applyAlignment="1">
      <alignment horizontal="left" vertical="center" wrapText="1"/>
    </xf>
    <xf numFmtId="0" fontId="10" fillId="7" borderId="39" xfId="0" applyFont="1" applyFill="1" applyBorder="1" applyAlignment="1">
      <alignment horizontal="left" vertical="center" wrapText="1"/>
    </xf>
    <xf numFmtId="0" fontId="10" fillId="7" borderId="33" xfId="0" applyFont="1" applyFill="1" applyBorder="1" applyAlignment="1">
      <alignment horizontal="left" vertical="center" wrapText="1"/>
    </xf>
    <xf numFmtId="0" fontId="10" fillId="0" borderId="38" xfId="0" applyFont="1" applyFill="1" applyBorder="1" applyAlignment="1">
      <alignment horizontal="left" vertical="center" wrapText="1"/>
    </xf>
    <xf numFmtId="0" fontId="10" fillId="0" borderId="39" xfId="0" applyFont="1" applyFill="1" applyBorder="1" applyAlignment="1">
      <alignment horizontal="left" vertical="center" wrapText="1"/>
    </xf>
    <xf numFmtId="0" fontId="10" fillId="0" borderId="40" xfId="0" applyFont="1" applyFill="1" applyBorder="1" applyAlignment="1">
      <alignment horizontal="left" vertical="center" wrapText="1"/>
    </xf>
    <xf numFmtId="0" fontId="10" fillId="6" borderId="17" xfId="0" applyFont="1" applyFill="1" applyBorder="1" applyAlignment="1">
      <alignment horizontal="center" vertical="center" textRotation="90"/>
    </xf>
    <xf numFmtId="0" fontId="10" fillId="6" borderId="22" xfId="0" applyFont="1" applyFill="1" applyBorder="1" applyAlignment="1">
      <alignment horizontal="center" vertical="center" textRotation="90"/>
    </xf>
    <xf numFmtId="0" fontId="10" fillId="6" borderId="18" xfId="0" applyFont="1" applyFill="1" applyBorder="1" applyAlignment="1">
      <alignment horizontal="center" vertical="center" textRotation="90"/>
    </xf>
    <xf numFmtId="0" fontId="10" fillId="6" borderId="17" xfId="0" applyFont="1" applyFill="1" applyBorder="1" applyAlignment="1">
      <alignment horizontal="center" vertical="center"/>
    </xf>
    <xf numFmtId="0" fontId="10" fillId="6" borderId="22" xfId="0" applyFont="1" applyFill="1" applyBorder="1" applyAlignment="1">
      <alignment horizontal="center" vertical="center"/>
    </xf>
    <xf numFmtId="0" fontId="10" fillId="6" borderId="18" xfId="0" applyFont="1" applyFill="1" applyBorder="1" applyAlignment="1">
      <alignment horizontal="center" vertical="center"/>
    </xf>
    <xf numFmtId="0" fontId="10" fillId="7" borderId="35" xfId="0" applyFont="1" applyFill="1" applyBorder="1" applyAlignment="1">
      <alignment horizontal="left" vertical="center"/>
    </xf>
    <xf numFmtId="0" fontId="10" fillId="7" borderId="19" xfId="0" applyFont="1" applyFill="1" applyBorder="1" applyAlignment="1">
      <alignment horizontal="left" vertical="center"/>
    </xf>
    <xf numFmtId="0" fontId="10" fillId="7" borderId="42" xfId="0" applyFont="1" applyFill="1" applyBorder="1" applyAlignment="1">
      <alignment horizontal="left" vertical="center"/>
    </xf>
    <xf numFmtId="0" fontId="10" fillId="7" borderId="36" xfId="0" applyFont="1" applyFill="1" applyBorder="1" applyAlignment="1">
      <alignment horizontal="left" vertical="center" wrapText="1"/>
    </xf>
    <xf numFmtId="0" fontId="10" fillId="7" borderId="40" xfId="0" applyFont="1" applyFill="1" applyBorder="1" applyAlignment="1">
      <alignment horizontal="left" vertical="center" wrapText="1"/>
    </xf>
    <xf numFmtId="0" fontId="10" fillId="0" borderId="38" xfId="0" applyFont="1" applyBorder="1" applyAlignment="1">
      <alignment horizontal="left" vertical="center" wrapText="1"/>
    </xf>
    <xf numFmtId="0" fontId="10" fillId="5" borderId="22" xfId="0" applyFont="1" applyFill="1" applyBorder="1" applyAlignment="1">
      <alignment horizontal="center" vertical="center" textRotation="90"/>
    </xf>
    <xf numFmtId="0" fontId="10" fillId="5" borderId="1" xfId="0" applyFont="1" applyFill="1" applyBorder="1" applyAlignment="1">
      <alignment horizontal="center" vertical="center"/>
    </xf>
    <xf numFmtId="0" fontId="10" fillId="4" borderId="28" xfId="0" applyFont="1" applyFill="1" applyBorder="1" applyAlignment="1">
      <alignment horizontal="center"/>
    </xf>
    <xf numFmtId="0" fontId="10" fillId="4" borderId="31" xfId="0" applyFont="1" applyFill="1" applyBorder="1" applyAlignment="1">
      <alignment horizontal="center"/>
    </xf>
    <xf numFmtId="0" fontId="10" fillId="4" borderId="32" xfId="0" applyFont="1" applyFill="1" applyBorder="1" applyAlignment="1">
      <alignment horizontal="center"/>
    </xf>
    <xf numFmtId="0" fontId="11" fillId="42" borderId="2" xfId="0" applyFont="1" applyFill="1" applyBorder="1" applyAlignment="1">
      <alignment horizontal="center" vertical="center"/>
    </xf>
    <xf numFmtId="0" fontId="11" fillId="42" borderId="4" xfId="0" applyFont="1" applyFill="1" applyBorder="1" applyAlignment="1">
      <alignment horizontal="center" vertical="center"/>
    </xf>
    <xf numFmtId="0" fontId="11" fillId="42" borderId="68" xfId="0" applyFont="1" applyFill="1" applyBorder="1" applyAlignment="1">
      <alignment horizontal="center" vertical="center"/>
    </xf>
    <xf numFmtId="0" fontId="11" fillId="42" borderId="69" xfId="0" applyFont="1" applyFill="1" applyBorder="1" applyAlignment="1">
      <alignment horizontal="center" vertical="center"/>
    </xf>
    <xf numFmtId="0" fontId="11" fillId="43" borderId="28" xfId="0" applyFont="1" applyFill="1" applyBorder="1" applyAlignment="1">
      <alignment horizontal="center"/>
    </xf>
    <xf numFmtId="0" fontId="11" fillId="43" borderId="31" xfId="0" applyFont="1" applyFill="1" applyBorder="1" applyAlignment="1">
      <alignment horizontal="center"/>
    </xf>
    <xf numFmtId="0" fontId="11" fillId="43" borderId="67" xfId="0" applyFont="1" applyFill="1" applyBorder="1" applyAlignment="1">
      <alignment horizontal="center"/>
    </xf>
    <xf numFmtId="0" fontId="11" fillId="42" borderId="17" xfId="0" applyFont="1" applyFill="1" applyBorder="1" applyAlignment="1">
      <alignment horizontal="center" vertical="center"/>
    </xf>
    <xf numFmtId="0" fontId="11" fillId="42" borderId="61" xfId="0" applyFont="1" applyFill="1" applyBorder="1" applyAlignment="1">
      <alignment horizontal="center" vertical="center"/>
    </xf>
    <xf numFmtId="0" fontId="10" fillId="2" borderId="17"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7" xfId="0" applyFont="1" applyFill="1" applyBorder="1" applyAlignment="1">
      <alignment horizontal="center" vertical="center"/>
    </xf>
    <xf numFmtId="0" fontId="10" fillId="2" borderId="18" xfId="0" applyFont="1" applyFill="1" applyBorder="1" applyAlignment="1">
      <alignment horizontal="center" vertical="center"/>
    </xf>
    <xf numFmtId="0" fontId="10" fillId="0" borderId="40" xfId="0" applyFont="1" applyBorder="1" applyAlignment="1">
      <alignment horizontal="left" vertical="center" wrapText="1"/>
    </xf>
    <xf numFmtId="0" fontId="10" fillId="2" borderId="2"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7" xfId="0" applyFont="1" applyFill="1" applyBorder="1" applyAlignment="1">
      <alignment horizontal="center" vertical="center"/>
    </xf>
    <xf numFmtId="0" fontId="10" fillId="3" borderId="2" xfId="0" applyFont="1" applyFill="1" applyBorder="1" applyAlignment="1">
      <alignment horizontal="center" vertical="center" textRotation="90"/>
    </xf>
    <xf numFmtId="0" fontId="10" fillId="3" borderId="23" xfId="0" applyFont="1" applyFill="1" applyBorder="1" applyAlignment="1">
      <alignment horizontal="center" vertical="center" textRotation="90"/>
    </xf>
    <xf numFmtId="0" fontId="10" fillId="3" borderId="5" xfId="0" applyFont="1" applyFill="1" applyBorder="1" applyAlignment="1">
      <alignment horizontal="center" vertical="center" textRotation="90"/>
    </xf>
    <xf numFmtId="0" fontId="11" fillId="45" borderId="70" xfId="0" applyFont="1" applyFill="1" applyBorder="1" applyAlignment="1">
      <alignment horizontal="center" vertical="center" textRotation="90"/>
    </xf>
    <xf numFmtId="0" fontId="11" fillId="45" borderId="22" xfId="0" applyFont="1" applyFill="1" applyBorder="1" applyAlignment="1">
      <alignment horizontal="center" vertical="center" textRotation="90"/>
    </xf>
    <xf numFmtId="0" fontId="11" fillId="45" borderId="61" xfId="0" applyFont="1" applyFill="1" applyBorder="1" applyAlignment="1">
      <alignment horizontal="center" vertical="center" textRotation="90"/>
    </xf>
    <xf numFmtId="0" fontId="11" fillId="45" borderId="70" xfId="0" applyFont="1" applyFill="1" applyBorder="1" applyAlignment="1">
      <alignment horizontal="center" vertical="center" wrapText="1"/>
    </xf>
    <xf numFmtId="0" fontId="11" fillId="45" borderId="22" xfId="0" applyFont="1" applyFill="1" applyBorder="1" applyAlignment="1">
      <alignment horizontal="center" vertical="center" wrapText="1"/>
    </xf>
    <xf numFmtId="0" fontId="11" fillId="45" borderId="18" xfId="0" applyFont="1" applyFill="1" applyBorder="1" applyAlignment="1">
      <alignment horizontal="center" vertical="center" wrapText="1"/>
    </xf>
    <xf numFmtId="0" fontId="11" fillId="45" borderId="17" xfId="0" applyFont="1" applyFill="1" applyBorder="1" applyAlignment="1">
      <alignment horizontal="center" vertical="center"/>
    </xf>
    <xf numFmtId="0" fontId="11" fillId="45" borderId="22" xfId="0" applyFont="1" applyFill="1" applyBorder="1" applyAlignment="1">
      <alignment horizontal="center" vertical="center"/>
    </xf>
    <xf numFmtId="0" fontId="11" fillId="45" borderId="18" xfId="0" applyFont="1" applyFill="1" applyBorder="1" applyAlignment="1">
      <alignment horizontal="center" vertical="center"/>
    </xf>
    <xf numFmtId="0" fontId="11" fillId="45" borderId="17" xfId="0" applyFont="1" applyFill="1" applyBorder="1" applyAlignment="1">
      <alignment horizontal="center" vertical="center" wrapText="1"/>
    </xf>
    <xf numFmtId="0" fontId="11" fillId="45" borderId="61" xfId="0" applyFont="1" applyFill="1" applyBorder="1" applyAlignment="1">
      <alignment horizontal="center" vertical="center" wrapText="1"/>
    </xf>
    <xf numFmtId="0" fontId="11" fillId="45" borderId="61" xfId="0" applyFont="1" applyFill="1" applyBorder="1" applyAlignment="1">
      <alignment horizontal="center" vertical="center"/>
    </xf>
    <xf numFmtId="0" fontId="10" fillId="4" borderId="17" xfId="0" applyFont="1" applyFill="1" applyBorder="1" applyAlignment="1">
      <alignment horizontal="center" vertical="center" textRotation="90"/>
    </xf>
    <xf numFmtId="0" fontId="10" fillId="4" borderId="22" xfId="0" applyFont="1" applyFill="1" applyBorder="1" applyAlignment="1">
      <alignment horizontal="center" vertical="center" textRotation="90"/>
    </xf>
    <xf numFmtId="0" fontId="10" fillId="4" borderId="17" xfId="0" applyFont="1" applyFill="1" applyBorder="1" applyAlignment="1">
      <alignment horizontal="center" vertical="center"/>
    </xf>
    <xf numFmtId="0" fontId="10" fillId="4" borderId="22" xfId="0" applyFont="1" applyFill="1" applyBorder="1" applyAlignment="1">
      <alignment horizontal="center" vertical="center"/>
    </xf>
    <xf numFmtId="0" fontId="11" fillId="44" borderId="70" xfId="0" applyFont="1" applyFill="1" applyBorder="1" applyAlignment="1">
      <alignment horizontal="center" vertical="center" wrapText="1"/>
    </xf>
    <xf numFmtId="0" fontId="11" fillId="44" borderId="18" xfId="0" applyFont="1" applyFill="1" applyBorder="1" applyAlignment="1">
      <alignment horizontal="center" vertical="center" wrapText="1"/>
    </xf>
    <xf numFmtId="0" fontId="10" fillId="0" borderId="35" xfId="0" applyFont="1" applyBorder="1" applyAlignment="1">
      <alignment horizontal="left" vertical="center"/>
    </xf>
    <xf numFmtId="0" fontId="10" fillId="0" borderId="19" xfId="0" applyFont="1" applyBorder="1" applyAlignment="1">
      <alignment horizontal="left" vertical="center"/>
    </xf>
    <xf numFmtId="0" fontId="10" fillId="0" borderId="42" xfId="0" applyFont="1" applyBorder="1" applyAlignment="1">
      <alignment horizontal="left" vertical="center"/>
    </xf>
    <xf numFmtId="0" fontId="11" fillId="44" borderId="70" xfId="0" applyFont="1" applyFill="1" applyBorder="1" applyAlignment="1">
      <alignment horizontal="center" vertical="center" textRotation="90"/>
    </xf>
    <xf numFmtId="0" fontId="11" fillId="44" borderId="22" xfId="0" applyFont="1" applyFill="1" applyBorder="1" applyAlignment="1">
      <alignment horizontal="center" vertical="center" textRotation="90"/>
    </xf>
    <xf numFmtId="0" fontId="11" fillId="44" borderId="61" xfId="0" applyFont="1" applyFill="1" applyBorder="1" applyAlignment="1">
      <alignment horizontal="center" vertical="center" textRotation="90"/>
    </xf>
    <xf numFmtId="0" fontId="11" fillId="44" borderId="70" xfId="0" applyFont="1" applyFill="1" applyBorder="1" applyAlignment="1">
      <alignment horizontal="center" vertical="center"/>
    </xf>
    <xf numFmtId="0" fontId="11" fillId="44" borderId="22" xfId="0" applyFont="1" applyFill="1" applyBorder="1" applyAlignment="1">
      <alignment horizontal="center" vertical="center"/>
    </xf>
    <xf numFmtId="0" fontId="11" fillId="44" borderId="18" xfId="0" applyFont="1" applyFill="1" applyBorder="1" applyAlignment="1">
      <alignment horizontal="center" vertical="center"/>
    </xf>
    <xf numFmtId="0" fontId="10" fillId="3" borderId="17" xfId="0" applyFont="1" applyFill="1" applyBorder="1" applyAlignment="1">
      <alignment horizontal="center" vertical="center"/>
    </xf>
    <xf numFmtId="0" fontId="10" fillId="3" borderId="22" xfId="0" applyFont="1" applyFill="1" applyBorder="1" applyAlignment="1">
      <alignment horizontal="center" vertical="center"/>
    </xf>
    <xf numFmtId="0" fontId="10" fillId="3" borderId="18" xfId="0" applyFont="1" applyFill="1" applyBorder="1" applyAlignment="1">
      <alignment horizontal="center" vertical="center"/>
    </xf>
    <xf numFmtId="0" fontId="11" fillId="0" borderId="17" xfId="0" applyFont="1" applyBorder="1" applyAlignment="1">
      <alignment horizontal="center" vertical="center"/>
    </xf>
    <xf numFmtId="0" fontId="11" fillId="0" borderId="61" xfId="0" applyFont="1" applyBorder="1" applyAlignment="1">
      <alignment horizontal="center" vertical="center"/>
    </xf>
    <xf numFmtId="0" fontId="11" fillId="0" borderId="17" xfId="0" applyFont="1" applyBorder="1" applyAlignment="1">
      <alignment horizontal="center" vertical="center" wrapText="1"/>
    </xf>
    <xf numFmtId="0" fontId="11" fillId="0" borderId="61" xfId="0" applyFont="1" applyBorder="1" applyAlignment="1">
      <alignment horizontal="center" vertical="center" wrapText="1"/>
    </xf>
    <xf numFmtId="0" fontId="11" fillId="44" borderId="17" xfId="0" applyFont="1" applyFill="1" applyBorder="1" applyAlignment="1">
      <alignment horizontal="center" vertical="center"/>
    </xf>
    <xf numFmtId="0" fontId="11" fillId="44" borderId="68" xfId="0" applyFont="1" applyFill="1" applyBorder="1" applyAlignment="1">
      <alignment horizontal="center" vertical="center"/>
    </xf>
    <xf numFmtId="0" fontId="11" fillId="42" borderId="17" xfId="0" applyFont="1" applyFill="1" applyBorder="1" applyAlignment="1">
      <alignment horizontal="center" vertical="center" wrapText="1"/>
    </xf>
    <xf numFmtId="0" fontId="11" fillId="42" borderId="18" xfId="0" applyFont="1" applyFill="1" applyBorder="1" applyAlignment="1">
      <alignment horizontal="center" vertical="center" wrapText="1"/>
    </xf>
    <xf numFmtId="0" fontId="11" fillId="0" borderId="22" xfId="0" applyFont="1" applyBorder="1" applyAlignment="1">
      <alignment horizontal="left" vertical="center" wrapText="1"/>
    </xf>
    <xf numFmtId="0" fontId="11" fillId="0" borderId="61" xfId="0" applyFont="1" applyBorder="1" applyAlignment="1">
      <alignment horizontal="left" vertical="center" wrapText="1"/>
    </xf>
    <xf numFmtId="0" fontId="11" fillId="0" borderId="22" xfId="0" applyFont="1" applyBorder="1" applyAlignment="1">
      <alignment horizontal="center" vertical="center"/>
    </xf>
    <xf numFmtId="0" fontId="11" fillId="0" borderId="36" xfId="0" applyFont="1" applyFill="1" applyBorder="1" applyAlignment="1">
      <alignment horizontal="left" vertical="center" wrapText="1"/>
    </xf>
    <xf numFmtId="0" fontId="11" fillId="0" borderId="39" xfId="0" applyFont="1" applyFill="1" applyBorder="1" applyAlignment="1">
      <alignment horizontal="left" vertical="center" wrapText="1"/>
    </xf>
    <xf numFmtId="0" fontId="11" fillId="0" borderId="41" xfId="0" applyFont="1" applyFill="1" applyBorder="1" applyAlignment="1">
      <alignment horizontal="left" vertical="center" wrapText="1"/>
    </xf>
  </cellXfs>
  <cellStyles count="1023">
    <cellStyle name="20% - Accent1" xfId="130" builtinId="30" customBuiltin="1"/>
    <cellStyle name="20% - Accent1 2" xfId="209" xr:uid="{00000000-0005-0000-0000-000001000000}"/>
    <cellStyle name="20% - Accent1 2 2" xfId="971" xr:uid="{00000000-0005-0000-0000-000002000000}"/>
    <cellStyle name="20% - Accent1 3" xfId="903" xr:uid="{00000000-0005-0000-0000-000003000000}"/>
    <cellStyle name="20% - Accent2" xfId="134" builtinId="34" customBuiltin="1"/>
    <cellStyle name="20% - Accent2 2" xfId="211" xr:uid="{00000000-0005-0000-0000-000005000000}"/>
    <cellStyle name="20% - Accent2 2 2" xfId="973" xr:uid="{00000000-0005-0000-0000-000006000000}"/>
    <cellStyle name="20% - Accent2 3" xfId="905" xr:uid="{00000000-0005-0000-0000-000007000000}"/>
    <cellStyle name="20% - Accent3" xfId="138" builtinId="38" customBuiltin="1"/>
    <cellStyle name="20% - Accent3 2" xfId="213" xr:uid="{00000000-0005-0000-0000-000009000000}"/>
    <cellStyle name="20% - Accent3 2 2" xfId="975" xr:uid="{00000000-0005-0000-0000-00000A000000}"/>
    <cellStyle name="20% - Accent3 3" xfId="907" xr:uid="{00000000-0005-0000-0000-00000B000000}"/>
    <cellStyle name="20% - Accent4" xfId="142" builtinId="42" customBuiltin="1"/>
    <cellStyle name="20% - Accent4 2" xfId="215" xr:uid="{00000000-0005-0000-0000-00000D000000}"/>
    <cellStyle name="20% - Accent4 2 2" xfId="977" xr:uid="{00000000-0005-0000-0000-00000E000000}"/>
    <cellStyle name="20% - Accent4 3" xfId="909" xr:uid="{00000000-0005-0000-0000-00000F000000}"/>
    <cellStyle name="20% - Accent5" xfId="146" builtinId="46" customBuiltin="1"/>
    <cellStyle name="20% - Accent5 2" xfId="217" xr:uid="{00000000-0005-0000-0000-000011000000}"/>
    <cellStyle name="20% - Accent5 2 2" xfId="979" xr:uid="{00000000-0005-0000-0000-000012000000}"/>
    <cellStyle name="20% - Accent5 3" xfId="911" xr:uid="{00000000-0005-0000-0000-000013000000}"/>
    <cellStyle name="20% - Accent6" xfId="150" builtinId="50" customBuiltin="1"/>
    <cellStyle name="20% - Accent6 2" xfId="219" xr:uid="{00000000-0005-0000-0000-000015000000}"/>
    <cellStyle name="20% - Accent6 2 2" xfId="981" xr:uid="{00000000-0005-0000-0000-000016000000}"/>
    <cellStyle name="20% - Accent6 3" xfId="913" xr:uid="{00000000-0005-0000-0000-000017000000}"/>
    <cellStyle name="40% - Accent1" xfId="131" builtinId="31" customBuiltin="1"/>
    <cellStyle name="40% - Accent1 2" xfId="210" xr:uid="{00000000-0005-0000-0000-000019000000}"/>
    <cellStyle name="40% - Accent1 2 2" xfId="972" xr:uid="{00000000-0005-0000-0000-00001A000000}"/>
    <cellStyle name="40% - Accent1 3" xfId="904" xr:uid="{00000000-0005-0000-0000-00001B000000}"/>
    <cellStyle name="40% - Accent2" xfId="135" builtinId="35" customBuiltin="1"/>
    <cellStyle name="40% - Accent2 2" xfId="212" xr:uid="{00000000-0005-0000-0000-00001D000000}"/>
    <cellStyle name="40% - Accent2 2 2" xfId="974" xr:uid="{00000000-0005-0000-0000-00001E000000}"/>
    <cellStyle name="40% - Accent2 3" xfId="906" xr:uid="{00000000-0005-0000-0000-00001F000000}"/>
    <cellStyle name="40% - Accent3" xfId="139" builtinId="39" customBuiltin="1"/>
    <cellStyle name="40% - Accent3 2" xfId="214" xr:uid="{00000000-0005-0000-0000-000021000000}"/>
    <cellStyle name="40% - Accent3 2 2" xfId="976" xr:uid="{00000000-0005-0000-0000-000022000000}"/>
    <cellStyle name="40% - Accent3 3" xfId="908" xr:uid="{00000000-0005-0000-0000-000023000000}"/>
    <cellStyle name="40% - Accent4" xfId="143" builtinId="43" customBuiltin="1"/>
    <cellStyle name="40% - Accent4 2" xfId="216" xr:uid="{00000000-0005-0000-0000-000025000000}"/>
    <cellStyle name="40% - Accent4 2 2" xfId="978" xr:uid="{00000000-0005-0000-0000-000026000000}"/>
    <cellStyle name="40% - Accent4 3" xfId="910" xr:uid="{00000000-0005-0000-0000-000027000000}"/>
    <cellStyle name="40% - Accent5" xfId="147" builtinId="47" customBuiltin="1"/>
    <cellStyle name="40% - Accent5 2" xfId="218" xr:uid="{00000000-0005-0000-0000-000029000000}"/>
    <cellStyle name="40% - Accent5 2 2" xfId="980" xr:uid="{00000000-0005-0000-0000-00002A000000}"/>
    <cellStyle name="40% - Accent5 3" xfId="912" xr:uid="{00000000-0005-0000-0000-00002B000000}"/>
    <cellStyle name="40% - Accent6" xfId="151" builtinId="51" customBuiltin="1"/>
    <cellStyle name="40% - Accent6 2" xfId="220" xr:uid="{00000000-0005-0000-0000-00002D000000}"/>
    <cellStyle name="40% - Accent6 2 2" xfId="982" xr:uid="{00000000-0005-0000-0000-00002E000000}"/>
    <cellStyle name="40% - Accent6 3" xfId="914" xr:uid="{00000000-0005-0000-0000-00002F000000}"/>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9" builtinId="27" customBuiltin="1"/>
    <cellStyle name="Calculation" xfId="123" builtinId="22" customBuiltin="1"/>
    <cellStyle name="Check Cell" xfId="125" builtinId="23" customBuiltin="1"/>
    <cellStyle name="Explanatory Text" xfId="127"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Good" xfId="118" builtinId="26" customBuiltin="1"/>
    <cellStyle name="Heading 1" xfId="114" builtinId="16" customBuiltin="1"/>
    <cellStyle name="Heading 2" xfId="115" builtinId="17" customBuiltin="1"/>
    <cellStyle name="Heading 3" xfId="116" builtinId="18" customBuiltin="1"/>
    <cellStyle name="Heading 4" xfId="117"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Input" xfId="121" builtinId="20" customBuiltin="1"/>
    <cellStyle name="Linked Cell" xfId="124" builtinId="24" customBuiltin="1"/>
    <cellStyle name="Neutral" xfId="120" builtinId="28" customBuiltin="1"/>
    <cellStyle name="Normal" xfId="0" builtinId="0"/>
    <cellStyle name="Normal 10" xfId="81" xr:uid="{00000000-0005-0000-0000-0000EB020000}"/>
    <cellStyle name="Normal 10 2" xfId="157" xr:uid="{00000000-0005-0000-0000-0000EC020000}"/>
    <cellStyle name="Normal 10 2 2" xfId="919" xr:uid="{00000000-0005-0000-0000-0000ED020000}"/>
    <cellStyle name="Normal 10 3" xfId="231" xr:uid="{00000000-0005-0000-0000-0000EE020000}"/>
    <cellStyle name="Normal 10 3 2" xfId="993" xr:uid="{00000000-0005-0000-0000-0000EF020000}"/>
    <cellStyle name="Normal 10 4" xfId="871" xr:uid="{00000000-0005-0000-0000-0000F0020000}"/>
    <cellStyle name="Normal 11" xfId="82" xr:uid="{00000000-0005-0000-0000-0000F1020000}"/>
    <cellStyle name="Normal 11 2" xfId="170" xr:uid="{00000000-0005-0000-0000-0000F2020000}"/>
    <cellStyle name="Normal 11 2 2" xfId="932" xr:uid="{00000000-0005-0000-0000-0000F3020000}"/>
    <cellStyle name="Normal 11 3" xfId="228" xr:uid="{00000000-0005-0000-0000-0000F4020000}"/>
    <cellStyle name="Normal 11 3 2" xfId="990" xr:uid="{00000000-0005-0000-0000-0000F5020000}"/>
    <cellStyle name="Normal 11 4" xfId="872" xr:uid="{00000000-0005-0000-0000-0000F6020000}"/>
    <cellStyle name="Normal 12" xfId="83" xr:uid="{00000000-0005-0000-0000-0000F7020000}"/>
    <cellStyle name="Normal 12 2" xfId="167" xr:uid="{00000000-0005-0000-0000-0000F8020000}"/>
    <cellStyle name="Normal 12 2 2" xfId="929" xr:uid="{00000000-0005-0000-0000-0000F9020000}"/>
    <cellStyle name="Normal 12 3" xfId="223" xr:uid="{00000000-0005-0000-0000-0000FA020000}"/>
    <cellStyle name="Normal 12 3 2" xfId="985" xr:uid="{00000000-0005-0000-0000-0000FB020000}"/>
    <cellStyle name="Normal 12 4" xfId="873" xr:uid="{00000000-0005-0000-0000-0000FC020000}"/>
    <cellStyle name="Normal 13" xfId="84" xr:uid="{00000000-0005-0000-0000-0000FD020000}"/>
    <cellStyle name="Normal 13 2" xfId="168" xr:uid="{00000000-0005-0000-0000-0000FE020000}"/>
    <cellStyle name="Normal 13 2 2" xfId="930" xr:uid="{00000000-0005-0000-0000-0000FF020000}"/>
    <cellStyle name="Normal 13 3" xfId="225" xr:uid="{00000000-0005-0000-0000-000000030000}"/>
    <cellStyle name="Normal 13 3 2" xfId="987" xr:uid="{00000000-0005-0000-0000-000001030000}"/>
    <cellStyle name="Normal 13 4" xfId="874" xr:uid="{00000000-0005-0000-0000-000002030000}"/>
    <cellStyle name="Normal 14" xfId="85" xr:uid="{00000000-0005-0000-0000-000003030000}"/>
    <cellStyle name="Normal 14 2" xfId="172" xr:uid="{00000000-0005-0000-0000-000004030000}"/>
    <cellStyle name="Normal 14 2 2" xfId="934" xr:uid="{00000000-0005-0000-0000-000005030000}"/>
    <cellStyle name="Normal 14 3" xfId="233" xr:uid="{00000000-0005-0000-0000-000006030000}"/>
    <cellStyle name="Normal 14 3 2" xfId="995" xr:uid="{00000000-0005-0000-0000-000007030000}"/>
    <cellStyle name="Normal 14 4" xfId="875" xr:uid="{00000000-0005-0000-0000-000008030000}"/>
    <cellStyle name="Normal 15" xfId="86" xr:uid="{00000000-0005-0000-0000-000009030000}"/>
    <cellStyle name="Normal 15 2" xfId="165" xr:uid="{00000000-0005-0000-0000-00000A030000}"/>
    <cellStyle name="Normal 15 2 2" xfId="927" xr:uid="{00000000-0005-0000-0000-00000B030000}"/>
    <cellStyle name="Normal 15 3" xfId="254" xr:uid="{00000000-0005-0000-0000-00000C030000}"/>
    <cellStyle name="Normal 15 3 2" xfId="1016" xr:uid="{00000000-0005-0000-0000-00000D030000}"/>
    <cellStyle name="Normal 15 4" xfId="876" xr:uid="{00000000-0005-0000-0000-00000E030000}"/>
    <cellStyle name="Normal 16" xfId="87" xr:uid="{00000000-0005-0000-0000-00000F030000}"/>
    <cellStyle name="Normal 16 2" xfId="175" xr:uid="{00000000-0005-0000-0000-000010030000}"/>
    <cellStyle name="Normal 16 2 2" xfId="937" xr:uid="{00000000-0005-0000-0000-000011030000}"/>
    <cellStyle name="Normal 16 3" xfId="243" xr:uid="{00000000-0005-0000-0000-000012030000}"/>
    <cellStyle name="Normal 16 3 2" xfId="1005" xr:uid="{00000000-0005-0000-0000-000013030000}"/>
    <cellStyle name="Normal 16 4" xfId="877" xr:uid="{00000000-0005-0000-0000-000014030000}"/>
    <cellStyle name="Normal 17" xfId="88" xr:uid="{00000000-0005-0000-0000-000015030000}"/>
    <cellStyle name="Normal 17 2" xfId="169" xr:uid="{00000000-0005-0000-0000-000016030000}"/>
    <cellStyle name="Normal 17 2 2" xfId="931" xr:uid="{00000000-0005-0000-0000-000017030000}"/>
    <cellStyle name="Normal 17 3" xfId="241" xr:uid="{00000000-0005-0000-0000-000018030000}"/>
    <cellStyle name="Normal 17 3 2" xfId="1003" xr:uid="{00000000-0005-0000-0000-000019030000}"/>
    <cellStyle name="Normal 17 4" xfId="878" xr:uid="{00000000-0005-0000-0000-00001A030000}"/>
    <cellStyle name="Normal 18" xfId="89" xr:uid="{00000000-0005-0000-0000-00001B030000}"/>
    <cellStyle name="Normal 18 2" xfId="174" xr:uid="{00000000-0005-0000-0000-00001C030000}"/>
    <cellStyle name="Normal 18 2 2" xfId="936" xr:uid="{00000000-0005-0000-0000-00001D030000}"/>
    <cellStyle name="Normal 18 3" xfId="249" xr:uid="{00000000-0005-0000-0000-00001E030000}"/>
    <cellStyle name="Normal 18 3 2" xfId="1011" xr:uid="{00000000-0005-0000-0000-00001F030000}"/>
    <cellStyle name="Normal 18 4" xfId="879" xr:uid="{00000000-0005-0000-0000-000020030000}"/>
    <cellStyle name="Normal 19" xfId="90" xr:uid="{00000000-0005-0000-0000-000021030000}"/>
    <cellStyle name="Normal 19 2" xfId="171" xr:uid="{00000000-0005-0000-0000-000022030000}"/>
    <cellStyle name="Normal 19 2 2" xfId="933" xr:uid="{00000000-0005-0000-0000-000023030000}"/>
    <cellStyle name="Normal 19 3" xfId="240" xr:uid="{00000000-0005-0000-0000-000024030000}"/>
    <cellStyle name="Normal 19 3 2" xfId="1002" xr:uid="{00000000-0005-0000-0000-000025030000}"/>
    <cellStyle name="Normal 19 4" xfId="880" xr:uid="{00000000-0005-0000-0000-000026030000}"/>
    <cellStyle name="Normal 2" xfId="73" xr:uid="{00000000-0005-0000-0000-000027030000}"/>
    <cellStyle name="Normal 2 2" xfId="155" xr:uid="{00000000-0005-0000-0000-000028030000}"/>
    <cellStyle name="Normal 2 2 2" xfId="917" xr:uid="{00000000-0005-0000-0000-000029030000}"/>
    <cellStyle name="Normal 2 3" xfId="221" xr:uid="{00000000-0005-0000-0000-00002A030000}"/>
    <cellStyle name="Normal 2 3 2" xfId="983" xr:uid="{00000000-0005-0000-0000-00002B030000}"/>
    <cellStyle name="Normal 2 4" xfId="863" xr:uid="{00000000-0005-0000-0000-00002C030000}"/>
    <cellStyle name="Normal 20" xfId="91" xr:uid="{00000000-0005-0000-0000-00002D030000}"/>
    <cellStyle name="Normal 20 2" xfId="166" xr:uid="{00000000-0005-0000-0000-00002E030000}"/>
    <cellStyle name="Normal 20 2 2" xfId="928" xr:uid="{00000000-0005-0000-0000-00002F030000}"/>
    <cellStyle name="Normal 20 3" xfId="253" xr:uid="{00000000-0005-0000-0000-000030030000}"/>
    <cellStyle name="Normal 20 3 2" xfId="1015" xr:uid="{00000000-0005-0000-0000-000031030000}"/>
    <cellStyle name="Normal 20 4" xfId="881" xr:uid="{00000000-0005-0000-0000-000032030000}"/>
    <cellStyle name="Normal 21" xfId="92" xr:uid="{00000000-0005-0000-0000-000033030000}"/>
    <cellStyle name="Normal 21 2" xfId="173" xr:uid="{00000000-0005-0000-0000-000034030000}"/>
    <cellStyle name="Normal 21 2 2" xfId="935" xr:uid="{00000000-0005-0000-0000-000035030000}"/>
    <cellStyle name="Normal 21 3" xfId="247" xr:uid="{00000000-0005-0000-0000-000036030000}"/>
    <cellStyle name="Normal 21 3 2" xfId="1009" xr:uid="{00000000-0005-0000-0000-000037030000}"/>
    <cellStyle name="Normal 21 4" xfId="882" xr:uid="{00000000-0005-0000-0000-000038030000}"/>
    <cellStyle name="Normal 22" xfId="93" xr:uid="{00000000-0005-0000-0000-000039030000}"/>
    <cellStyle name="Normal 22 2" xfId="158" xr:uid="{00000000-0005-0000-0000-00003A030000}"/>
    <cellStyle name="Normal 22 2 2" xfId="920" xr:uid="{00000000-0005-0000-0000-00003B030000}"/>
    <cellStyle name="Normal 22 3" xfId="248" xr:uid="{00000000-0005-0000-0000-00003C030000}"/>
    <cellStyle name="Normal 22 3 2" xfId="1010" xr:uid="{00000000-0005-0000-0000-00003D030000}"/>
    <cellStyle name="Normal 22 4" xfId="883" xr:uid="{00000000-0005-0000-0000-00003E030000}"/>
    <cellStyle name="Normal 23" xfId="94" xr:uid="{00000000-0005-0000-0000-00003F030000}"/>
    <cellStyle name="Normal 23 2" xfId="176" xr:uid="{00000000-0005-0000-0000-000040030000}"/>
    <cellStyle name="Normal 23 2 2" xfId="938" xr:uid="{00000000-0005-0000-0000-000041030000}"/>
    <cellStyle name="Normal 23 3" xfId="244" xr:uid="{00000000-0005-0000-0000-000042030000}"/>
    <cellStyle name="Normal 23 3 2" xfId="1006" xr:uid="{00000000-0005-0000-0000-000043030000}"/>
    <cellStyle name="Normal 23 4" xfId="884" xr:uid="{00000000-0005-0000-0000-000044030000}"/>
    <cellStyle name="Normal 24" xfId="95" xr:uid="{00000000-0005-0000-0000-000045030000}"/>
    <cellStyle name="Normal 24 2" xfId="179" xr:uid="{00000000-0005-0000-0000-000046030000}"/>
    <cellStyle name="Normal 24 2 2" xfId="941" xr:uid="{00000000-0005-0000-0000-000047030000}"/>
    <cellStyle name="Normal 24 3" xfId="237" xr:uid="{00000000-0005-0000-0000-000048030000}"/>
    <cellStyle name="Normal 24 3 2" xfId="999" xr:uid="{00000000-0005-0000-0000-000049030000}"/>
    <cellStyle name="Normal 24 4" xfId="885" xr:uid="{00000000-0005-0000-0000-00004A030000}"/>
    <cellStyle name="Normal 25" xfId="96" xr:uid="{00000000-0005-0000-0000-00004B030000}"/>
    <cellStyle name="Normal 25 2" xfId="178" xr:uid="{00000000-0005-0000-0000-00004C030000}"/>
    <cellStyle name="Normal 25 2 2" xfId="940" xr:uid="{00000000-0005-0000-0000-00004D030000}"/>
    <cellStyle name="Normal 25 3" xfId="238" xr:uid="{00000000-0005-0000-0000-00004E030000}"/>
    <cellStyle name="Normal 25 3 2" xfId="1000" xr:uid="{00000000-0005-0000-0000-00004F030000}"/>
    <cellStyle name="Normal 25 4" xfId="886" xr:uid="{00000000-0005-0000-0000-000050030000}"/>
    <cellStyle name="Normal 26" xfId="97" xr:uid="{00000000-0005-0000-0000-000051030000}"/>
    <cellStyle name="Normal 26 2" xfId="180" xr:uid="{00000000-0005-0000-0000-000052030000}"/>
    <cellStyle name="Normal 26 2 2" xfId="942" xr:uid="{00000000-0005-0000-0000-000053030000}"/>
    <cellStyle name="Normal 26 3" xfId="234" xr:uid="{00000000-0005-0000-0000-000054030000}"/>
    <cellStyle name="Normal 26 3 2" xfId="996" xr:uid="{00000000-0005-0000-0000-000055030000}"/>
    <cellStyle name="Normal 26 4" xfId="887" xr:uid="{00000000-0005-0000-0000-000056030000}"/>
    <cellStyle name="Normal 27" xfId="98" xr:uid="{00000000-0005-0000-0000-000057030000}"/>
    <cellStyle name="Normal 27 2" xfId="177" xr:uid="{00000000-0005-0000-0000-000058030000}"/>
    <cellStyle name="Normal 27 2 2" xfId="939" xr:uid="{00000000-0005-0000-0000-000059030000}"/>
    <cellStyle name="Normal 27 3" xfId="250" xr:uid="{00000000-0005-0000-0000-00005A030000}"/>
    <cellStyle name="Normal 27 3 2" xfId="1012" xr:uid="{00000000-0005-0000-0000-00005B030000}"/>
    <cellStyle name="Normal 27 4" xfId="888" xr:uid="{00000000-0005-0000-0000-00005C030000}"/>
    <cellStyle name="Normal 28" xfId="99" xr:uid="{00000000-0005-0000-0000-00005D030000}"/>
    <cellStyle name="Normal 28 2" xfId="181" xr:uid="{00000000-0005-0000-0000-00005E030000}"/>
    <cellStyle name="Normal 28 2 2" xfId="943" xr:uid="{00000000-0005-0000-0000-00005F030000}"/>
    <cellStyle name="Normal 28 3" xfId="236" xr:uid="{00000000-0005-0000-0000-000060030000}"/>
    <cellStyle name="Normal 28 3 2" xfId="998" xr:uid="{00000000-0005-0000-0000-000061030000}"/>
    <cellStyle name="Normal 28 4" xfId="889" xr:uid="{00000000-0005-0000-0000-000062030000}"/>
    <cellStyle name="Normal 29" xfId="100" xr:uid="{00000000-0005-0000-0000-000063030000}"/>
    <cellStyle name="Normal 29 2" xfId="182" xr:uid="{00000000-0005-0000-0000-000064030000}"/>
    <cellStyle name="Normal 29 2 2" xfId="944" xr:uid="{00000000-0005-0000-0000-000065030000}"/>
    <cellStyle name="Normal 29 3" xfId="242" xr:uid="{00000000-0005-0000-0000-000066030000}"/>
    <cellStyle name="Normal 29 3 2" xfId="1004" xr:uid="{00000000-0005-0000-0000-000067030000}"/>
    <cellStyle name="Normal 29 4" xfId="890" xr:uid="{00000000-0005-0000-0000-000068030000}"/>
    <cellStyle name="Normal 3" xfId="74" xr:uid="{00000000-0005-0000-0000-000069030000}"/>
    <cellStyle name="Normal 3 2" xfId="161" xr:uid="{00000000-0005-0000-0000-00006A030000}"/>
    <cellStyle name="Normal 3 2 2" xfId="923" xr:uid="{00000000-0005-0000-0000-00006B030000}"/>
    <cellStyle name="Normal 3 3" xfId="226" xr:uid="{00000000-0005-0000-0000-00006C030000}"/>
    <cellStyle name="Normal 3 3 2" xfId="988" xr:uid="{00000000-0005-0000-0000-00006D030000}"/>
    <cellStyle name="Normal 3 4" xfId="864" xr:uid="{00000000-0005-0000-0000-00006E030000}"/>
    <cellStyle name="Normal 30" xfId="101" xr:uid="{00000000-0005-0000-0000-00006F030000}"/>
    <cellStyle name="Normal 30 2" xfId="183" xr:uid="{00000000-0005-0000-0000-000070030000}"/>
    <cellStyle name="Normal 30 2 2" xfId="945" xr:uid="{00000000-0005-0000-0000-000071030000}"/>
    <cellStyle name="Normal 30 3" xfId="245" xr:uid="{00000000-0005-0000-0000-000072030000}"/>
    <cellStyle name="Normal 30 3 2" xfId="1007" xr:uid="{00000000-0005-0000-0000-000073030000}"/>
    <cellStyle name="Normal 30 4" xfId="891" xr:uid="{00000000-0005-0000-0000-000074030000}"/>
    <cellStyle name="Normal 31" xfId="102" xr:uid="{00000000-0005-0000-0000-000075030000}"/>
    <cellStyle name="Normal 31 2" xfId="184" xr:uid="{00000000-0005-0000-0000-000076030000}"/>
    <cellStyle name="Normal 31 2 2" xfId="946" xr:uid="{00000000-0005-0000-0000-000077030000}"/>
    <cellStyle name="Normal 31 3" xfId="256" xr:uid="{00000000-0005-0000-0000-000078030000}"/>
    <cellStyle name="Normal 31 3 2" xfId="1018" xr:uid="{00000000-0005-0000-0000-000079030000}"/>
    <cellStyle name="Normal 31 4" xfId="892" xr:uid="{00000000-0005-0000-0000-00007A030000}"/>
    <cellStyle name="Normal 32" xfId="103" xr:uid="{00000000-0005-0000-0000-00007B030000}"/>
    <cellStyle name="Normal 32 2" xfId="193" xr:uid="{00000000-0005-0000-0000-00007C030000}"/>
    <cellStyle name="Normal 32 2 2" xfId="955" xr:uid="{00000000-0005-0000-0000-00007D030000}"/>
    <cellStyle name="Normal 32 3" xfId="235" xr:uid="{00000000-0005-0000-0000-00007E030000}"/>
    <cellStyle name="Normal 32 3 2" xfId="997" xr:uid="{00000000-0005-0000-0000-00007F030000}"/>
    <cellStyle name="Normal 32 4" xfId="893" xr:uid="{00000000-0005-0000-0000-000080030000}"/>
    <cellStyle name="Normal 33" xfId="104" xr:uid="{00000000-0005-0000-0000-000081030000}"/>
    <cellStyle name="Normal 33 2" xfId="199" xr:uid="{00000000-0005-0000-0000-000082030000}"/>
    <cellStyle name="Normal 33 2 2" xfId="961" xr:uid="{00000000-0005-0000-0000-000083030000}"/>
    <cellStyle name="Normal 33 3" xfId="246" xr:uid="{00000000-0005-0000-0000-000084030000}"/>
    <cellStyle name="Normal 33 3 2" xfId="1008" xr:uid="{00000000-0005-0000-0000-000085030000}"/>
    <cellStyle name="Normal 33 4" xfId="894" xr:uid="{00000000-0005-0000-0000-000086030000}"/>
    <cellStyle name="Normal 34" xfId="105" xr:uid="{00000000-0005-0000-0000-000087030000}"/>
    <cellStyle name="Normal 34 2" xfId="185" xr:uid="{00000000-0005-0000-0000-000088030000}"/>
    <cellStyle name="Normal 34 2 2" xfId="947" xr:uid="{00000000-0005-0000-0000-000089030000}"/>
    <cellStyle name="Normal 34 3" xfId="252" xr:uid="{00000000-0005-0000-0000-00008A030000}"/>
    <cellStyle name="Normal 34 3 2" xfId="1014" xr:uid="{00000000-0005-0000-0000-00008B030000}"/>
    <cellStyle name="Normal 34 4" xfId="895" xr:uid="{00000000-0005-0000-0000-00008C030000}"/>
    <cellStyle name="Normal 35" xfId="106" xr:uid="{00000000-0005-0000-0000-00008D030000}"/>
    <cellStyle name="Normal 35 2" xfId="188" xr:uid="{00000000-0005-0000-0000-00008E030000}"/>
    <cellStyle name="Normal 35 2 2" xfId="950" xr:uid="{00000000-0005-0000-0000-00008F030000}"/>
    <cellStyle name="Normal 35 3" xfId="251" xr:uid="{00000000-0005-0000-0000-000090030000}"/>
    <cellStyle name="Normal 35 3 2" xfId="1013" xr:uid="{00000000-0005-0000-0000-000091030000}"/>
    <cellStyle name="Normal 35 4" xfId="896" xr:uid="{00000000-0005-0000-0000-000092030000}"/>
    <cellStyle name="Normal 36" xfId="107" xr:uid="{00000000-0005-0000-0000-000093030000}"/>
    <cellStyle name="Normal 36 2" xfId="187" xr:uid="{00000000-0005-0000-0000-000094030000}"/>
    <cellStyle name="Normal 36 2 2" xfId="949" xr:uid="{00000000-0005-0000-0000-000095030000}"/>
    <cellStyle name="Normal 36 3" xfId="255" xr:uid="{00000000-0005-0000-0000-000096030000}"/>
    <cellStyle name="Normal 36 3 2" xfId="1017" xr:uid="{00000000-0005-0000-0000-000097030000}"/>
    <cellStyle name="Normal 36 4" xfId="897" xr:uid="{00000000-0005-0000-0000-000098030000}"/>
    <cellStyle name="Normal 37" xfId="108" xr:uid="{00000000-0005-0000-0000-000099030000}"/>
    <cellStyle name="Normal 37 2" xfId="195" xr:uid="{00000000-0005-0000-0000-00009A030000}"/>
    <cellStyle name="Normal 37 2 2" xfId="957" xr:uid="{00000000-0005-0000-0000-00009B030000}"/>
    <cellStyle name="Normal 37 3" xfId="239" xr:uid="{00000000-0005-0000-0000-00009C030000}"/>
    <cellStyle name="Normal 37 3 2" xfId="1001" xr:uid="{00000000-0005-0000-0000-00009D030000}"/>
    <cellStyle name="Normal 37 4" xfId="898" xr:uid="{00000000-0005-0000-0000-00009E030000}"/>
    <cellStyle name="Normal 38" xfId="109" xr:uid="{00000000-0005-0000-0000-00009F030000}"/>
    <cellStyle name="Normal 38 2" xfId="191" xr:uid="{00000000-0005-0000-0000-0000A0030000}"/>
    <cellStyle name="Normal 38 2 2" xfId="953" xr:uid="{00000000-0005-0000-0000-0000A1030000}"/>
    <cellStyle name="Normal 38 3" xfId="257" xr:uid="{00000000-0005-0000-0000-0000A2030000}"/>
    <cellStyle name="Normal 38 3 2" xfId="1019" xr:uid="{00000000-0005-0000-0000-0000A3030000}"/>
    <cellStyle name="Normal 38 4" xfId="899" xr:uid="{00000000-0005-0000-0000-0000A4030000}"/>
    <cellStyle name="Normal 39" xfId="110" xr:uid="{00000000-0005-0000-0000-0000A5030000}"/>
    <cellStyle name="Normal 39 2" xfId="200" xr:uid="{00000000-0005-0000-0000-0000A6030000}"/>
    <cellStyle name="Normal 39 2 2" xfId="962" xr:uid="{00000000-0005-0000-0000-0000A7030000}"/>
    <cellStyle name="Normal 39 3" xfId="258" xr:uid="{00000000-0005-0000-0000-0000A8030000}"/>
    <cellStyle name="Normal 39 3 2" xfId="1020" xr:uid="{00000000-0005-0000-0000-0000A9030000}"/>
    <cellStyle name="Normal 39 4" xfId="900" xr:uid="{00000000-0005-0000-0000-0000AA030000}"/>
    <cellStyle name="Normal 4" xfId="75" xr:uid="{00000000-0005-0000-0000-0000AB030000}"/>
    <cellStyle name="Normal 4 2" xfId="156" xr:uid="{00000000-0005-0000-0000-0000AC030000}"/>
    <cellStyle name="Normal 4 2 2" xfId="918" xr:uid="{00000000-0005-0000-0000-0000AD030000}"/>
    <cellStyle name="Normal 4 3" xfId="230" xr:uid="{00000000-0005-0000-0000-0000AE030000}"/>
    <cellStyle name="Normal 4 3 2" xfId="992" xr:uid="{00000000-0005-0000-0000-0000AF030000}"/>
    <cellStyle name="Normal 4 4" xfId="865" xr:uid="{00000000-0005-0000-0000-0000B0030000}"/>
    <cellStyle name="Normal 40" xfId="111" xr:uid="{00000000-0005-0000-0000-0000B1030000}"/>
    <cellStyle name="Normal 40 2" xfId="202" xr:uid="{00000000-0005-0000-0000-0000B2030000}"/>
    <cellStyle name="Normal 40 2 2" xfId="964" xr:uid="{00000000-0005-0000-0000-0000B3030000}"/>
    <cellStyle name="Normal 40 3" xfId="259" xr:uid="{00000000-0005-0000-0000-0000B4030000}"/>
    <cellStyle name="Normal 40 3 2" xfId="1021" xr:uid="{00000000-0005-0000-0000-0000B5030000}"/>
    <cellStyle name="Normal 40 4" xfId="901" xr:uid="{00000000-0005-0000-0000-0000B6030000}"/>
    <cellStyle name="Normal 41" xfId="112" xr:uid="{00000000-0005-0000-0000-0000B7030000}"/>
    <cellStyle name="Normal 41 2" xfId="196" xr:uid="{00000000-0005-0000-0000-0000B8030000}"/>
    <cellStyle name="Normal 41 2 2" xfId="958" xr:uid="{00000000-0005-0000-0000-0000B9030000}"/>
    <cellStyle name="Normal 41 3" xfId="260" xr:uid="{00000000-0005-0000-0000-0000BA030000}"/>
    <cellStyle name="Normal 41 3 2" xfId="1022" xr:uid="{00000000-0005-0000-0000-0000BB030000}"/>
    <cellStyle name="Normal 41 4" xfId="902" xr:uid="{00000000-0005-0000-0000-0000BC030000}"/>
    <cellStyle name="Normal 42" xfId="153" xr:uid="{00000000-0005-0000-0000-0000BD030000}"/>
    <cellStyle name="Normal 42 2" xfId="197" xr:uid="{00000000-0005-0000-0000-0000BE030000}"/>
    <cellStyle name="Normal 42 2 2" xfId="959" xr:uid="{00000000-0005-0000-0000-0000BF030000}"/>
    <cellStyle name="Normal 42 3" xfId="915" xr:uid="{00000000-0005-0000-0000-0000C0030000}"/>
    <cellStyle name="Normal 43" xfId="189" xr:uid="{00000000-0005-0000-0000-0000C1030000}"/>
    <cellStyle name="Normal 43 2" xfId="951" xr:uid="{00000000-0005-0000-0000-0000C2030000}"/>
    <cellStyle name="Normal 44" xfId="198" xr:uid="{00000000-0005-0000-0000-0000C3030000}"/>
    <cellStyle name="Normal 44 2" xfId="960" xr:uid="{00000000-0005-0000-0000-0000C4030000}"/>
    <cellStyle name="Normal 45" xfId="186" xr:uid="{00000000-0005-0000-0000-0000C5030000}"/>
    <cellStyle name="Normal 45 2" xfId="948" xr:uid="{00000000-0005-0000-0000-0000C6030000}"/>
    <cellStyle name="Normal 46" xfId="190" xr:uid="{00000000-0005-0000-0000-0000C7030000}"/>
    <cellStyle name="Normal 46 2" xfId="952" xr:uid="{00000000-0005-0000-0000-0000C8030000}"/>
    <cellStyle name="Normal 47" xfId="192" xr:uid="{00000000-0005-0000-0000-0000C9030000}"/>
    <cellStyle name="Normal 47 2" xfId="954" xr:uid="{00000000-0005-0000-0000-0000CA030000}"/>
    <cellStyle name="Normal 48" xfId="194" xr:uid="{00000000-0005-0000-0000-0000CB030000}"/>
    <cellStyle name="Normal 48 2" xfId="956" xr:uid="{00000000-0005-0000-0000-0000CC030000}"/>
    <cellStyle name="Normal 49" xfId="201" xr:uid="{00000000-0005-0000-0000-0000CD030000}"/>
    <cellStyle name="Normal 49 2" xfId="963" xr:uid="{00000000-0005-0000-0000-0000CE030000}"/>
    <cellStyle name="Normal 5" xfId="76" xr:uid="{00000000-0005-0000-0000-0000CF030000}"/>
    <cellStyle name="Normal 5 2" xfId="159" xr:uid="{00000000-0005-0000-0000-0000D0030000}"/>
    <cellStyle name="Normal 5 2 2" xfId="921" xr:uid="{00000000-0005-0000-0000-0000D1030000}"/>
    <cellStyle name="Normal 5 3" xfId="229" xr:uid="{00000000-0005-0000-0000-0000D2030000}"/>
    <cellStyle name="Normal 5 3 2" xfId="991" xr:uid="{00000000-0005-0000-0000-0000D3030000}"/>
    <cellStyle name="Normal 5 4" xfId="866" xr:uid="{00000000-0005-0000-0000-0000D4030000}"/>
    <cellStyle name="Normal 50" xfId="203" xr:uid="{00000000-0005-0000-0000-0000D5030000}"/>
    <cellStyle name="Normal 50 2" xfId="965" xr:uid="{00000000-0005-0000-0000-0000D6030000}"/>
    <cellStyle name="Normal 51" xfId="204" xr:uid="{00000000-0005-0000-0000-0000D7030000}"/>
    <cellStyle name="Normal 51 2" xfId="966" xr:uid="{00000000-0005-0000-0000-0000D8030000}"/>
    <cellStyle name="Normal 52" xfId="205" xr:uid="{00000000-0005-0000-0000-0000D9030000}"/>
    <cellStyle name="Normal 52 2" xfId="967" xr:uid="{00000000-0005-0000-0000-0000DA030000}"/>
    <cellStyle name="Normal 53" xfId="206" xr:uid="{00000000-0005-0000-0000-0000DB030000}"/>
    <cellStyle name="Normal 53 2" xfId="968" xr:uid="{00000000-0005-0000-0000-0000DC030000}"/>
    <cellStyle name="Normal 54" xfId="207" xr:uid="{00000000-0005-0000-0000-0000DD030000}"/>
    <cellStyle name="Normal 54 2" xfId="969" xr:uid="{00000000-0005-0000-0000-0000DE030000}"/>
    <cellStyle name="Normal 6" xfId="77" xr:uid="{00000000-0005-0000-0000-0000DF030000}"/>
    <cellStyle name="Normal 6 2" xfId="162" xr:uid="{00000000-0005-0000-0000-0000E0030000}"/>
    <cellStyle name="Normal 6 2 2" xfId="924" xr:uid="{00000000-0005-0000-0000-0000E1030000}"/>
    <cellStyle name="Normal 6 3" xfId="232" xr:uid="{00000000-0005-0000-0000-0000E2030000}"/>
    <cellStyle name="Normal 6 3 2" xfId="994" xr:uid="{00000000-0005-0000-0000-0000E3030000}"/>
    <cellStyle name="Normal 6 4" xfId="867" xr:uid="{00000000-0005-0000-0000-0000E4030000}"/>
    <cellStyle name="Normal 7" xfId="78" xr:uid="{00000000-0005-0000-0000-0000E5030000}"/>
    <cellStyle name="Normal 7 2" xfId="160" xr:uid="{00000000-0005-0000-0000-0000E6030000}"/>
    <cellStyle name="Normal 7 2 2" xfId="922" xr:uid="{00000000-0005-0000-0000-0000E7030000}"/>
    <cellStyle name="Normal 7 3" xfId="224" xr:uid="{00000000-0005-0000-0000-0000E8030000}"/>
    <cellStyle name="Normal 7 3 2" xfId="986" xr:uid="{00000000-0005-0000-0000-0000E9030000}"/>
    <cellStyle name="Normal 7 4" xfId="868" xr:uid="{00000000-0005-0000-0000-0000EA030000}"/>
    <cellStyle name="Normal 8" xfId="79" xr:uid="{00000000-0005-0000-0000-0000EB030000}"/>
    <cellStyle name="Normal 8 2" xfId="164" xr:uid="{00000000-0005-0000-0000-0000EC030000}"/>
    <cellStyle name="Normal 8 2 2" xfId="926" xr:uid="{00000000-0005-0000-0000-0000ED030000}"/>
    <cellStyle name="Normal 8 3" xfId="222" xr:uid="{00000000-0005-0000-0000-0000EE030000}"/>
    <cellStyle name="Normal 8 3 2" xfId="984" xr:uid="{00000000-0005-0000-0000-0000EF030000}"/>
    <cellStyle name="Normal 8 4" xfId="869" xr:uid="{00000000-0005-0000-0000-0000F0030000}"/>
    <cellStyle name="Normal 9" xfId="80" xr:uid="{00000000-0005-0000-0000-0000F1030000}"/>
    <cellStyle name="Normal 9 2" xfId="163" xr:uid="{00000000-0005-0000-0000-0000F2030000}"/>
    <cellStyle name="Normal 9 2 2" xfId="925" xr:uid="{00000000-0005-0000-0000-0000F3030000}"/>
    <cellStyle name="Normal 9 3" xfId="227" xr:uid="{00000000-0005-0000-0000-0000F4030000}"/>
    <cellStyle name="Normal 9 3 2" xfId="989" xr:uid="{00000000-0005-0000-0000-0000F5030000}"/>
    <cellStyle name="Normal 9 4" xfId="870" xr:uid="{00000000-0005-0000-0000-0000F6030000}"/>
    <cellStyle name="Note 2" xfId="154" xr:uid="{00000000-0005-0000-0000-0000F7030000}"/>
    <cellStyle name="Note 2 2" xfId="916" xr:uid="{00000000-0005-0000-0000-0000F8030000}"/>
    <cellStyle name="Note 3" xfId="208" xr:uid="{00000000-0005-0000-0000-0000F9030000}"/>
    <cellStyle name="Note 3 2" xfId="970" xr:uid="{00000000-0005-0000-0000-0000FA030000}"/>
    <cellStyle name="Output" xfId="122" builtinId="21" customBuiltin="1"/>
    <cellStyle name="Title" xfId="113" builtinId="15" customBuiltin="1"/>
    <cellStyle name="Total" xfId="128" builtinId="25" customBuiltin="1"/>
    <cellStyle name="Warning Text" xfId="126" builtinId="11" customBuiltin="1"/>
  </cellStyles>
  <dxfs count="12">
    <dxf>
      <font>
        <color rgb="FF9C0006"/>
      </font>
      <fill>
        <patternFill patternType="solid">
          <fgColor indexed="64"/>
          <bgColor rgb="FFF8F7F2"/>
        </patternFill>
      </fill>
    </dxf>
    <dxf>
      <font>
        <color rgb="FF9C0006"/>
      </font>
      <fill>
        <patternFill patternType="solid">
          <fgColor indexed="64"/>
          <bgColor theme="1"/>
        </patternFill>
      </fill>
    </dxf>
    <dxf>
      <font>
        <color rgb="FF9C0006"/>
      </font>
      <fill>
        <patternFill patternType="solid">
          <fgColor theme="5" tint="0.39982299264503923"/>
          <bgColor theme="1" tint="0.34998626667073579"/>
        </patternFill>
      </fill>
    </dxf>
    <dxf>
      <font>
        <color rgb="FF9C0006"/>
      </font>
      <fill>
        <patternFill patternType="solid">
          <fgColor indexed="64"/>
          <bgColor theme="0" tint="-0.34998626667073579"/>
        </patternFill>
      </fill>
    </dxf>
    <dxf>
      <font>
        <color rgb="FF7030A0"/>
      </font>
      <numFmt numFmtId="165" formatCode="00000"/>
      <fill>
        <patternFill patternType="solid">
          <fgColor indexed="64"/>
          <bgColor theme="7" tint="-0.24994659260841701"/>
        </patternFill>
      </fill>
    </dxf>
    <dxf>
      <font>
        <color auto="1"/>
      </font>
      <fill>
        <patternFill patternType="solid">
          <fgColor indexed="64"/>
          <bgColor theme="0" tint="-4.9989318521683403E-2"/>
        </patternFill>
      </fill>
    </dxf>
    <dxf>
      <font>
        <strike val="0"/>
        <color theme="7" tint="0.39994506668294322"/>
      </font>
      <fill>
        <patternFill>
          <bgColor theme="7" tint="0.39994506668294322"/>
        </patternFill>
      </fill>
      <border>
        <vertical/>
        <horizontal/>
      </border>
    </dxf>
    <dxf>
      <font>
        <color auto="1"/>
      </font>
      <fill>
        <patternFill patternType="solid">
          <fgColor indexed="64"/>
          <bgColor rgb="FF4F8B2C"/>
        </patternFill>
      </fill>
    </dxf>
    <dxf>
      <font>
        <color auto="1"/>
      </font>
      <fill>
        <patternFill patternType="solid">
          <fgColor indexed="64"/>
          <bgColor rgb="FFFCF193"/>
        </patternFill>
      </fill>
    </dxf>
    <dxf>
      <font>
        <color auto="1"/>
      </font>
      <fill>
        <patternFill patternType="solid">
          <fgColor indexed="64"/>
          <bgColor theme="9" tint="-0.249977111117893"/>
        </patternFill>
      </fill>
    </dxf>
    <dxf>
      <font>
        <color auto="1"/>
      </font>
      <fill>
        <patternFill patternType="solid">
          <fgColor indexed="64"/>
          <bgColor rgb="FFAD2525"/>
        </patternFill>
      </fill>
    </dxf>
    <dxf>
      <font>
        <color theme="0" tint="-0.24994659260841701"/>
      </font>
      <fill>
        <patternFill>
          <fgColor indexed="64"/>
          <bgColor theme="0" tint="-4.9989318521683403E-2"/>
        </patternFill>
      </fill>
    </dxf>
  </dxfs>
  <tableStyles count="0" defaultTableStyle="TableStyleMedium9" defaultPivotStyle="PivotStyleMedium4"/>
  <colors>
    <mruColors>
      <color rgb="FFF8F7F2"/>
      <color rgb="FFFF3399"/>
      <color rgb="FFFF33CC"/>
      <color rgb="FFC73328"/>
      <color rgb="FFCC0000"/>
      <color rgb="FFF20000"/>
      <color rgb="FFFEE950"/>
      <color rgb="FFFBEF53"/>
      <color rgb="FF5A9937"/>
      <color rgb="FFFEEA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67.xml"/>
  <Relationship Id="rId11" Type="http://schemas.openxmlformats.org/officeDocument/2006/relationships/worksheet" Target="worksheets/sheet68.xml"/>
  <Relationship Id="rId12" Type="http://schemas.openxmlformats.org/officeDocument/2006/relationships/worksheet" Target="worksheets/sheet69.xml"/>
  <Relationship Id="rId13" Type="http://schemas.openxmlformats.org/officeDocument/2006/relationships/worksheet" Target="worksheets/sheet70.xml"/>
  <Relationship Id="rId14" Type="http://schemas.openxmlformats.org/officeDocument/2006/relationships/worksheet" Target="worksheets/sheet71.xml"/>
  <Relationship Id="rId15" Type="http://schemas.openxmlformats.org/officeDocument/2006/relationships/worksheet" Target="worksheets/sheet72.xml"/>
  <Relationship Id="rId16" Type="http://schemas.openxmlformats.org/officeDocument/2006/relationships/worksheet" Target="worksheets/sheet73.xml"/>
  <Relationship Id="rId17" Type="http://schemas.openxmlformats.org/officeDocument/2006/relationships/worksheet" Target="worksheets/sheet74.xml"/>
  <Relationship Id="rId18" Type="http://schemas.openxmlformats.org/officeDocument/2006/relationships/worksheet" Target="worksheets/sheet75.xml"/>
  <Relationship Id="rId19" Type="http://schemas.openxmlformats.org/officeDocument/2006/relationships/worksheet" Target="worksheets/sheet76.xml"/>
  <Relationship Id="rId2" Type="http://schemas.openxmlformats.org/officeDocument/2006/relationships/worksheet" Target="worksheets/sheet2.xml"/>
  <Relationship Id="rId20" Type="http://schemas.openxmlformats.org/officeDocument/2006/relationships/worksheet" Target="worksheets/sheet77.xml"/>
  <Relationship Id="rId21" Type="http://schemas.openxmlformats.org/officeDocument/2006/relationships/worksheet" Target="worksheets/sheet78.xml"/>
  <Relationship Id="rId22" Type="http://schemas.openxmlformats.org/officeDocument/2006/relationships/worksheet" Target="worksheets/sheet79.xml"/>
  <Relationship Id="rId23" Type="http://schemas.openxmlformats.org/officeDocument/2006/relationships/worksheet" Target="worksheets/sheet80.xml"/>
  <Relationship Id="rId24" Type="http://schemas.openxmlformats.org/officeDocument/2006/relationships/worksheet" Target="worksheets/sheet81.xml"/>
  <Relationship Id="rId25" Type="http://schemas.openxmlformats.org/officeDocument/2006/relationships/worksheet" Target="worksheets/sheet82.xml"/>
  <Relationship Id="rId26" Type="http://schemas.openxmlformats.org/officeDocument/2006/relationships/worksheet" Target="worksheets/sheet83.xml"/>
  <Relationship Id="rId27" Type="http://schemas.openxmlformats.org/officeDocument/2006/relationships/worksheet" Target="worksheets/sheet84.xml"/>
  <Relationship Id="rId28" Type="http://schemas.openxmlformats.org/officeDocument/2006/relationships/worksheet" Target="worksheets/sheet85.xml"/>
  <Relationship Id="rId29" Type="http://schemas.openxmlformats.org/officeDocument/2006/relationships/worksheet" Target="worksheets/sheet86.xml"/>
  <Relationship Id="rId3" Type="http://schemas.openxmlformats.org/officeDocument/2006/relationships/worksheet" Target="worksheets/sheet3.xml"/>
  <Relationship Id="rId30" Type="http://schemas.openxmlformats.org/officeDocument/2006/relationships/worksheet" Target="worksheets/sheet87.xml"/>
  <Relationship Id="rId31" Type="http://schemas.openxmlformats.org/officeDocument/2006/relationships/worksheet" Target="worksheets/sheet88.xml"/>
  <Relationship Id="rId32" Type="http://schemas.openxmlformats.org/officeDocument/2006/relationships/worksheet" Target="worksheets/sheet89.xml"/>
  <Relationship Id="rId33" Type="http://schemas.openxmlformats.org/officeDocument/2006/relationships/worksheet" Target="worksheets/sheet90.xml"/>
  <Relationship Id="rId34" Type="http://schemas.openxmlformats.org/officeDocument/2006/relationships/worksheet" Target="worksheets/sheet91.xml"/>
  <Relationship Id="rId35" Type="http://schemas.openxmlformats.org/officeDocument/2006/relationships/worksheet" Target="worksheets/sheet92.xml"/>
  <Relationship Id="rId36" Type="http://schemas.openxmlformats.org/officeDocument/2006/relationships/worksheet" Target="worksheets/sheet93.xml"/>
  <Relationship Id="rId37" Type="http://schemas.openxmlformats.org/officeDocument/2006/relationships/worksheet" Target="worksheets/sheet94.xml"/>
  <Relationship Id="rId38" Type="http://schemas.openxmlformats.org/officeDocument/2006/relationships/worksheet" Target="worksheets/sheet95.xml"/>
  <Relationship Id="rId39" Type="http://schemas.openxmlformats.org/officeDocument/2006/relationships/worksheet" Target="worksheets/sheet96.xml"/>
  <Relationship Id="rId4" Type="http://schemas.openxmlformats.org/officeDocument/2006/relationships/theme" Target="theme/theme1.xml"/>
  <Relationship Id="rId40" Type="http://schemas.openxmlformats.org/officeDocument/2006/relationships/worksheet" Target="worksheets/sheet97.xml"/>
  <Relationship Id="rId41" Type="http://schemas.openxmlformats.org/officeDocument/2006/relationships/worksheet" Target="worksheets/sheet98.xml"/>
  <Relationship Id="rId42" Type="http://schemas.openxmlformats.org/officeDocument/2006/relationships/worksheet" Target="worksheets/sheet99.xml"/>
  <Relationship Id="rId5" Type="http://schemas.openxmlformats.org/officeDocument/2006/relationships/connections" Target="connections.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sheetMetadata" Target="metadata.xml"/>
  <Relationship Id="rId9" Type="http://schemas.openxmlformats.org/officeDocument/2006/relationships/calcChain" Target="calcChain.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10" Type="http://schemas.microsoft.com/office/2007/relationships/hdphoto" Target="../media/hdphoto3.wdp"/>
  <Relationship Id="rId11" Type="http://schemas.openxmlformats.org/officeDocument/2006/relationships/image" Target="../media/image8.jpeg"/>
  <Relationship Id="rId12" Type="http://schemas.microsoft.com/office/2007/relationships/hdphoto" Target="../media/hdphoto4.wdp"/>
  <Relationship Id="rId13" Type="http://schemas.openxmlformats.org/officeDocument/2006/relationships/image" Target="../media/image9.jpeg"/>
  <Relationship Id="rId14" Type="http://schemas.microsoft.com/office/2007/relationships/hdphoto" Target="../media/hdphoto5.wdp"/>
  <Relationship Id="rId15" Type="http://schemas.openxmlformats.org/officeDocument/2006/relationships/image" Target="../media/image10.jp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jpeg"/>
  <Relationship Id="rId5" Type="http://schemas.openxmlformats.org/officeDocument/2006/relationships/image" Target="../media/image5.jpeg"/>
  <Relationship Id="rId6" Type="http://schemas.microsoft.com/office/2007/relationships/hdphoto" Target="../media/hdphoto1.wdp"/>
  <Relationship Id="rId7" Type="http://schemas.openxmlformats.org/officeDocument/2006/relationships/image" Target="../media/image6.jpeg"/>
  <Relationship Id="rId8" Type="http://schemas.microsoft.com/office/2007/relationships/hdphoto" Target="../media/hdphoto2.wdp"/>
  <Relationship Id="rId9" Type="http://schemas.openxmlformats.org/officeDocument/2006/relationships/image" Target="../media/image7.jpeg"/>
</Relationships>

</file>

<file path=xl/drawings/_rels/drawing2.xml.rels><?xml version="1.0" encoding="UTF-8"?>

<Relationships xmlns="http://schemas.openxmlformats.org/package/2006/relationships">
  <Relationship Id="rId1" Type="http://schemas.openxmlformats.org/officeDocument/2006/relationships/image" Target="../media/image11.png"/>
  <Relationship Id="rId2" Type="http://schemas.openxmlformats.org/officeDocument/2006/relationships/image" Target="../media/image12.png"/>
  <Relationship Id="rId3" Type="http://schemas.openxmlformats.org/officeDocument/2006/relationships/image" Target="../media/image13.png"/>
  <Relationship Id="rId4" Type="http://schemas.microsoft.com/office/2007/relationships/hdphoto" Target="../media/hdphoto6.wdp"/>
</Relationships>

</file>

<file path=xl/drawings/drawing1.xml><?xml version="1.0" encoding="utf-8"?>
<xdr:wsDr xmlns:xdr="http://schemas.openxmlformats.org/drawingml/2006/spreadsheetDrawing" xmlns:a="http://schemas.openxmlformats.org/drawingml/2006/main">
  <xdr:twoCellAnchor>
    <xdr:from>
      <xdr:col>7</xdr:col>
      <xdr:colOff>76200</xdr:colOff>
      <xdr:row>2</xdr:row>
      <xdr:rowOff>139701</xdr:rowOff>
    </xdr:from>
    <xdr:to>
      <xdr:col>11</xdr:col>
      <xdr:colOff>50799</xdr:colOff>
      <xdr:row>2</xdr:row>
      <xdr:rowOff>546101</xdr:rowOff>
    </xdr:to>
    <xdr:pic>
      <xdr:nvPicPr>
        <xdr:cNvPr id="2" name="Picture 116" descr="pH meter">
          <a:extLst>
            <a:ext uri="{FF2B5EF4-FFF2-40B4-BE49-F238E27FC236}">
              <a16:creationId xmlns:a16="http://schemas.microsoft.com/office/drawing/2014/main" id="{00000000-0008-0000-0000-000002000000}"/>
            </a:ext>
          </a:extLst>
        </xdr:cNvPr>
        <xdr:cNvPicPr preferRelativeResize="0">
          <a:picLocks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5778500" y="520701"/>
          <a:ext cx="685799" cy="406400"/>
        </a:xfrm>
        <a:prstGeom prst="rect">
          <a:avLst/>
        </a:prstGeom>
        <a:noFill/>
        <a:ln w="0" algn="in">
          <a:noFill/>
          <a:miter lim="800000"/>
          <a:headEnd/>
          <a:tailEnd/>
        </a:ln>
      </xdr:spPr>
    </xdr:pic>
    <xdr:clientData/>
  </xdr:twoCellAnchor>
  <xdr:twoCellAnchor>
    <xdr:from>
      <xdr:col>36</xdr:col>
      <xdr:colOff>68036</xdr:colOff>
      <xdr:row>2</xdr:row>
      <xdr:rowOff>0</xdr:rowOff>
    </xdr:from>
    <xdr:to>
      <xdr:col>38</xdr:col>
      <xdr:colOff>127000</xdr:colOff>
      <xdr:row>2</xdr:row>
      <xdr:rowOff>546100</xdr:rowOff>
    </xdr:to>
    <xdr:pic>
      <xdr:nvPicPr>
        <xdr:cNvPr id="3" name="Picture 119" descr="swimmer and sailboat_02">
          <a:extLst>
            <a:ext uri="{FF2B5EF4-FFF2-40B4-BE49-F238E27FC236}">
              <a16:creationId xmlns:a16="http://schemas.microsoft.com/office/drawing/2014/main" id="{00000000-0008-0000-0000-000003000000}"/>
            </a:ext>
          </a:extLst>
        </xdr:cNvPr>
        <xdr:cNvPicPr preferRelativeResize="0">
          <a:picLocks noChangeArrowheads="1"/>
        </xdr:cNvPicPr>
      </xdr:nvPicPr>
      <xdr:blipFill rotWithShape="1">
        <a:blip xmlns:r="http://schemas.openxmlformats.org/officeDocument/2006/relationships" r:embed="rId2" cstate="print">
          <a:clrChange>
            <a:clrFrom>
              <a:srgbClr val="FFFFFF"/>
            </a:clrFrom>
            <a:clrTo>
              <a:srgbClr val="FFFFFF">
                <a:alpha val="0"/>
              </a:srgbClr>
            </a:clrTo>
          </a:clrChange>
        </a:blip>
        <a:srcRect r="43284"/>
        <a:stretch/>
      </xdr:blipFill>
      <xdr:spPr bwMode="auto">
        <a:xfrm>
          <a:off x="12221936" y="381000"/>
          <a:ext cx="490764" cy="546100"/>
        </a:xfrm>
        <a:prstGeom prst="rect">
          <a:avLst/>
        </a:prstGeom>
        <a:noFill/>
        <a:ln w="0" algn="in">
          <a:noFill/>
          <a:miter lim="800000"/>
          <a:headEnd/>
          <a:tailEnd/>
        </a:ln>
      </xdr:spPr>
    </xdr:pic>
    <xdr:clientData/>
  </xdr:twoCellAnchor>
  <xdr:twoCellAnchor>
    <xdr:from>
      <xdr:col>70</xdr:col>
      <xdr:colOff>45358</xdr:colOff>
      <xdr:row>2</xdr:row>
      <xdr:rowOff>101601</xdr:rowOff>
    </xdr:from>
    <xdr:to>
      <xdr:col>73</xdr:col>
      <xdr:colOff>136677</xdr:colOff>
      <xdr:row>2</xdr:row>
      <xdr:rowOff>584200</xdr:rowOff>
    </xdr:to>
    <xdr:pic>
      <xdr:nvPicPr>
        <xdr:cNvPr id="4" name="Picture 120" descr="dinner plate">
          <a:extLst>
            <a:ext uri="{FF2B5EF4-FFF2-40B4-BE49-F238E27FC236}">
              <a16:creationId xmlns:a16="http://schemas.microsoft.com/office/drawing/2014/main" id="{00000000-0008-0000-0000-000004000000}"/>
            </a:ext>
          </a:extLst>
        </xdr:cNvPr>
        <xdr:cNvPicPr preferRelativeResize="0">
          <a:picLocks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24233415" y="504372"/>
          <a:ext cx="646491" cy="482599"/>
        </a:xfrm>
        <a:prstGeom prst="rect">
          <a:avLst/>
        </a:prstGeom>
        <a:noFill/>
        <a:ln w="0" algn="in">
          <a:noFill/>
          <a:miter lim="800000"/>
          <a:headEnd/>
          <a:tailEnd/>
        </a:ln>
      </xdr:spPr>
    </xdr:pic>
    <xdr:clientData/>
  </xdr:twoCellAnchor>
  <xdr:twoCellAnchor editAs="oneCell">
    <xdr:from>
      <xdr:col>75</xdr:col>
      <xdr:colOff>75065</xdr:colOff>
      <xdr:row>2</xdr:row>
      <xdr:rowOff>149538</xdr:rowOff>
    </xdr:from>
    <xdr:to>
      <xdr:col>78</xdr:col>
      <xdr:colOff>68410</xdr:colOff>
      <xdr:row>2</xdr:row>
      <xdr:rowOff>559488</xdr:rowOff>
    </xdr:to>
    <xdr:pic>
      <xdr:nvPicPr>
        <xdr:cNvPr id="5" name="Picture 4" descr="mfcd00013066.png">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l="6945" t="14747" r="11111" b="33146"/>
        <a:stretch/>
      </xdr:blipFill>
      <xdr:spPr>
        <a:xfrm rot="9495612" flipV="1">
          <a:off x="25188408" y="552309"/>
          <a:ext cx="548516" cy="409950"/>
        </a:xfrm>
        <a:prstGeom prst="rect">
          <a:avLst/>
        </a:prstGeom>
      </xdr:spPr>
    </xdr:pic>
    <xdr:clientData/>
  </xdr:twoCellAnchor>
  <xdr:twoCellAnchor editAs="oneCell">
    <xdr:from>
      <xdr:col>16</xdr:col>
      <xdr:colOff>98880</xdr:colOff>
      <xdr:row>2</xdr:row>
      <xdr:rowOff>152400</xdr:rowOff>
    </xdr:from>
    <xdr:to>
      <xdr:col>18</xdr:col>
      <xdr:colOff>162381</xdr:colOff>
      <xdr:row>2</xdr:row>
      <xdr:rowOff>571500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clrChange>
            <a:clrFrom>
              <a:srgbClr val="FFFFFF"/>
            </a:clrFrom>
            <a:clrTo>
              <a:srgbClr val="FFFFFF">
                <a:alpha val="0"/>
              </a:srgbClr>
            </a:clrTo>
          </a:clrChange>
          <a:biLevel thresh="75000"/>
          <a:extLst>
            <a:ext uri="{BEBA8EAE-BF5A-486C-A8C5-ECC9F3942E4B}">
              <a14:imgProps xmlns:a14="http://schemas.microsoft.com/office/drawing/2010/main">
                <a14:imgLayer r:embed="rId6">
                  <a14:imgEffect>
                    <a14:brightnessContrast bright="20000" contrast="-40000"/>
                  </a14:imgEffect>
                </a14:imgLayer>
              </a14:imgProps>
            </a:ext>
          </a:extLst>
        </a:blip>
        <a:stretch>
          <a:fillRect/>
        </a:stretch>
      </xdr:blipFill>
      <xdr:spPr>
        <a:xfrm>
          <a:off x="7934780" y="533400"/>
          <a:ext cx="419100" cy="419100"/>
        </a:xfrm>
        <a:prstGeom prst="rect">
          <a:avLst/>
        </a:prstGeom>
      </xdr:spPr>
    </xdr:pic>
    <xdr:clientData/>
  </xdr:twoCellAnchor>
  <xdr:twoCellAnchor editAs="oneCell">
    <xdr:from>
      <xdr:col>52</xdr:col>
      <xdr:colOff>182336</xdr:colOff>
      <xdr:row>2</xdr:row>
      <xdr:rowOff>127000</xdr:rowOff>
    </xdr:from>
    <xdr:to>
      <xdr:col>55</xdr:col>
      <xdr:colOff>169861</xdr:colOff>
      <xdr:row>2</xdr:row>
      <xdr:rowOff>563562</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a:clrChange>
            <a:clrFrom>
              <a:srgbClr val="FFFFFF"/>
            </a:clrFrom>
            <a:clrTo>
              <a:srgbClr val="FFFFFF">
                <a:alpha val="0"/>
              </a:srgbClr>
            </a:clrTo>
          </a:clrChange>
          <a:extLst>
            <a:ext uri="{BEBA8EAE-BF5A-486C-A8C5-ECC9F3942E4B}">
              <a14:imgProps xmlns:a14="http://schemas.microsoft.com/office/drawing/2010/main">
                <a14:imgLayer r:embed="rId8">
                  <a14:imgEffect>
                    <a14:brightnessContrast bright="20000" contrast="-20000"/>
                  </a14:imgEffect>
                </a14:imgLayer>
              </a14:imgProps>
            </a:ext>
          </a:extLst>
        </a:blip>
        <a:stretch>
          <a:fillRect/>
        </a:stretch>
      </xdr:blipFill>
      <xdr:spPr>
        <a:xfrm>
          <a:off x="16870136" y="508000"/>
          <a:ext cx="516164" cy="431800"/>
        </a:xfrm>
        <a:prstGeom prst="rect">
          <a:avLst/>
        </a:prstGeom>
      </xdr:spPr>
    </xdr:pic>
    <xdr:clientData/>
  </xdr:twoCellAnchor>
  <xdr:twoCellAnchor editAs="oneCell">
    <xdr:from>
      <xdr:col>85</xdr:col>
      <xdr:colOff>108860</xdr:colOff>
      <xdr:row>2</xdr:row>
      <xdr:rowOff>156029</xdr:rowOff>
    </xdr:from>
    <xdr:to>
      <xdr:col>89</xdr:col>
      <xdr:colOff>100922</xdr:colOff>
      <xdr:row>2</xdr:row>
      <xdr:rowOff>541791</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clrChange>
            <a:clrFrom>
              <a:srgbClr val="FFFFFF"/>
            </a:clrFrom>
            <a:clrTo>
              <a:srgbClr val="FFFFFF">
                <a:alpha val="0"/>
              </a:srgbClr>
            </a:clrTo>
          </a:clrChange>
          <a:extLst>
            <a:ext uri="{BEBA8EAE-BF5A-486C-A8C5-ECC9F3942E4B}">
              <a14:imgProps xmlns:a14="http://schemas.microsoft.com/office/drawing/2010/main">
                <a14:imgLayer r:embed="rId10">
                  <a14:imgEffect>
                    <a14:brightnessContrast bright="20000" contrast="-20000"/>
                  </a14:imgEffect>
                </a14:imgLayer>
              </a14:imgProps>
            </a:ext>
          </a:extLst>
        </a:blip>
        <a:stretch>
          <a:fillRect/>
        </a:stretch>
      </xdr:blipFill>
      <xdr:spPr>
        <a:xfrm>
          <a:off x="27072774" y="558800"/>
          <a:ext cx="732291" cy="385762"/>
        </a:xfrm>
        <a:prstGeom prst="rect">
          <a:avLst/>
        </a:prstGeom>
      </xdr:spPr>
    </xdr:pic>
    <xdr:clientData/>
  </xdr:twoCellAnchor>
  <xdr:twoCellAnchor editAs="oneCell">
    <xdr:from>
      <xdr:col>79</xdr:col>
      <xdr:colOff>179615</xdr:colOff>
      <xdr:row>2</xdr:row>
      <xdr:rowOff>127000</xdr:rowOff>
    </xdr:from>
    <xdr:to>
      <xdr:col>81</xdr:col>
      <xdr:colOff>160129</xdr:colOff>
      <xdr:row>2</xdr:row>
      <xdr:rowOff>571500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1">
          <a:clrChange>
            <a:clrFrom>
              <a:srgbClr val="FFFFFF"/>
            </a:clrFrom>
            <a:clrTo>
              <a:srgbClr val="FFFFFF">
                <a:alpha val="0"/>
              </a:srgbClr>
            </a:clrTo>
          </a:clrChange>
          <a:extLst>
            <a:ext uri="{BEBA8EAE-BF5A-486C-A8C5-ECC9F3942E4B}">
              <a14:imgProps xmlns:a14="http://schemas.microsoft.com/office/drawing/2010/main">
                <a14:imgLayer r:embed="rId12">
                  <a14:imgEffect>
                    <a14:brightnessContrast bright="20000" contrast="-20000"/>
                  </a14:imgEffect>
                </a14:imgLayer>
              </a14:imgProps>
            </a:ext>
          </a:extLst>
        </a:blip>
        <a:stretch>
          <a:fillRect/>
        </a:stretch>
      </xdr:blipFill>
      <xdr:spPr>
        <a:xfrm flipH="1">
          <a:off x="26033186" y="529771"/>
          <a:ext cx="350629" cy="444500"/>
        </a:xfrm>
        <a:prstGeom prst="rect">
          <a:avLst/>
        </a:prstGeom>
      </xdr:spPr>
    </xdr:pic>
    <xdr:clientData/>
  </xdr:twoCellAnchor>
  <xdr:twoCellAnchor editAs="oneCell">
    <xdr:from>
      <xdr:col>12</xdr:col>
      <xdr:colOff>111580</xdr:colOff>
      <xdr:row>2</xdr:row>
      <xdr:rowOff>139700</xdr:rowOff>
    </xdr:from>
    <xdr:to>
      <xdr:col>14</xdr:col>
      <xdr:colOff>134629</xdr:colOff>
      <xdr:row>2</xdr:row>
      <xdr:rowOff>588962</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3">
          <a:clrChange>
            <a:clrFrom>
              <a:srgbClr val="FFFFFF"/>
            </a:clrFrom>
            <a:clrTo>
              <a:srgbClr val="FFFFFF">
                <a:alpha val="0"/>
              </a:srgbClr>
            </a:clrTo>
          </a:clrChange>
          <a:extLst>
            <a:ext uri="{BEBA8EAE-BF5A-486C-A8C5-ECC9F3942E4B}">
              <a14:imgProps xmlns:a14="http://schemas.microsoft.com/office/drawing/2010/main">
                <a14:imgLayer r:embed="rId14">
                  <a14:imgEffect>
                    <a14:brightnessContrast bright="20000" contrast="-20000"/>
                  </a14:imgEffect>
                </a14:imgLayer>
              </a14:imgProps>
            </a:ext>
          </a:extLst>
        </a:blip>
        <a:stretch>
          <a:fillRect/>
        </a:stretch>
      </xdr:blipFill>
      <xdr:spPr>
        <a:xfrm>
          <a:off x="7083880" y="520700"/>
          <a:ext cx="378648" cy="444500"/>
        </a:xfrm>
        <a:prstGeom prst="rect">
          <a:avLst/>
        </a:prstGeom>
      </xdr:spPr>
    </xdr:pic>
    <xdr:clientData/>
  </xdr:twoCellAnchor>
  <xdr:twoCellAnchor>
    <xdr:from>
      <xdr:col>26</xdr:col>
      <xdr:colOff>124280</xdr:colOff>
      <xdr:row>2</xdr:row>
      <xdr:rowOff>203200</xdr:rowOff>
    </xdr:from>
    <xdr:to>
      <xdr:col>29</xdr:col>
      <xdr:colOff>73480</xdr:colOff>
      <xdr:row>2</xdr:row>
      <xdr:rowOff>533400</xdr:rowOff>
    </xdr:to>
    <xdr:grpSp>
      <xdr:nvGrpSpPr>
        <xdr:cNvPr id="13" name="Group 12">
          <a:extLst>
            <a:ext uri="{FF2B5EF4-FFF2-40B4-BE49-F238E27FC236}">
              <a16:creationId xmlns:a16="http://schemas.microsoft.com/office/drawing/2014/main" id="{00000000-0008-0000-0000-00000D000000}"/>
            </a:ext>
          </a:extLst>
        </xdr:cNvPr>
        <xdr:cNvGrpSpPr/>
      </xdr:nvGrpSpPr>
      <xdr:grpSpPr>
        <a:xfrm>
          <a:off x="16169823" y="605971"/>
          <a:ext cx="504371" cy="330200"/>
          <a:chOff x="4838700" y="7734300"/>
          <a:chExt cx="863600" cy="508000"/>
        </a:xfrm>
        <a:effectLst/>
      </xdr:grpSpPr>
      <xdr:sp macro="" textlink="">
        <xdr:nvSpPr>
          <xdr:cNvPr id="14" name="Trapezoid 13">
            <a:extLst>
              <a:ext uri="{FF2B5EF4-FFF2-40B4-BE49-F238E27FC236}">
                <a16:creationId xmlns:a16="http://schemas.microsoft.com/office/drawing/2014/main" id="{00000000-0008-0000-0000-00000E000000}"/>
              </a:ext>
            </a:extLst>
          </xdr:cNvPr>
          <xdr:cNvSpPr/>
        </xdr:nvSpPr>
        <xdr:spPr>
          <a:xfrm>
            <a:off x="5435600" y="8089900"/>
            <a:ext cx="266700" cy="152400"/>
          </a:xfrm>
          <a:prstGeom prst="trapezoid">
            <a:avLst/>
          </a:prstGeom>
          <a:solidFill>
            <a:schemeClr val="tx1"/>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sp macro="" textlink="">
        <xdr:nvSpPr>
          <xdr:cNvPr id="15" name="Trapezoid 14">
            <a:extLst>
              <a:ext uri="{FF2B5EF4-FFF2-40B4-BE49-F238E27FC236}">
                <a16:creationId xmlns:a16="http://schemas.microsoft.com/office/drawing/2014/main" id="{00000000-0008-0000-0000-00000F000000}"/>
              </a:ext>
            </a:extLst>
          </xdr:cNvPr>
          <xdr:cNvSpPr/>
        </xdr:nvSpPr>
        <xdr:spPr>
          <a:xfrm>
            <a:off x="5143500" y="8089900"/>
            <a:ext cx="266700" cy="152400"/>
          </a:xfrm>
          <a:prstGeom prst="trapezoid">
            <a:avLst/>
          </a:prstGeom>
          <a:solidFill>
            <a:schemeClr val="tx1"/>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sp macro="" textlink="">
        <xdr:nvSpPr>
          <xdr:cNvPr id="16" name="Trapezoid 15">
            <a:extLst>
              <a:ext uri="{FF2B5EF4-FFF2-40B4-BE49-F238E27FC236}">
                <a16:creationId xmlns:a16="http://schemas.microsoft.com/office/drawing/2014/main" id="{00000000-0008-0000-0000-000010000000}"/>
              </a:ext>
            </a:extLst>
          </xdr:cNvPr>
          <xdr:cNvSpPr/>
        </xdr:nvSpPr>
        <xdr:spPr>
          <a:xfrm>
            <a:off x="4838700" y="8089900"/>
            <a:ext cx="266700" cy="152400"/>
          </a:xfrm>
          <a:prstGeom prst="trapezoid">
            <a:avLst/>
          </a:prstGeom>
          <a:solidFill>
            <a:schemeClr val="tx1"/>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sp macro="" textlink="">
        <xdr:nvSpPr>
          <xdr:cNvPr id="17" name="Trapezoid 16">
            <a:extLst>
              <a:ext uri="{FF2B5EF4-FFF2-40B4-BE49-F238E27FC236}">
                <a16:creationId xmlns:a16="http://schemas.microsoft.com/office/drawing/2014/main" id="{00000000-0008-0000-0000-000011000000}"/>
              </a:ext>
            </a:extLst>
          </xdr:cNvPr>
          <xdr:cNvSpPr/>
        </xdr:nvSpPr>
        <xdr:spPr>
          <a:xfrm>
            <a:off x="5295900" y="7912100"/>
            <a:ext cx="266700" cy="152400"/>
          </a:xfrm>
          <a:prstGeom prst="trapezoid">
            <a:avLst/>
          </a:prstGeom>
          <a:solidFill>
            <a:schemeClr val="tx1"/>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sp macro="" textlink="">
        <xdr:nvSpPr>
          <xdr:cNvPr id="18" name="Trapezoid 17">
            <a:extLst>
              <a:ext uri="{FF2B5EF4-FFF2-40B4-BE49-F238E27FC236}">
                <a16:creationId xmlns:a16="http://schemas.microsoft.com/office/drawing/2014/main" id="{00000000-0008-0000-0000-000012000000}"/>
              </a:ext>
            </a:extLst>
          </xdr:cNvPr>
          <xdr:cNvSpPr/>
        </xdr:nvSpPr>
        <xdr:spPr>
          <a:xfrm>
            <a:off x="4991100" y="7912100"/>
            <a:ext cx="266700" cy="152400"/>
          </a:xfrm>
          <a:prstGeom prst="trapezoid">
            <a:avLst/>
          </a:prstGeom>
          <a:solidFill>
            <a:schemeClr val="tx1"/>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sp macro="" textlink="">
        <xdr:nvSpPr>
          <xdr:cNvPr id="19" name="Trapezoid 18">
            <a:extLst>
              <a:ext uri="{FF2B5EF4-FFF2-40B4-BE49-F238E27FC236}">
                <a16:creationId xmlns:a16="http://schemas.microsoft.com/office/drawing/2014/main" id="{00000000-0008-0000-0000-000013000000}"/>
              </a:ext>
            </a:extLst>
          </xdr:cNvPr>
          <xdr:cNvSpPr/>
        </xdr:nvSpPr>
        <xdr:spPr>
          <a:xfrm>
            <a:off x="5143500" y="7734300"/>
            <a:ext cx="266700" cy="152400"/>
          </a:xfrm>
          <a:prstGeom prst="trapezoid">
            <a:avLst/>
          </a:prstGeom>
          <a:solidFill>
            <a:schemeClr val="tx1"/>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92</xdr:col>
      <xdr:colOff>54929</xdr:colOff>
      <xdr:row>1</xdr:row>
      <xdr:rowOff>141048</xdr:rowOff>
    </xdr:from>
    <xdr:to>
      <xdr:col>97</xdr:col>
      <xdr:colOff>64836</xdr:colOff>
      <xdr:row>3</xdr:row>
      <xdr:rowOff>53497</xdr:rowOff>
    </xdr:to>
    <xdr:pic>
      <xdr:nvPicPr>
        <xdr:cNvPr id="20" name="Picture 19" descr="corn.jp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rot="1228561">
          <a:off x="28314243" y="347877"/>
          <a:ext cx="935193" cy="783306"/>
        </a:xfrm>
        <a:prstGeom prst="rect">
          <a:avLst/>
        </a:prstGeom>
      </xdr:spPr>
    </xdr:pic>
    <xdr:clientData/>
  </xdr:twoCellAnchor>
  <xdr:twoCellAnchor>
    <xdr:from>
      <xdr:col>5</xdr:col>
      <xdr:colOff>1422269</xdr:colOff>
      <xdr:row>2</xdr:row>
      <xdr:rowOff>354056</xdr:rowOff>
    </xdr:from>
    <xdr:to>
      <xdr:col>5</xdr:col>
      <xdr:colOff>1678680</xdr:colOff>
      <xdr:row>2</xdr:row>
      <xdr:rowOff>513886</xdr:rowOff>
    </xdr:to>
    <xdr:sp macro="" textlink="">
      <xdr:nvSpPr>
        <xdr:cNvPr id="30" name="Rectangle 103">
          <a:extLst>
            <a:ext uri="{FF2B5EF4-FFF2-40B4-BE49-F238E27FC236}">
              <a16:creationId xmlns:a16="http://schemas.microsoft.com/office/drawing/2014/main" id="{00000000-0008-0000-0000-00001E000000}"/>
            </a:ext>
          </a:extLst>
        </xdr:cNvPr>
        <xdr:cNvSpPr>
          <a:spLocks noChangeArrowheads="1"/>
        </xdr:cNvSpPr>
      </xdr:nvSpPr>
      <xdr:spPr bwMode="auto">
        <a:xfrm>
          <a:off x="4449102" y="766806"/>
          <a:ext cx="256411" cy="159830"/>
        </a:xfrm>
        <a:prstGeom prst="rect">
          <a:avLst/>
        </a:prstGeom>
        <a:solidFill>
          <a:srgbClr val="FFE575"/>
        </a:solidFill>
        <a:ln w="9525">
          <a:solidFill>
            <a:srgbClr val="000000"/>
          </a:solidFill>
          <a:miter lim="800000"/>
          <a:headEnd/>
          <a:tailEnd/>
        </a:ln>
      </xdr:spPr>
    </xdr:sp>
    <xdr:clientData/>
  </xdr:twoCellAnchor>
  <xdr:twoCellAnchor>
    <xdr:from>
      <xdr:col>6</xdr:col>
      <xdr:colOff>277</xdr:colOff>
      <xdr:row>2</xdr:row>
      <xdr:rowOff>369980</xdr:rowOff>
    </xdr:from>
    <xdr:to>
      <xdr:col>6</xdr:col>
      <xdr:colOff>1177228</xdr:colOff>
      <xdr:row>2</xdr:row>
      <xdr:rowOff>502886</xdr:rowOff>
    </xdr:to>
    <xdr:sp macro="" textlink="">
      <xdr:nvSpPr>
        <xdr:cNvPr id="32" name="Text Box 108">
          <a:extLst>
            <a:ext uri="{FF2B5EF4-FFF2-40B4-BE49-F238E27FC236}">
              <a16:creationId xmlns:a16="http://schemas.microsoft.com/office/drawing/2014/main" id="{00000000-0008-0000-0000-000020000000}"/>
            </a:ext>
          </a:extLst>
        </xdr:cNvPr>
        <xdr:cNvSpPr txBox="1">
          <a:spLocks noChangeArrowheads="1"/>
        </xdr:cNvSpPr>
      </xdr:nvSpPr>
      <xdr:spPr bwMode="auto">
        <a:xfrm>
          <a:off x="4858027" y="782730"/>
          <a:ext cx="1176951" cy="132906"/>
        </a:xfrm>
        <a:prstGeom prst="rect">
          <a:avLst/>
        </a:prstGeom>
        <a:noFill/>
        <a:ln w="9525">
          <a:noFill/>
          <a:miter lim="800000"/>
          <a:headEnd/>
          <a:tailEnd/>
        </a:ln>
      </xdr:spPr>
      <xdr:txBody>
        <a:bodyPr wrap="none" lIns="18288" tIns="18288" rIns="0" bIns="0" anchor="ctr" anchorCtr="0" upright="1">
          <a:noAutofit/>
        </a:bodyPr>
        <a:lstStyle/>
        <a:p>
          <a:pPr algn="l" rtl="0">
            <a:defRPr sz="1000"/>
          </a:pPr>
          <a:r>
            <a:rPr lang="en-US" sz="900" b="1" i="0" u="none" strike="noStrike" baseline="0">
              <a:solidFill>
                <a:srgbClr val="000000"/>
              </a:solidFill>
              <a:latin typeface="Arial"/>
              <a:cs typeface="Arial"/>
            </a:rPr>
            <a:t>ACCEPTABLE</a:t>
          </a:r>
        </a:p>
      </xdr:txBody>
    </xdr:sp>
    <xdr:clientData/>
  </xdr:twoCellAnchor>
  <xdr:twoCellAnchor>
    <xdr:from>
      <xdr:col>6</xdr:col>
      <xdr:colOff>1466850</xdr:colOff>
      <xdr:row>2</xdr:row>
      <xdr:rowOff>139085</xdr:rowOff>
    </xdr:from>
    <xdr:to>
      <xdr:col>6</xdr:col>
      <xdr:colOff>2542617</xdr:colOff>
      <xdr:row>2</xdr:row>
      <xdr:rowOff>303840</xdr:rowOff>
    </xdr:to>
    <xdr:grpSp>
      <xdr:nvGrpSpPr>
        <xdr:cNvPr id="42" name="Group 41">
          <a:extLst>
            <a:ext uri="{FF2B5EF4-FFF2-40B4-BE49-F238E27FC236}">
              <a16:creationId xmlns:a16="http://schemas.microsoft.com/office/drawing/2014/main" id="{00000000-0008-0000-0000-00002A000000}"/>
            </a:ext>
          </a:extLst>
        </xdr:cNvPr>
        <xdr:cNvGrpSpPr/>
      </xdr:nvGrpSpPr>
      <xdr:grpSpPr>
        <a:xfrm>
          <a:off x="6310993" y="541856"/>
          <a:ext cx="1075767" cy="164755"/>
          <a:chOff x="8048625" y="560744"/>
          <a:chExt cx="1075767" cy="164755"/>
        </a:xfrm>
      </xdr:grpSpPr>
      <xdr:sp macro="" textlink="">
        <xdr:nvSpPr>
          <xdr:cNvPr id="31" name="Rectangle 105">
            <a:extLst>
              <a:ext uri="{FF2B5EF4-FFF2-40B4-BE49-F238E27FC236}">
                <a16:creationId xmlns:a16="http://schemas.microsoft.com/office/drawing/2014/main" id="{00000000-0008-0000-0000-00001F000000}"/>
              </a:ext>
            </a:extLst>
          </xdr:cNvPr>
          <xdr:cNvSpPr>
            <a:spLocks noChangeArrowheads="1"/>
          </xdr:cNvSpPr>
        </xdr:nvSpPr>
        <xdr:spPr bwMode="auto">
          <a:xfrm>
            <a:off x="8048625" y="560744"/>
            <a:ext cx="250056" cy="164755"/>
          </a:xfrm>
          <a:prstGeom prst="rect">
            <a:avLst/>
          </a:prstGeom>
          <a:solidFill>
            <a:srgbClr val="BD3025"/>
          </a:solidFill>
          <a:ln w="9525">
            <a:solidFill>
              <a:srgbClr val="000000"/>
            </a:solidFill>
            <a:miter lim="800000"/>
            <a:headEnd/>
            <a:tailEnd/>
          </a:ln>
        </xdr:spPr>
      </xdr:sp>
      <xdr:sp macro="" textlink="">
        <xdr:nvSpPr>
          <xdr:cNvPr id="33" name="Text Box 108">
            <a:extLst>
              <a:ext uri="{FF2B5EF4-FFF2-40B4-BE49-F238E27FC236}">
                <a16:creationId xmlns:a16="http://schemas.microsoft.com/office/drawing/2014/main" id="{00000000-0008-0000-0000-000021000000}"/>
              </a:ext>
            </a:extLst>
          </xdr:cNvPr>
          <xdr:cNvSpPr txBox="1">
            <a:spLocks noChangeArrowheads="1"/>
          </xdr:cNvSpPr>
        </xdr:nvSpPr>
        <xdr:spPr bwMode="auto">
          <a:xfrm>
            <a:off x="8457627" y="592469"/>
            <a:ext cx="666765" cy="101304"/>
          </a:xfrm>
          <a:prstGeom prst="rect">
            <a:avLst/>
          </a:prstGeom>
          <a:noFill/>
          <a:ln w="9525">
            <a:noFill/>
            <a:miter lim="800000"/>
            <a:headEnd/>
            <a:tailEnd/>
          </a:ln>
        </xdr:spPr>
        <xdr:txBody>
          <a:bodyPr wrap="none" lIns="18288" tIns="18288" rIns="0" bIns="0" anchor="ctr" anchorCtr="0" upright="1">
            <a:noAutofit/>
          </a:bodyPr>
          <a:lstStyle/>
          <a:p>
            <a:pPr algn="l" rtl="0">
              <a:defRPr sz="1000"/>
            </a:pPr>
            <a:r>
              <a:rPr lang="en-US" sz="900" b="1" i="0" u="none" strike="noStrike" baseline="0">
                <a:solidFill>
                  <a:srgbClr val="000000"/>
                </a:solidFill>
                <a:latin typeface="Arial"/>
                <a:cs typeface="Arial"/>
              </a:rPr>
              <a:t>POOR</a:t>
            </a:r>
          </a:p>
        </xdr:txBody>
      </xdr:sp>
    </xdr:grpSp>
    <xdr:clientData/>
  </xdr:twoCellAnchor>
  <xdr:twoCellAnchor>
    <xdr:from>
      <xdr:col>5</xdr:col>
      <xdr:colOff>1422272</xdr:colOff>
      <xdr:row>2</xdr:row>
      <xdr:rowOff>143847</xdr:rowOff>
    </xdr:from>
    <xdr:to>
      <xdr:col>5</xdr:col>
      <xdr:colOff>1678684</xdr:colOff>
      <xdr:row>2</xdr:row>
      <xdr:rowOff>303677</xdr:rowOff>
    </xdr:to>
    <xdr:sp macro="" textlink="">
      <xdr:nvSpPr>
        <xdr:cNvPr id="34" name="Rectangle 102">
          <a:extLst>
            <a:ext uri="{FF2B5EF4-FFF2-40B4-BE49-F238E27FC236}">
              <a16:creationId xmlns:a16="http://schemas.microsoft.com/office/drawing/2014/main" id="{00000000-0008-0000-0000-000022000000}"/>
            </a:ext>
          </a:extLst>
        </xdr:cNvPr>
        <xdr:cNvSpPr>
          <a:spLocks noChangeArrowheads="1"/>
        </xdr:cNvSpPr>
      </xdr:nvSpPr>
      <xdr:spPr bwMode="auto">
        <a:xfrm>
          <a:off x="4449105" y="556597"/>
          <a:ext cx="256412" cy="159830"/>
        </a:xfrm>
        <a:prstGeom prst="rect">
          <a:avLst/>
        </a:prstGeom>
        <a:solidFill>
          <a:schemeClr val="accent3">
            <a:lumMod val="50000"/>
          </a:schemeClr>
        </a:solidFill>
        <a:ln w="9525">
          <a:solidFill>
            <a:schemeClr val="tx1"/>
          </a:solidFill>
          <a:miter lim="800000"/>
          <a:headEnd/>
          <a:tailEnd/>
        </a:ln>
      </xdr:spPr>
    </xdr:sp>
    <xdr:clientData/>
  </xdr:twoCellAnchor>
  <xdr:twoCellAnchor>
    <xdr:from>
      <xdr:col>6</xdr:col>
      <xdr:colOff>20447</xdr:colOff>
      <xdr:row>2</xdr:row>
      <xdr:rowOff>163659</xdr:rowOff>
    </xdr:from>
    <xdr:to>
      <xdr:col>6</xdr:col>
      <xdr:colOff>976368</xdr:colOff>
      <xdr:row>2</xdr:row>
      <xdr:rowOff>284030</xdr:rowOff>
    </xdr:to>
    <xdr:sp macro="" textlink="">
      <xdr:nvSpPr>
        <xdr:cNvPr id="35" name="Text Box 108">
          <a:extLst>
            <a:ext uri="{FF2B5EF4-FFF2-40B4-BE49-F238E27FC236}">
              <a16:creationId xmlns:a16="http://schemas.microsoft.com/office/drawing/2014/main" id="{00000000-0008-0000-0000-000023000000}"/>
            </a:ext>
          </a:extLst>
        </xdr:cNvPr>
        <xdr:cNvSpPr txBox="1">
          <a:spLocks noChangeArrowheads="1"/>
        </xdr:cNvSpPr>
      </xdr:nvSpPr>
      <xdr:spPr bwMode="auto">
        <a:xfrm>
          <a:off x="4878197" y="576409"/>
          <a:ext cx="955921" cy="120371"/>
        </a:xfrm>
        <a:prstGeom prst="rect">
          <a:avLst/>
        </a:prstGeom>
        <a:noFill/>
        <a:ln w="9525">
          <a:noFill/>
          <a:miter lim="800000"/>
          <a:headEnd/>
          <a:tailEnd/>
        </a:ln>
      </xdr:spPr>
      <xdr:txBody>
        <a:bodyPr wrap="none" lIns="18288" tIns="18288" rIns="0" bIns="0" anchor="ctr" anchorCtr="0" upright="1">
          <a:noAutofit/>
        </a:bodyPr>
        <a:lstStyle/>
        <a:p>
          <a:pPr algn="l" rtl="0">
            <a:defRPr sz="1000"/>
          </a:pPr>
          <a:r>
            <a:rPr lang="en-US" sz="900" b="1" i="0" u="none" strike="noStrike" baseline="0">
              <a:solidFill>
                <a:srgbClr val="000000"/>
              </a:solidFill>
              <a:latin typeface="Arial"/>
              <a:cs typeface="Arial"/>
            </a:rPr>
            <a:t>GOOD</a:t>
          </a:r>
        </a:p>
      </xdr:txBody>
    </xdr:sp>
    <xdr:clientData/>
  </xdr:twoCellAnchor>
  <xdr:twoCellAnchor>
    <xdr:from>
      <xdr:col>6</xdr:col>
      <xdr:colOff>1466850</xdr:colOff>
      <xdr:row>2</xdr:row>
      <xdr:rowOff>350256</xdr:rowOff>
    </xdr:from>
    <xdr:to>
      <xdr:col>6</xdr:col>
      <xdr:colOff>2556624</xdr:colOff>
      <xdr:row>2</xdr:row>
      <xdr:rowOff>513870</xdr:rowOff>
    </xdr:to>
    <xdr:grpSp>
      <xdr:nvGrpSpPr>
        <xdr:cNvPr id="43" name="Group 42">
          <a:extLst>
            <a:ext uri="{FF2B5EF4-FFF2-40B4-BE49-F238E27FC236}">
              <a16:creationId xmlns:a16="http://schemas.microsoft.com/office/drawing/2014/main" id="{00000000-0008-0000-0000-00002B000000}"/>
            </a:ext>
          </a:extLst>
        </xdr:cNvPr>
        <xdr:cNvGrpSpPr/>
      </xdr:nvGrpSpPr>
      <xdr:grpSpPr>
        <a:xfrm>
          <a:off x="6310993" y="753027"/>
          <a:ext cx="1089774" cy="163614"/>
          <a:chOff x="8048625" y="765873"/>
          <a:chExt cx="1089774" cy="163614"/>
        </a:xfrm>
      </xdr:grpSpPr>
      <xdr:sp macro="" textlink="">
        <xdr:nvSpPr>
          <xdr:cNvPr id="26" name="Rectangle 105">
            <a:extLst>
              <a:ext uri="{FF2B5EF4-FFF2-40B4-BE49-F238E27FC236}">
                <a16:creationId xmlns:a16="http://schemas.microsoft.com/office/drawing/2014/main" id="{00000000-0008-0000-0000-00001A000000}"/>
              </a:ext>
            </a:extLst>
          </xdr:cNvPr>
          <xdr:cNvSpPr>
            <a:spLocks noChangeArrowheads="1"/>
          </xdr:cNvSpPr>
        </xdr:nvSpPr>
        <xdr:spPr bwMode="auto">
          <a:xfrm>
            <a:off x="8048625" y="765873"/>
            <a:ext cx="250056" cy="163614"/>
          </a:xfrm>
          <a:prstGeom prst="rect">
            <a:avLst/>
          </a:prstGeom>
          <a:solidFill>
            <a:schemeClr val="accent4">
              <a:lumMod val="60000"/>
              <a:lumOff val="40000"/>
            </a:schemeClr>
          </a:solidFill>
          <a:ln w="9525">
            <a:solidFill>
              <a:srgbClr val="000000"/>
            </a:solidFill>
            <a:miter lim="800000"/>
            <a:headEnd/>
            <a:tailEnd/>
          </a:ln>
        </xdr:spPr>
      </xdr:sp>
      <xdr:sp macro="" textlink="">
        <xdr:nvSpPr>
          <xdr:cNvPr id="29" name="Text Box 108">
            <a:extLst>
              <a:ext uri="{FF2B5EF4-FFF2-40B4-BE49-F238E27FC236}">
                <a16:creationId xmlns:a16="http://schemas.microsoft.com/office/drawing/2014/main" id="{00000000-0008-0000-0000-00001D000000}"/>
              </a:ext>
            </a:extLst>
          </xdr:cNvPr>
          <xdr:cNvSpPr txBox="1">
            <a:spLocks noChangeArrowheads="1"/>
          </xdr:cNvSpPr>
        </xdr:nvSpPr>
        <xdr:spPr bwMode="auto">
          <a:xfrm>
            <a:off x="8457627" y="786419"/>
            <a:ext cx="680772" cy="122522"/>
          </a:xfrm>
          <a:prstGeom prst="rect">
            <a:avLst/>
          </a:prstGeom>
          <a:noFill/>
          <a:ln w="9525">
            <a:noFill/>
            <a:miter lim="800000"/>
            <a:headEnd/>
            <a:tailEnd/>
          </a:ln>
        </xdr:spPr>
        <xdr:txBody>
          <a:bodyPr wrap="none" lIns="18288" tIns="18288" rIns="0" bIns="0" anchor="ctr" anchorCtr="0" upright="1">
            <a:noAutofit/>
          </a:bodyPr>
          <a:lstStyle/>
          <a:p>
            <a:pPr algn="l" rtl="0">
              <a:defRPr sz="1000"/>
            </a:pPr>
            <a:r>
              <a:rPr lang="en-US" sz="900" b="1" i="0" u="none" strike="noStrike" baseline="0">
                <a:solidFill>
                  <a:srgbClr val="000000"/>
                </a:solidFill>
                <a:latin typeface="Arial"/>
                <a:cs typeface="Arial"/>
              </a:rPr>
              <a:t>LOW RESOLUTION</a:t>
            </a:r>
          </a:p>
        </xdr:txBody>
      </xdr:sp>
    </xdr:grpSp>
    <xdr:clientData/>
  </xdr:twoCellAnchor>
  <xdr:twoCellAnchor>
    <xdr:from>
      <xdr:col>5</xdr:col>
      <xdr:colOff>1422269</xdr:colOff>
      <xdr:row>2</xdr:row>
      <xdr:rowOff>564263</xdr:rowOff>
    </xdr:from>
    <xdr:to>
      <xdr:col>5</xdr:col>
      <xdr:colOff>1678681</xdr:colOff>
      <xdr:row>3</xdr:row>
      <xdr:rowOff>37732</xdr:rowOff>
    </xdr:to>
    <xdr:sp macro="" textlink="">
      <xdr:nvSpPr>
        <xdr:cNvPr id="25" name="Rectangle 103">
          <a:extLst>
            <a:ext uri="{FF2B5EF4-FFF2-40B4-BE49-F238E27FC236}">
              <a16:creationId xmlns:a16="http://schemas.microsoft.com/office/drawing/2014/main" id="{00000000-0008-0000-0000-000019000000}"/>
            </a:ext>
          </a:extLst>
        </xdr:cNvPr>
        <xdr:cNvSpPr>
          <a:spLocks noChangeArrowheads="1"/>
        </xdr:cNvSpPr>
      </xdr:nvSpPr>
      <xdr:spPr bwMode="auto">
        <a:xfrm>
          <a:off x="4449102" y="977013"/>
          <a:ext cx="256412" cy="140219"/>
        </a:xfrm>
        <a:prstGeom prst="rect">
          <a:avLst/>
        </a:prstGeom>
        <a:solidFill>
          <a:schemeClr val="accent6">
            <a:lumMod val="75000"/>
          </a:schemeClr>
        </a:solidFill>
        <a:ln w="9525">
          <a:solidFill>
            <a:srgbClr val="000000"/>
          </a:solidFill>
          <a:miter lim="800000"/>
          <a:headEnd/>
          <a:tailEnd/>
        </a:ln>
      </xdr:spPr>
    </xdr:sp>
    <xdr:clientData/>
  </xdr:twoCellAnchor>
  <xdr:twoCellAnchor>
    <xdr:from>
      <xdr:col>6</xdr:col>
      <xdr:colOff>20385</xdr:colOff>
      <xdr:row>2</xdr:row>
      <xdr:rowOff>579716</xdr:rowOff>
    </xdr:from>
    <xdr:to>
      <xdr:col>6</xdr:col>
      <xdr:colOff>976840</xdr:colOff>
      <xdr:row>3</xdr:row>
      <xdr:rowOff>17888</xdr:rowOff>
    </xdr:to>
    <xdr:sp macro="" textlink="">
      <xdr:nvSpPr>
        <xdr:cNvPr id="23" name="Text Box 108">
          <a:extLst>
            <a:ext uri="{FF2B5EF4-FFF2-40B4-BE49-F238E27FC236}">
              <a16:creationId xmlns:a16="http://schemas.microsoft.com/office/drawing/2014/main" id="{00000000-0008-0000-0000-000017000000}"/>
            </a:ext>
          </a:extLst>
        </xdr:cNvPr>
        <xdr:cNvSpPr txBox="1">
          <a:spLocks noChangeArrowheads="1"/>
        </xdr:cNvSpPr>
      </xdr:nvSpPr>
      <xdr:spPr bwMode="auto">
        <a:xfrm>
          <a:off x="4878135" y="992466"/>
          <a:ext cx="956455" cy="104922"/>
        </a:xfrm>
        <a:prstGeom prst="rect">
          <a:avLst/>
        </a:prstGeom>
        <a:noFill/>
        <a:ln w="9525">
          <a:noFill/>
          <a:miter lim="800000"/>
          <a:headEnd/>
          <a:tailEnd/>
        </a:ln>
      </xdr:spPr>
      <xdr:txBody>
        <a:bodyPr wrap="none" lIns="18288" tIns="18288" rIns="0" bIns="0" anchor="ctr" anchorCtr="0" upright="1">
          <a:noAutofit/>
        </a:bodyPr>
        <a:lstStyle/>
        <a:p>
          <a:pPr algn="l" rtl="0">
            <a:defRPr sz="1000"/>
          </a:pPr>
          <a:r>
            <a:rPr lang="en-US" sz="900" b="1" i="0" u="none" strike="noStrike" baseline="0">
              <a:solidFill>
                <a:srgbClr val="000000"/>
              </a:solidFill>
              <a:latin typeface="Arial"/>
              <a:cs typeface="Arial"/>
            </a:rPr>
            <a:t>CONCERN</a:t>
          </a:r>
        </a:p>
      </xdr:txBody>
    </xdr:sp>
    <xdr:clientData/>
  </xdr:twoCellAnchor>
  <xdr:twoCellAnchor>
    <xdr:from>
      <xdr:col>4</xdr:col>
      <xdr:colOff>47623</xdr:colOff>
      <xdr:row>1</xdr:row>
      <xdr:rowOff>182562</xdr:rowOff>
    </xdr:from>
    <xdr:to>
      <xdr:col>5</xdr:col>
      <xdr:colOff>1269999</xdr:colOff>
      <xdr:row>3</xdr:row>
      <xdr:rowOff>57679</xdr:rowOff>
    </xdr:to>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2016123" y="394229"/>
          <a:ext cx="2280709"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Water Quality Conditions</a:t>
          </a:r>
        </a:p>
        <a:p>
          <a:r>
            <a:rPr lang="en-US" sz="1400" b="1"/>
            <a:t>Middle</a:t>
          </a:r>
          <a:r>
            <a:rPr lang="en-US" sz="1400" b="1" baseline="0"/>
            <a:t> Colorado</a:t>
          </a:r>
          <a:r>
            <a:rPr lang="en-US" sz="1400" b="1"/>
            <a:t> Watershed</a:t>
          </a:r>
        </a:p>
        <a:p>
          <a:r>
            <a:rPr lang="en-US" sz="1400" b="1"/>
            <a:t>CY: 1998-2018</a:t>
          </a:r>
        </a:p>
        <a:p>
          <a:endParaRPr lang="en-US" sz="1400" b="1"/>
        </a:p>
      </xdr:txBody>
    </xdr:sp>
    <xdr:clientData/>
  </xdr:twoCellAnchor>
  <xdr:twoCellAnchor>
    <xdr:from>
      <xdr:col>5</xdr:col>
      <xdr:colOff>1336447</xdr:colOff>
      <xdr:row>1</xdr:row>
      <xdr:rowOff>103187</xdr:rowOff>
    </xdr:from>
    <xdr:to>
      <xdr:col>6</xdr:col>
      <xdr:colOff>2038121</xdr:colOff>
      <xdr:row>2</xdr:row>
      <xdr:rowOff>74239</xdr:rowOff>
    </xdr:to>
    <xdr:sp macro="" textlink="">
      <xdr:nvSpPr>
        <xdr:cNvPr id="37" name="Text Box 108">
          <a:extLst>
            <a:ext uri="{FF2B5EF4-FFF2-40B4-BE49-F238E27FC236}">
              <a16:creationId xmlns:a16="http://schemas.microsoft.com/office/drawing/2014/main" id="{00000000-0008-0000-0000-000025000000}"/>
            </a:ext>
          </a:extLst>
        </xdr:cNvPr>
        <xdr:cNvSpPr txBox="1">
          <a:spLocks noChangeArrowheads="1"/>
        </xdr:cNvSpPr>
      </xdr:nvSpPr>
      <xdr:spPr bwMode="auto">
        <a:xfrm>
          <a:off x="4363280" y="314854"/>
          <a:ext cx="2532591" cy="172135"/>
        </a:xfrm>
        <a:prstGeom prst="rect">
          <a:avLst/>
        </a:prstGeom>
        <a:noFill/>
        <a:ln w="9525">
          <a:noFill/>
          <a:miter lim="800000"/>
          <a:headEnd/>
          <a:tailEnd/>
        </a:ln>
      </xdr:spPr>
      <xdr:txBody>
        <a:bodyPr wrap="none" lIns="18288" tIns="18288" rIns="0" bIns="0" anchor="ctr" anchorCtr="0" upright="1">
          <a:noAutofit/>
        </a:bodyPr>
        <a:lstStyle/>
        <a:p>
          <a:pPr algn="l" rtl="0">
            <a:defRPr sz="1000"/>
          </a:pPr>
          <a:r>
            <a:rPr lang="en-US" sz="1000" b="1" i="0" u="none" strike="noStrike" baseline="0">
              <a:solidFill>
                <a:srgbClr val="000000"/>
              </a:solidFill>
              <a:latin typeface="Arial" panose="020B0604020202020204" pitchFamily="34" charset="0"/>
              <a:cs typeface="Arial" panose="020B0604020202020204" pitchFamily="34" charset="0"/>
            </a:rPr>
            <a:t>USE PROTECTION ASSESSMENT RANKINGS</a:t>
          </a:r>
        </a:p>
      </xdr:txBody>
    </xdr:sp>
    <xdr:clientData/>
  </xdr:twoCellAnchor>
  <xdr:twoCellAnchor>
    <xdr:from>
      <xdr:col>6</xdr:col>
      <xdr:colOff>1466850</xdr:colOff>
      <xdr:row>2</xdr:row>
      <xdr:rowOff>560286</xdr:rowOff>
    </xdr:from>
    <xdr:to>
      <xdr:col>6</xdr:col>
      <xdr:colOff>2556624</xdr:colOff>
      <xdr:row>3</xdr:row>
      <xdr:rowOff>38100</xdr:rowOff>
    </xdr:to>
    <xdr:grpSp>
      <xdr:nvGrpSpPr>
        <xdr:cNvPr id="44" name="Group 43">
          <a:extLst>
            <a:ext uri="{FF2B5EF4-FFF2-40B4-BE49-F238E27FC236}">
              <a16:creationId xmlns:a16="http://schemas.microsoft.com/office/drawing/2014/main" id="{00000000-0008-0000-0000-00002C000000}"/>
            </a:ext>
          </a:extLst>
        </xdr:cNvPr>
        <xdr:cNvGrpSpPr/>
      </xdr:nvGrpSpPr>
      <xdr:grpSpPr>
        <a:xfrm>
          <a:off x="6310993" y="963057"/>
          <a:ext cx="1089774" cy="152729"/>
          <a:chOff x="8048625" y="969861"/>
          <a:chExt cx="1089774" cy="163614"/>
        </a:xfrm>
      </xdr:grpSpPr>
      <xdr:sp macro="" textlink="">
        <xdr:nvSpPr>
          <xdr:cNvPr id="38" name="Rectangle 105">
            <a:extLst>
              <a:ext uri="{FF2B5EF4-FFF2-40B4-BE49-F238E27FC236}">
                <a16:creationId xmlns:a16="http://schemas.microsoft.com/office/drawing/2014/main" id="{00000000-0008-0000-0000-000026000000}"/>
              </a:ext>
            </a:extLst>
          </xdr:cNvPr>
          <xdr:cNvSpPr>
            <a:spLocks noChangeArrowheads="1"/>
          </xdr:cNvSpPr>
        </xdr:nvSpPr>
        <xdr:spPr bwMode="auto">
          <a:xfrm>
            <a:off x="8048625" y="969861"/>
            <a:ext cx="250056" cy="163614"/>
          </a:xfrm>
          <a:prstGeom prst="rect">
            <a:avLst/>
          </a:prstGeom>
          <a:solidFill>
            <a:schemeClr val="bg1">
              <a:lumMod val="75000"/>
            </a:schemeClr>
          </a:solidFill>
          <a:ln w="9525">
            <a:solidFill>
              <a:srgbClr val="000000"/>
            </a:solidFill>
            <a:miter lim="800000"/>
            <a:headEnd/>
            <a:tailEnd/>
          </a:ln>
        </xdr:spPr>
      </xdr:sp>
      <xdr:sp macro="" textlink="">
        <xdr:nvSpPr>
          <xdr:cNvPr id="39" name="Text Box 108">
            <a:extLst>
              <a:ext uri="{FF2B5EF4-FFF2-40B4-BE49-F238E27FC236}">
                <a16:creationId xmlns:a16="http://schemas.microsoft.com/office/drawing/2014/main" id="{00000000-0008-0000-0000-000027000000}"/>
              </a:ext>
            </a:extLst>
          </xdr:cNvPr>
          <xdr:cNvSpPr txBox="1">
            <a:spLocks noChangeArrowheads="1"/>
          </xdr:cNvSpPr>
        </xdr:nvSpPr>
        <xdr:spPr bwMode="auto">
          <a:xfrm>
            <a:off x="8457627" y="990407"/>
            <a:ext cx="680772" cy="122522"/>
          </a:xfrm>
          <a:prstGeom prst="rect">
            <a:avLst/>
          </a:prstGeom>
          <a:noFill/>
          <a:ln w="9525">
            <a:noFill/>
            <a:miter lim="800000"/>
            <a:headEnd/>
            <a:tailEnd/>
          </a:ln>
        </xdr:spPr>
        <xdr:txBody>
          <a:bodyPr wrap="none" lIns="18288" tIns="18288" rIns="0" bIns="0" anchor="ctr" anchorCtr="0" upright="1">
            <a:noAutofit/>
          </a:bodyPr>
          <a:lstStyle/>
          <a:p>
            <a:pPr algn="l" rtl="0">
              <a:defRPr sz="1000"/>
            </a:pPr>
            <a:r>
              <a:rPr lang="en-US" sz="900" b="1" i="0" u="none" strike="noStrike" baseline="0">
                <a:solidFill>
                  <a:srgbClr val="000000"/>
                </a:solidFill>
                <a:latin typeface="Arial"/>
                <a:cs typeface="Arial"/>
              </a:rPr>
              <a:t>DATA GAP</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152400</xdr:colOff>
      <xdr:row>3</xdr:row>
      <xdr:rowOff>132694</xdr:rowOff>
    </xdr:from>
    <xdr:to>
      <xdr:col>11</xdr:col>
      <xdr:colOff>162418</xdr:colOff>
      <xdr:row>3</xdr:row>
      <xdr:rowOff>629732</xdr:rowOff>
    </xdr:to>
    <xdr:pic>
      <xdr:nvPicPr>
        <xdr:cNvPr id="2" name="Picture 1" descr="Untitled.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5727700" y="678794"/>
          <a:ext cx="1122856" cy="492276"/>
        </a:xfrm>
        <a:prstGeom prst="rect">
          <a:avLst/>
        </a:prstGeom>
      </xdr:spPr>
    </xdr:pic>
    <xdr:clientData/>
  </xdr:twoCellAnchor>
  <xdr:twoCellAnchor editAs="oneCell">
    <xdr:from>
      <xdr:col>20</xdr:col>
      <xdr:colOff>192106</xdr:colOff>
      <xdr:row>3</xdr:row>
      <xdr:rowOff>105315</xdr:rowOff>
    </xdr:from>
    <xdr:to>
      <xdr:col>38</xdr:col>
      <xdr:colOff>228598</xdr:colOff>
      <xdr:row>3</xdr:row>
      <xdr:rowOff>617954</xdr:rowOff>
    </xdr:to>
    <xdr:pic>
      <xdr:nvPicPr>
        <xdr:cNvPr id="3" name="Picture 2" descr="3066.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9399606" y="638715"/>
          <a:ext cx="5065693" cy="512639"/>
        </a:xfrm>
        <a:prstGeom prst="rect">
          <a:avLst/>
        </a:prstGeom>
      </xdr:spPr>
    </xdr:pic>
    <xdr:clientData/>
  </xdr:twoCellAnchor>
  <xdr:twoCellAnchor editAs="oneCell">
    <xdr:from>
      <xdr:col>45</xdr:col>
      <xdr:colOff>585788</xdr:colOff>
      <xdr:row>3</xdr:row>
      <xdr:rowOff>177007</xdr:rowOff>
    </xdr:from>
    <xdr:to>
      <xdr:col>46</xdr:col>
      <xdr:colOff>220225</xdr:colOff>
      <xdr:row>3</xdr:row>
      <xdr:rowOff>541088</xdr:rowOff>
    </xdr:to>
    <xdr:pic>
      <xdr:nvPicPr>
        <xdr:cNvPr id="4" name="Picture 3" descr="index.jp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biLevel thresh="75000"/>
          <a:extLst>
            <a:ext uri="{BEBA8EAE-BF5A-486C-A8C5-ECC9F3942E4B}">
              <a14:imgProps xmlns:a14="http://schemas.microsoft.com/office/drawing/2010/main">
                <a14:imgLayer r:embed="rId4">
                  <a14:imgEffect>
                    <a14:backgroundRemoval t="3182" b="100000" l="0" r="100000">
                      <a14:foregroundMark x1="58079" y1="71818" x2="58079" y2="71818"/>
                      <a14:foregroundMark x1="76419" y1="70000" x2="76419" y2="70000"/>
                      <a14:foregroundMark x1="41921" y1="68182" x2="41921" y2="68182"/>
                      <a14:foregroundMark x1="23581" y1="66364" x2="23581" y2="66364"/>
                      <a14:foregroundMark x1="36245" y1="16818" x2="36245" y2="16818"/>
                      <a14:foregroundMark x1="41921" y1="35909" x2="41921" y2="35909"/>
                      <a14:foregroundMark x1="72926" y1="30455" x2="72926" y2="30455"/>
                    </a14:backgroundRemoval>
                  </a14:imgEffect>
                </a14:imgLayer>
              </a14:imgProps>
            </a:ext>
            <a:ext uri="{28A0092B-C50C-407E-A947-70E740481C1C}">
              <a14:useLocalDpi xmlns:a14="http://schemas.microsoft.com/office/drawing/2010/main" val="0"/>
            </a:ext>
          </a:extLst>
        </a:blip>
        <a:stretch>
          <a:fillRect/>
        </a:stretch>
      </xdr:blipFill>
      <xdr:spPr>
        <a:xfrm>
          <a:off x="21112163" y="677070"/>
          <a:ext cx="367863" cy="364081"/>
        </a:xfrm>
        <a:prstGeom prst="rect">
          <a:avLst/>
        </a:prstGeom>
      </xdr:spPr>
    </xdr:pic>
    <xdr:clientData/>
  </xdr:twoCellAnchor>
  <xdr:twoCellAnchor>
    <xdr:from>
      <xdr:col>3</xdr:col>
      <xdr:colOff>203200</xdr:colOff>
      <xdr:row>3</xdr:row>
      <xdr:rowOff>19050</xdr:rowOff>
    </xdr:from>
    <xdr:to>
      <xdr:col>5</xdr:col>
      <xdr:colOff>977900</xdr:colOff>
      <xdr:row>4</xdr:row>
      <xdr:rowOff>152400</xdr:rowOff>
    </xdr:to>
    <xdr:sp macro="" textlink="">
      <xdr:nvSpPr>
        <xdr:cNvPr id="14" name="TextBox 13">
          <a:extLst>
            <a:ext uri="{FF2B5EF4-FFF2-40B4-BE49-F238E27FC236}">
              <a16:creationId xmlns:a16="http://schemas.microsoft.com/office/drawing/2014/main" id="{00000000-0008-0000-0100-00000E000000}"/>
            </a:ext>
          </a:extLst>
        </xdr:cNvPr>
        <xdr:cNvSpPr txBox="1"/>
      </xdr:nvSpPr>
      <xdr:spPr>
        <a:xfrm>
          <a:off x="584200" y="577850"/>
          <a:ext cx="2374900" cy="831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Water Quality Conditions</a:t>
          </a:r>
          <a:endParaRPr lang="en-US">
            <a:effectLst/>
          </a:endParaRPr>
        </a:p>
        <a:p>
          <a:r>
            <a:rPr lang="en-US" sz="1100" b="1">
              <a:solidFill>
                <a:schemeClr val="dk1"/>
              </a:solidFill>
              <a:effectLst/>
              <a:latin typeface="+mn-lt"/>
              <a:ea typeface="+mn-ea"/>
              <a:cs typeface="+mn-cs"/>
            </a:rPr>
            <a:t>Eagle River Watershed</a:t>
          </a:r>
          <a:endParaRPr lang="en-US">
            <a:effectLst/>
          </a:endParaRPr>
        </a:p>
        <a:p>
          <a:r>
            <a:rPr lang="en-US" sz="1100" b="1">
              <a:solidFill>
                <a:schemeClr val="dk1"/>
              </a:solidFill>
              <a:effectLst/>
              <a:latin typeface="+mn-lt"/>
              <a:ea typeface="+mn-ea"/>
              <a:cs typeface="+mn-cs"/>
            </a:rPr>
            <a:t>WY: 2009-2014</a:t>
          </a:r>
          <a:endParaRPr lang="en-US">
            <a:effectLst/>
          </a:endParaRPr>
        </a:p>
        <a:p>
          <a:endParaRPr lang="en-US" sz="1100" b="1"/>
        </a:p>
      </xdr:txBody>
    </xdr:sp>
    <xdr:clientData/>
  </xdr:twoCellAnchor>
  <xdr:twoCellAnchor>
    <xdr:from>
      <xdr:col>5</xdr:col>
      <xdr:colOff>1343684</xdr:colOff>
      <xdr:row>3</xdr:row>
      <xdr:rowOff>114303</xdr:rowOff>
    </xdr:from>
    <xdr:to>
      <xdr:col>5</xdr:col>
      <xdr:colOff>2550185</xdr:colOff>
      <xdr:row>4</xdr:row>
      <xdr:rowOff>172760</xdr:rowOff>
    </xdr:to>
    <xdr:grpSp>
      <xdr:nvGrpSpPr>
        <xdr:cNvPr id="18" name="Group 17">
          <a:extLst>
            <a:ext uri="{FF2B5EF4-FFF2-40B4-BE49-F238E27FC236}">
              <a16:creationId xmlns:a16="http://schemas.microsoft.com/office/drawing/2014/main" id="{00000000-0008-0000-0100-000012000000}"/>
            </a:ext>
          </a:extLst>
        </xdr:cNvPr>
        <xdr:cNvGrpSpPr/>
      </xdr:nvGrpSpPr>
      <xdr:grpSpPr>
        <a:xfrm>
          <a:off x="6315734" y="647703"/>
          <a:ext cx="1206501" cy="753782"/>
          <a:chOff x="3324884" y="654053"/>
          <a:chExt cx="1206501" cy="756957"/>
        </a:xfrm>
      </xdr:grpSpPr>
      <xdr:grpSp>
        <xdr:nvGrpSpPr>
          <xdr:cNvPr id="5" name="Group 4">
            <a:extLst>
              <a:ext uri="{FF2B5EF4-FFF2-40B4-BE49-F238E27FC236}">
                <a16:creationId xmlns:a16="http://schemas.microsoft.com/office/drawing/2014/main" id="{00000000-0008-0000-0100-000005000000}"/>
              </a:ext>
            </a:extLst>
          </xdr:cNvPr>
          <xdr:cNvGrpSpPr/>
        </xdr:nvGrpSpPr>
        <xdr:grpSpPr>
          <a:xfrm>
            <a:off x="3324884" y="654053"/>
            <a:ext cx="1206501" cy="604421"/>
            <a:chOff x="1765301" y="844517"/>
            <a:chExt cx="1317624" cy="603352"/>
          </a:xfrm>
        </xdr:grpSpPr>
        <xdr:sp macro="" textlink="">
          <xdr:nvSpPr>
            <xdr:cNvPr id="6" name="Rectangle 103">
              <a:extLst>
                <a:ext uri="{FF2B5EF4-FFF2-40B4-BE49-F238E27FC236}">
                  <a16:creationId xmlns:a16="http://schemas.microsoft.com/office/drawing/2014/main" id="{00000000-0008-0000-0100-000006000000}"/>
                </a:ext>
              </a:extLst>
            </xdr:cNvPr>
            <xdr:cNvSpPr>
              <a:spLocks noChangeArrowheads="1"/>
            </xdr:cNvSpPr>
          </xdr:nvSpPr>
          <xdr:spPr bwMode="auto">
            <a:xfrm>
              <a:off x="1765301" y="1041400"/>
              <a:ext cx="317500" cy="103043"/>
            </a:xfrm>
            <a:prstGeom prst="rect">
              <a:avLst/>
            </a:prstGeom>
            <a:solidFill>
              <a:schemeClr val="tx1">
                <a:lumMod val="65000"/>
                <a:lumOff val="35000"/>
              </a:schemeClr>
            </a:solidFill>
            <a:ln w="9525">
              <a:solidFill>
                <a:srgbClr val="000000"/>
              </a:solidFill>
              <a:miter lim="800000"/>
              <a:headEnd/>
              <a:tailEnd/>
            </a:ln>
          </xdr:spPr>
        </xdr:sp>
        <xdr:sp macro="" textlink="">
          <xdr:nvSpPr>
            <xdr:cNvPr id="7" name="Rectangle 105">
              <a:extLst>
                <a:ext uri="{FF2B5EF4-FFF2-40B4-BE49-F238E27FC236}">
                  <a16:creationId xmlns:a16="http://schemas.microsoft.com/office/drawing/2014/main" id="{00000000-0008-0000-0100-000007000000}"/>
                </a:ext>
              </a:extLst>
            </xdr:cNvPr>
            <xdr:cNvSpPr>
              <a:spLocks noChangeArrowheads="1"/>
            </xdr:cNvSpPr>
          </xdr:nvSpPr>
          <xdr:spPr bwMode="auto">
            <a:xfrm>
              <a:off x="1765301" y="1196709"/>
              <a:ext cx="317500" cy="103043"/>
            </a:xfrm>
            <a:prstGeom prst="rect">
              <a:avLst/>
            </a:prstGeom>
            <a:solidFill>
              <a:schemeClr val="bg1">
                <a:lumMod val="65000"/>
              </a:schemeClr>
            </a:solidFill>
            <a:ln w="9525">
              <a:solidFill>
                <a:srgbClr val="000000"/>
              </a:solidFill>
              <a:miter lim="800000"/>
              <a:headEnd/>
              <a:tailEnd/>
            </a:ln>
          </xdr:spPr>
        </xdr:sp>
        <xdr:sp macro="" textlink="">
          <xdr:nvSpPr>
            <xdr:cNvPr id="8" name="Rectangle 106">
              <a:extLst>
                <a:ext uri="{FF2B5EF4-FFF2-40B4-BE49-F238E27FC236}">
                  <a16:creationId xmlns:a16="http://schemas.microsoft.com/office/drawing/2014/main" id="{00000000-0008-0000-0100-000008000000}"/>
                </a:ext>
              </a:extLst>
            </xdr:cNvPr>
            <xdr:cNvSpPr>
              <a:spLocks noChangeArrowheads="1"/>
            </xdr:cNvSpPr>
          </xdr:nvSpPr>
          <xdr:spPr bwMode="auto">
            <a:xfrm>
              <a:off x="1765301" y="1351483"/>
              <a:ext cx="317500" cy="96386"/>
            </a:xfrm>
            <a:prstGeom prst="rect">
              <a:avLst/>
            </a:prstGeom>
            <a:solidFill>
              <a:schemeClr val="accent4">
                <a:lumMod val="75000"/>
              </a:schemeClr>
            </a:solidFill>
            <a:ln w="9525">
              <a:solidFill>
                <a:srgbClr val="000000"/>
              </a:solidFill>
              <a:miter lim="800000"/>
              <a:headEnd/>
              <a:tailEnd/>
            </a:ln>
          </xdr:spPr>
        </xdr:sp>
        <xdr:sp macro="" textlink="">
          <xdr:nvSpPr>
            <xdr:cNvPr id="9" name="Text Box 108">
              <a:extLst>
                <a:ext uri="{FF2B5EF4-FFF2-40B4-BE49-F238E27FC236}">
                  <a16:creationId xmlns:a16="http://schemas.microsoft.com/office/drawing/2014/main" id="{00000000-0008-0000-0100-000009000000}"/>
                </a:ext>
              </a:extLst>
            </xdr:cNvPr>
            <xdr:cNvSpPr txBox="1">
              <a:spLocks noChangeArrowheads="1"/>
            </xdr:cNvSpPr>
          </xdr:nvSpPr>
          <xdr:spPr bwMode="auto">
            <a:xfrm>
              <a:off x="2178051" y="1013927"/>
              <a:ext cx="590549" cy="129073"/>
            </a:xfrm>
            <a:prstGeom prst="rect">
              <a:avLst/>
            </a:prstGeom>
            <a:noFill/>
            <a:ln w="9525">
              <a:noFill/>
              <a:miter lim="800000"/>
              <a:headEnd/>
              <a:tailEnd/>
            </a:ln>
          </xdr:spPr>
          <xdr:txBody>
            <a:bodyPr wrap="none" lIns="18288" tIns="18288" rIns="0" bIns="0" anchor="ctr" anchorCtr="0" upright="1">
              <a:noAutofit/>
            </a:bodyPr>
            <a:lstStyle/>
            <a:p>
              <a:pPr algn="l" rtl="0">
                <a:defRPr sz="1000"/>
              </a:pPr>
              <a:r>
                <a:rPr lang="en-US" sz="800" b="1" i="0" u="none" strike="noStrike" baseline="0">
                  <a:solidFill>
                    <a:srgbClr val="000000"/>
                  </a:solidFill>
                  <a:latin typeface="Arial"/>
                  <a:cs typeface="Arial"/>
                </a:rPr>
                <a:t>SUSPECTED</a:t>
              </a:r>
            </a:p>
          </xdr:txBody>
        </xdr:sp>
        <xdr:sp macro="" textlink="">
          <xdr:nvSpPr>
            <xdr:cNvPr id="10" name="Text Box 108">
              <a:extLst>
                <a:ext uri="{FF2B5EF4-FFF2-40B4-BE49-F238E27FC236}">
                  <a16:creationId xmlns:a16="http://schemas.microsoft.com/office/drawing/2014/main" id="{00000000-0008-0000-0100-00000A000000}"/>
                </a:ext>
              </a:extLst>
            </xdr:cNvPr>
            <xdr:cNvSpPr txBox="1">
              <a:spLocks noChangeArrowheads="1"/>
            </xdr:cNvSpPr>
          </xdr:nvSpPr>
          <xdr:spPr bwMode="auto">
            <a:xfrm>
              <a:off x="2178050" y="1161210"/>
              <a:ext cx="904875" cy="143662"/>
            </a:xfrm>
            <a:prstGeom prst="rect">
              <a:avLst/>
            </a:prstGeom>
            <a:noFill/>
            <a:ln w="9525">
              <a:noFill/>
              <a:miter lim="800000"/>
              <a:headEnd/>
              <a:tailEnd/>
            </a:ln>
          </xdr:spPr>
          <xdr:txBody>
            <a:bodyPr wrap="none" lIns="18288" tIns="18288" rIns="0" bIns="0" anchor="ctr" anchorCtr="0" upright="1">
              <a:noAutofit/>
            </a:bodyPr>
            <a:lstStyle/>
            <a:p>
              <a:pPr algn="l" rtl="0">
                <a:defRPr sz="1000"/>
              </a:pPr>
              <a:r>
                <a:rPr lang="en-US" sz="800" b="1" i="0" u="none" strike="noStrike" baseline="0">
                  <a:solidFill>
                    <a:srgbClr val="000000"/>
                  </a:solidFill>
                  <a:latin typeface="Arial"/>
                  <a:cs typeface="Arial"/>
                </a:rPr>
                <a:t>POTENTIAL</a:t>
              </a:r>
            </a:p>
          </xdr:txBody>
        </xdr:sp>
        <xdr:sp macro="" textlink="">
          <xdr:nvSpPr>
            <xdr:cNvPr id="11" name="Text Box 108">
              <a:extLst>
                <a:ext uri="{FF2B5EF4-FFF2-40B4-BE49-F238E27FC236}">
                  <a16:creationId xmlns:a16="http://schemas.microsoft.com/office/drawing/2014/main" id="{00000000-0008-0000-0100-00000B000000}"/>
                </a:ext>
              </a:extLst>
            </xdr:cNvPr>
            <xdr:cNvSpPr txBox="1">
              <a:spLocks noChangeArrowheads="1"/>
            </xdr:cNvSpPr>
          </xdr:nvSpPr>
          <xdr:spPr bwMode="auto">
            <a:xfrm>
              <a:off x="2171116" y="1336913"/>
              <a:ext cx="361950" cy="103448"/>
            </a:xfrm>
            <a:prstGeom prst="rect">
              <a:avLst/>
            </a:prstGeom>
            <a:noFill/>
            <a:ln w="9525">
              <a:noFill/>
              <a:miter lim="800000"/>
              <a:headEnd/>
              <a:tailEnd/>
            </a:ln>
          </xdr:spPr>
          <xdr:txBody>
            <a:bodyPr wrap="none" lIns="18288" tIns="18288" rIns="0" bIns="0" anchor="ctr" anchorCtr="0" upright="1">
              <a:noAutofit/>
            </a:bodyPr>
            <a:lstStyle/>
            <a:p>
              <a:pPr algn="l" rtl="0">
                <a:defRPr sz="1000"/>
              </a:pPr>
              <a:r>
                <a:rPr lang="en-US" sz="800" b="1" i="0" u="none" strike="noStrike" baseline="0">
                  <a:solidFill>
                    <a:srgbClr val="000000"/>
                  </a:solidFill>
                  <a:latin typeface="Arial"/>
                  <a:cs typeface="Arial"/>
                </a:rPr>
                <a:t>OUT OF SEGMENT</a:t>
              </a:r>
            </a:p>
          </xdr:txBody>
        </xdr:sp>
        <xdr:sp macro="" textlink="">
          <xdr:nvSpPr>
            <xdr:cNvPr id="12" name="Rectangle 102">
              <a:extLst>
                <a:ext uri="{FF2B5EF4-FFF2-40B4-BE49-F238E27FC236}">
                  <a16:creationId xmlns:a16="http://schemas.microsoft.com/office/drawing/2014/main" id="{00000000-0008-0000-0100-00000C000000}"/>
                </a:ext>
              </a:extLst>
            </xdr:cNvPr>
            <xdr:cNvSpPr>
              <a:spLocks noChangeArrowheads="1"/>
            </xdr:cNvSpPr>
          </xdr:nvSpPr>
          <xdr:spPr bwMode="auto">
            <a:xfrm>
              <a:off x="1765301" y="885406"/>
              <a:ext cx="317500" cy="103043"/>
            </a:xfrm>
            <a:prstGeom prst="rect">
              <a:avLst/>
            </a:prstGeom>
            <a:solidFill>
              <a:schemeClr val="tx1"/>
            </a:solidFill>
            <a:ln w="9525">
              <a:solidFill>
                <a:schemeClr val="tx1"/>
              </a:solidFill>
              <a:miter lim="800000"/>
              <a:headEnd/>
              <a:tailEnd/>
            </a:ln>
          </xdr:spPr>
        </xdr:sp>
        <xdr:sp macro="" textlink="">
          <xdr:nvSpPr>
            <xdr:cNvPr id="13" name="Text Box 108">
              <a:extLst>
                <a:ext uri="{FF2B5EF4-FFF2-40B4-BE49-F238E27FC236}">
                  <a16:creationId xmlns:a16="http://schemas.microsoft.com/office/drawing/2014/main" id="{00000000-0008-0000-0100-00000D000000}"/>
                </a:ext>
              </a:extLst>
            </xdr:cNvPr>
            <xdr:cNvSpPr txBox="1">
              <a:spLocks noChangeArrowheads="1"/>
            </xdr:cNvSpPr>
          </xdr:nvSpPr>
          <xdr:spPr bwMode="auto">
            <a:xfrm>
              <a:off x="2178050" y="844517"/>
              <a:ext cx="904875" cy="143662"/>
            </a:xfrm>
            <a:prstGeom prst="rect">
              <a:avLst/>
            </a:prstGeom>
            <a:noFill/>
            <a:ln w="9525">
              <a:noFill/>
              <a:miter lim="800000"/>
              <a:headEnd/>
              <a:tailEnd/>
            </a:ln>
          </xdr:spPr>
          <xdr:txBody>
            <a:bodyPr wrap="none" lIns="18288" tIns="18288" rIns="0" bIns="0" anchor="ctr" anchorCtr="0" upright="1">
              <a:noAutofit/>
            </a:bodyPr>
            <a:lstStyle/>
            <a:p>
              <a:pPr algn="l" rtl="0">
                <a:defRPr sz="1000"/>
              </a:pPr>
              <a:r>
                <a:rPr lang="en-US" sz="800" b="1" i="0" u="none" strike="noStrike" baseline="0">
                  <a:solidFill>
                    <a:srgbClr val="000000"/>
                  </a:solidFill>
                  <a:latin typeface="Arial"/>
                  <a:cs typeface="Arial"/>
                </a:rPr>
                <a:t>KNOWN</a:t>
              </a:r>
            </a:p>
          </xdr:txBody>
        </xdr:sp>
      </xdr:grpSp>
      <xdr:grpSp>
        <xdr:nvGrpSpPr>
          <xdr:cNvPr id="17" name="Group 16">
            <a:extLst>
              <a:ext uri="{FF2B5EF4-FFF2-40B4-BE49-F238E27FC236}">
                <a16:creationId xmlns:a16="http://schemas.microsoft.com/office/drawing/2014/main" id="{00000000-0008-0000-0100-000011000000}"/>
              </a:ext>
            </a:extLst>
          </xdr:cNvPr>
          <xdr:cNvGrpSpPr/>
        </xdr:nvGrpSpPr>
        <xdr:grpSpPr>
          <a:xfrm>
            <a:off x="3324884" y="1295403"/>
            <a:ext cx="699725" cy="115607"/>
            <a:chOff x="3324884" y="1295403"/>
            <a:chExt cx="699725" cy="115607"/>
          </a:xfrm>
        </xdr:grpSpPr>
        <xdr:sp macro="" textlink="">
          <xdr:nvSpPr>
            <xdr:cNvPr id="15" name="Rectangle 106">
              <a:extLst>
                <a:ext uri="{FF2B5EF4-FFF2-40B4-BE49-F238E27FC236}">
                  <a16:creationId xmlns:a16="http://schemas.microsoft.com/office/drawing/2014/main" id="{00000000-0008-0000-0100-00000F000000}"/>
                </a:ext>
              </a:extLst>
            </xdr:cNvPr>
            <xdr:cNvSpPr>
              <a:spLocks noChangeArrowheads="1"/>
            </xdr:cNvSpPr>
          </xdr:nvSpPr>
          <xdr:spPr bwMode="auto">
            <a:xfrm>
              <a:off x="3324884" y="1314453"/>
              <a:ext cx="290723" cy="96557"/>
            </a:xfrm>
            <a:prstGeom prst="rect">
              <a:avLst/>
            </a:prstGeom>
            <a:solidFill>
              <a:schemeClr val="bg2"/>
            </a:solidFill>
            <a:ln w="9525">
              <a:solidFill>
                <a:srgbClr val="000000"/>
              </a:solidFill>
              <a:miter lim="800000"/>
              <a:headEnd/>
              <a:tailEnd/>
            </a:ln>
          </xdr:spPr>
        </xdr:sp>
        <xdr:sp macro="" textlink="">
          <xdr:nvSpPr>
            <xdr:cNvPr id="16" name="Text Box 108">
              <a:extLst>
                <a:ext uri="{FF2B5EF4-FFF2-40B4-BE49-F238E27FC236}">
                  <a16:creationId xmlns:a16="http://schemas.microsoft.com/office/drawing/2014/main" id="{00000000-0008-0000-0100-000010000000}"/>
                </a:ext>
              </a:extLst>
            </xdr:cNvPr>
            <xdr:cNvSpPr txBox="1">
              <a:spLocks noChangeArrowheads="1"/>
            </xdr:cNvSpPr>
          </xdr:nvSpPr>
          <xdr:spPr bwMode="auto">
            <a:xfrm>
              <a:off x="3693184" y="1295403"/>
              <a:ext cx="331425" cy="103631"/>
            </a:xfrm>
            <a:prstGeom prst="rect">
              <a:avLst/>
            </a:prstGeom>
            <a:noFill/>
            <a:ln w="9525">
              <a:noFill/>
              <a:miter lim="800000"/>
              <a:headEnd/>
              <a:tailEnd/>
            </a:ln>
          </xdr:spPr>
          <xdr:txBody>
            <a:bodyPr wrap="none" lIns="18288" tIns="18288" rIns="0" bIns="0" anchor="ctr" anchorCtr="0" upright="1">
              <a:noAutofit/>
            </a:bodyPr>
            <a:lstStyle/>
            <a:p>
              <a:pPr algn="l" rtl="0">
                <a:defRPr sz="1000"/>
              </a:pPr>
              <a:r>
                <a:rPr lang="en-US" sz="800" b="1" i="0" u="none" strike="noStrike" baseline="0">
                  <a:solidFill>
                    <a:srgbClr val="000000"/>
                  </a:solidFill>
                  <a:latin typeface="Arial"/>
                  <a:cs typeface="Arial"/>
                </a:rPr>
                <a:t>NA</a:t>
              </a:r>
            </a:p>
          </xdr:txBody>
        </xdr:sp>
      </xdr:grpSp>
    </xdr:grpSp>
    <xdr:clientData/>
  </xdr:twoCellAnchor>
  <xdr:twoCellAnchor>
    <xdr:from>
      <xdr:col>5</xdr:col>
      <xdr:colOff>1305584</xdr:colOff>
      <xdr:row>2</xdr:row>
      <xdr:rowOff>139703</xdr:rowOff>
    </xdr:from>
    <xdr:to>
      <xdr:col>5</xdr:col>
      <xdr:colOff>2134146</xdr:colOff>
      <xdr:row>3</xdr:row>
      <xdr:rowOff>93120</xdr:rowOff>
    </xdr:to>
    <xdr:sp macro="" textlink="">
      <xdr:nvSpPr>
        <xdr:cNvPr id="19" name="Text Box 108">
          <a:extLst>
            <a:ext uri="{FF2B5EF4-FFF2-40B4-BE49-F238E27FC236}">
              <a16:creationId xmlns:a16="http://schemas.microsoft.com/office/drawing/2014/main" id="{00000000-0008-0000-0100-000013000000}"/>
            </a:ext>
          </a:extLst>
        </xdr:cNvPr>
        <xdr:cNvSpPr txBox="1">
          <a:spLocks noChangeArrowheads="1"/>
        </xdr:cNvSpPr>
      </xdr:nvSpPr>
      <xdr:spPr bwMode="auto">
        <a:xfrm>
          <a:off x="3286784" y="508003"/>
          <a:ext cx="828562" cy="143917"/>
        </a:xfrm>
        <a:prstGeom prst="rect">
          <a:avLst/>
        </a:prstGeom>
        <a:noFill/>
        <a:ln w="9525">
          <a:noFill/>
          <a:miter lim="800000"/>
          <a:headEnd/>
          <a:tailEnd/>
        </a:ln>
      </xdr:spPr>
      <xdr:txBody>
        <a:bodyPr wrap="none" lIns="18288" tIns="18288" rIns="0" bIns="0" anchor="ctr" anchorCtr="0" upright="1">
          <a:noAutofit/>
        </a:bodyPr>
        <a:lstStyle/>
        <a:p>
          <a:pPr algn="l" rtl="0">
            <a:defRPr sz="1000"/>
          </a:pPr>
          <a:r>
            <a:rPr lang="en-US" sz="800" b="1" i="0" u="none" strike="noStrike" baseline="0">
              <a:solidFill>
                <a:srgbClr val="000000"/>
              </a:solidFill>
              <a:latin typeface="Arial"/>
              <a:cs typeface="Arial"/>
            </a:rPr>
            <a:t>SOURCE ASSIGNMENT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tint="-0.249977111117893"/>
    <pageSetUpPr fitToPage="1"/>
  </sheetPr>
  <dimension ref="A1:DJ92"/>
  <sheetViews>
    <sheetView zoomScale="70" zoomScaleNormal="70" zoomScalePageLayoutView="30" workbookViewId="0">
      <pane ySplit="5" topLeftCell="A6" activePane="bottomLeft" state="frozen"/>
      <selection activeCell="F1" sqref="F1"/>
      <selection pane="bottomLeft" activeCell="O6" sqref="O6"/>
    </sheetView>
  </sheetViews>
  <sheetFormatPr defaultColWidth="2.8984375" defaultRowHeight="15.6" x14ac:dyDescent="0.3"/>
  <cols>
    <col min="1" max="1" customWidth="true" width="3.69921875" collapsed="true"/>
    <col min="2" max="2" customWidth="true" style="11" width="3.09765625" collapsed="true"/>
    <col min="3" max="3" customWidth="true" style="11" width="16.0" collapsed="true"/>
    <col min="4" max="4" style="11" width="2.8984375" collapsed="true"/>
    <col min="5" max="5" customWidth="true" style="11" width="13.8984375" collapsed="true"/>
    <col min="6" max="6" customWidth="true" style="11" width="24.0" collapsed="true"/>
    <col min="7" max="7" customWidth="true" style="11" width="100.8984375" collapsed="true"/>
    <col min="8" max="110" customWidth="true" style="11" width="2.3984375" collapsed="true"/>
    <col min="111" max="111" bestFit="true" customWidth="true" style="11" width="5.19921875" collapsed="true"/>
    <col min="112" max="112" style="11" width="2.8984375" collapsed="true"/>
    <col min="113" max="113" bestFit="true" customWidth="true" style="11" width="29.296875" collapsed="true"/>
    <col min="114" max="114" bestFit="true" customWidth="true" style="11" width="39.8984375" collapsed="true"/>
    <col min="115" max="322" customWidth="true" style="11" width="11.09765625" collapsed="true"/>
    <col min="323" max="16384" style="11" width="2.8984375" collapsed="true"/>
  </cols>
  <sheetData>
    <row r="1" spans="3:114" ht="16.2" thickBot="1" x14ac:dyDescent="0.35"/>
    <row r="2" spans="3:114" ht="16.05" customHeight="1" thickBot="1" x14ac:dyDescent="0.35">
      <c r="E2" s="219"/>
      <c r="F2" s="220"/>
      <c r="G2" s="221"/>
      <c r="H2" s="207" t="s">
        <v>8</v>
      </c>
      <c r="I2" s="208"/>
      <c r="J2" s="208"/>
      <c r="K2" s="208"/>
      <c r="L2" s="208"/>
      <c r="M2" s="208"/>
      <c r="N2" s="208"/>
      <c r="O2" s="208"/>
      <c r="P2" s="208"/>
      <c r="Q2" s="208"/>
      <c r="R2" s="208"/>
      <c r="S2" s="208"/>
      <c r="T2" s="208"/>
      <c r="U2" s="208"/>
      <c r="V2" s="208"/>
      <c r="W2" s="208"/>
      <c r="X2" s="208"/>
      <c r="Y2" s="208"/>
      <c r="Z2" s="208"/>
      <c r="AA2" s="208"/>
      <c r="AB2" s="208"/>
      <c r="AC2" s="208"/>
      <c r="AD2" s="208"/>
      <c r="AE2" s="208"/>
      <c r="AF2" s="208"/>
      <c r="AG2" s="208"/>
      <c r="AH2" s="208"/>
      <c r="AI2" s="208"/>
      <c r="AJ2" s="209"/>
      <c r="AK2" s="228" t="s">
        <v>5</v>
      </c>
      <c r="AL2" s="229"/>
      <c r="AM2" s="229"/>
      <c r="AN2" s="177" t="s">
        <v>7</v>
      </c>
      <c r="AO2" s="178"/>
      <c r="AP2" s="178"/>
      <c r="AQ2" s="178"/>
      <c r="AR2" s="178"/>
      <c r="AS2" s="178"/>
      <c r="AT2" s="178"/>
      <c r="AU2" s="178"/>
      <c r="AV2" s="178"/>
      <c r="AW2" s="178"/>
      <c r="AX2" s="178"/>
      <c r="AY2" s="178"/>
      <c r="AZ2" s="178"/>
      <c r="BA2" s="178"/>
      <c r="BB2" s="178"/>
      <c r="BC2" s="178"/>
      <c r="BD2" s="178"/>
      <c r="BE2" s="178"/>
      <c r="BF2" s="178"/>
      <c r="BG2" s="178"/>
      <c r="BH2" s="178"/>
      <c r="BI2" s="178"/>
      <c r="BJ2" s="178"/>
      <c r="BK2" s="178"/>
      <c r="BL2" s="178"/>
      <c r="BM2" s="178"/>
      <c r="BN2" s="178"/>
      <c r="BO2" s="178"/>
      <c r="BP2" s="178"/>
      <c r="BQ2" s="178"/>
      <c r="BR2" s="178"/>
      <c r="BS2" s="178"/>
      <c r="BT2" s="178"/>
      <c r="BU2" s="178"/>
      <c r="BV2" s="178"/>
      <c r="BW2" s="178"/>
      <c r="BX2" s="178"/>
      <c r="BY2" s="178"/>
      <c r="BZ2" s="178"/>
      <c r="CA2" s="178"/>
      <c r="CB2" s="178"/>
      <c r="CC2" s="178"/>
      <c r="CD2" s="178"/>
      <c r="CE2" s="179"/>
      <c r="CF2" s="180" t="s">
        <v>9</v>
      </c>
      <c r="CG2" s="181"/>
      <c r="CH2" s="181"/>
      <c r="CI2" s="181"/>
      <c r="CJ2" s="181"/>
      <c r="CK2" s="181"/>
      <c r="CL2" s="181"/>
      <c r="CM2" s="181"/>
      <c r="CN2" s="181"/>
      <c r="CO2" s="181"/>
      <c r="CP2" s="181"/>
      <c r="CQ2" s="181"/>
      <c r="CR2" s="181"/>
      <c r="CS2" s="181"/>
      <c r="CT2" s="181"/>
      <c r="CU2" s="182"/>
    </row>
    <row r="3" spans="3:114" ht="52.8" customHeight="1" thickBot="1" x14ac:dyDescent="0.35">
      <c r="E3" s="222"/>
      <c r="F3" s="223"/>
      <c r="G3" s="224"/>
      <c r="H3" s="192"/>
      <c r="I3" s="193"/>
      <c r="J3" s="193"/>
      <c r="K3" s="193"/>
      <c r="L3" s="194"/>
      <c r="M3" s="195"/>
      <c r="N3" s="196"/>
      <c r="O3" s="197"/>
      <c r="P3" s="192"/>
      <c r="Q3" s="193"/>
      <c r="R3" s="193"/>
      <c r="S3" s="193"/>
      <c r="T3" s="194"/>
      <c r="U3" s="195"/>
      <c r="V3" s="196"/>
      <c r="W3" s="196"/>
      <c r="X3" s="196"/>
      <c r="Y3" s="196"/>
      <c r="Z3" s="196"/>
      <c r="AA3" s="196"/>
      <c r="AB3" s="196"/>
      <c r="AC3" s="196"/>
      <c r="AD3" s="196"/>
      <c r="AE3" s="196"/>
      <c r="AF3" s="196"/>
      <c r="AG3" s="196"/>
      <c r="AH3" s="196"/>
      <c r="AI3" s="196"/>
      <c r="AJ3" s="197"/>
      <c r="AK3" s="212"/>
      <c r="AL3" s="213"/>
      <c r="AM3" s="214"/>
      <c r="AN3" s="216"/>
      <c r="AO3" s="217"/>
      <c r="AP3" s="217"/>
      <c r="AQ3" s="217"/>
      <c r="AR3" s="217"/>
      <c r="AS3" s="217"/>
      <c r="AT3" s="217"/>
      <c r="AU3" s="217"/>
      <c r="AV3" s="217"/>
      <c r="AW3" s="217"/>
      <c r="AX3" s="217"/>
      <c r="AY3" s="217"/>
      <c r="AZ3" s="217"/>
      <c r="BA3" s="217"/>
      <c r="BB3" s="217"/>
      <c r="BC3" s="217"/>
      <c r="BD3" s="217"/>
      <c r="BE3" s="217"/>
      <c r="BF3" s="217"/>
      <c r="BG3" s="217"/>
      <c r="BH3" s="217"/>
      <c r="BI3" s="217"/>
      <c r="BJ3" s="217"/>
      <c r="BK3" s="217"/>
      <c r="BL3" s="217"/>
      <c r="BM3" s="217"/>
      <c r="BN3" s="217"/>
      <c r="BO3" s="217"/>
      <c r="BP3" s="217"/>
      <c r="BQ3" s="218"/>
      <c r="BR3" s="184"/>
      <c r="BS3" s="185"/>
      <c r="BT3" s="185"/>
      <c r="BU3" s="185"/>
      <c r="BV3" s="185"/>
      <c r="BW3" s="185"/>
      <c r="BX3" s="186" t="s">
        <v>200</v>
      </c>
      <c r="BY3" s="187"/>
      <c r="BZ3" s="187"/>
      <c r="CA3" s="187"/>
      <c r="CB3" s="187"/>
      <c r="CC3" s="187"/>
      <c r="CD3" s="187"/>
      <c r="CE3" s="188"/>
      <c r="CF3" s="189"/>
      <c r="CG3" s="190"/>
      <c r="CH3" s="190"/>
      <c r="CI3" s="190"/>
      <c r="CJ3" s="190"/>
      <c r="CK3" s="190"/>
      <c r="CL3" s="190"/>
      <c r="CM3" s="190"/>
      <c r="CN3" s="190"/>
      <c r="CO3" s="190"/>
      <c r="CP3" s="190"/>
      <c r="CQ3" s="190"/>
      <c r="CR3" s="190"/>
      <c r="CS3" s="190"/>
      <c r="CT3" s="190"/>
      <c r="CU3" s="191"/>
    </row>
    <row r="4" spans="3:114" ht="23.25" customHeight="1" thickBot="1" x14ac:dyDescent="0.35">
      <c r="E4" s="225"/>
      <c r="F4" s="226"/>
      <c r="G4" s="227"/>
      <c r="H4" s="209" t="s">
        <v>1</v>
      </c>
      <c r="I4" s="199"/>
      <c r="J4" s="199"/>
      <c r="K4" s="199"/>
      <c r="L4" s="215"/>
      <c r="M4" s="198" t="s">
        <v>2</v>
      </c>
      <c r="N4" s="199"/>
      <c r="O4" s="200"/>
      <c r="P4" s="209" t="s">
        <v>67</v>
      </c>
      <c r="Q4" s="199"/>
      <c r="R4" s="199"/>
      <c r="S4" s="199"/>
      <c r="T4" s="215"/>
      <c r="U4" s="198" t="s">
        <v>3</v>
      </c>
      <c r="V4" s="199"/>
      <c r="W4" s="199"/>
      <c r="X4" s="199"/>
      <c r="Y4" s="199"/>
      <c r="Z4" s="199"/>
      <c r="AA4" s="199"/>
      <c r="AB4" s="199"/>
      <c r="AC4" s="199"/>
      <c r="AD4" s="199"/>
      <c r="AE4" s="199"/>
      <c r="AF4" s="199"/>
      <c r="AG4" s="199"/>
      <c r="AH4" s="199"/>
      <c r="AI4" s="199"/>
      <c r="AJ4" s="200"/>
      <c r="AK4" s="201" t="s">
        <v>31</v>
      </c>
      <c r="AL4" s="202"/>
      <c r="AM4" s="203"/>
      <c r="AN4" s="204" t="s">
        <v>6</v>
      </c>
      <c r="AO4" s="205"/>
      <c r="AP4" s="205"/>
      <c r="AQ4" s="205"/>
      <c r="AR4" s="205"/>
      <c r="AS4" s="205"/>
      <c r="AT4" s="205"/>
      <c r="AU4" s="205"/>
      <c r="AV4" s="205"/>
      <c r="AW4" s="205"/>
      <c r="AX4" s="205"/>
      <c r="AY4" s="205"/>
      <c r="AZ4" s="205"/>
      <c r="BA4" s="205"/>
      <c r="BB4" s="205"/>
      <c r="BC4" s="205"/>
      <c r="BD4" s="205"/>
      <c r="BE4" s="205"/>
      <c r="BF4" s="205"/>
      <c r="BG4" s="205"/>
      <c r="BH4" s="205"/>
      <c r="BI4" s="205"/>
      <c r="BJ4" s="205"/>
      <c r="BK4" s="205"/>
      <c r="BL4" s="205"/>
      <c r="BM4" s="205"/>
      <c r="BN4" s="205"/>
      <c r="BO4" s="205"/>
      <c r="BP4" s="205"/>
      <c r="BQ4" s="206"/>
      <c r="BR4" s="177" t="s">
        <v>62</v>
      </c>
      <c r="BS4" s="178"/>
      <c r="BT4" s="178"/>
      <c r="BU4" s="178"/>
      <c r="BV4" s="178"/>
      <c r="BW4" s="179"/>
      <c r="BX4" s="178" t="s">
        <v>63</v>
      </c>
      <c r="BY4" s="178"/>
      <c r="BZ4" s="178"/>
      <c r="CA4" s="178"/>
      <c r="CB4" s="178"/>
      <c r="CC4" s="178"/>
      <c r="CD4" s="178"/>
      <c r="CE4" s="183"/>
      <c r="CF4" s="180" t="s">
        <v>6</v>
      </c>
      <c r="CG4" s="181"/>
      <c r="CH4" s="181"/>
      <c r="CI4" s="181"/>
      <c r="CJ4" s="181"/>
      <c r="CK4" s="181"/>
      <c r="CL4" s="181"/>
      <c r="CM4" s="181"/>
      <c r="CN4" s="181"/>
      <c r="CO4" s="181"/>
      <c r="CP4" s="181"/>
      <c r="CQ4" s="181"/>
      <c r="CR4" s="181"/>
      <c r="CS4" s="181"/>
      <c r="CT4" s="181"/>
      <c r="CU4" s="182"/>
      <c r="CV4" s="170"/>
    </row>
    <row r="5" spans="3:114" s="34" customFormat="1" ht="108.75" customHeight="1" thickBot="1" x14ac:dyDescent="0.35">
      <c r="C5" s="48" t="s">
        <v>237</v>
      </c>
      <c r="E5" s="147" t="s">
        <v>228</v>
      </c>
      <c r="F5" s="210" t="s">
        <v>227</v>
      </c>
      <c r="G5" s="211"/>
      <c r="H5" s="155" t="s">
        <v>302</v>
      </c>
      <c r="I5" s="153" t="s">
        <v>23</v>
      </c>
      <c r="J5" s="154" t="s">
        <v>70</v>
      </c>
      <c r="K5" s="153" t="s">
        <v>25</v>
      </c>
      <c r="L5" s="169" t="s">
        <v>24</v>
      </c>
      <c r="M5" s="156" t="s">
        <v>303</v>
      </c>
      <c r="N5" s="157" t="s">
        <v>304</v>
      </c>
      <c r="O5" s="158" t="s">
        <v>311</v>
      </c>
      <c r="P5" s="159" t="s">
        <v>32</v>
      </c>
      <c r="Q5" s="157" t="s">
        <v>33</v>
      </c>
      <c r="R5" s="157" t="s">
        <v>34</v>
      </c>
      <c r="S5" s="157" t="s">
        <v>305</v>
      </c>
      <c r="T5" s="160" t="s">
        <v>306</v>
      </c>
      <c r="U5" s="156" t="s">
        <v>43</v>
      </c>
      <c r="V5" s="157" t="s">
        <v>44</v>
      </c>
      <c r="W5" s="157" t="s">
        <v>45</v>
      </c>
      <c r="X5" s="157" t="s">
        <v>307</v>
      </c>
      <c r="Y5" s="157" t="s">
        <v>308</v>
      </c>
      <c r="Z5" s="157" t="s">
        <v>48</v>
      </c>
      <c r="AA5" s="157" t="s">
        <v>49</v>
      </c>
      <c r="AB5" s="157" t="s">
        <v>50</v>
      </c>
      <c r="AC5" s="157" t="s">
        <v>51</v>
      </c>
      <c r="AD5" s="157" t="s">
        <v>52</v>
      </c>
      <c r="AE5" s="157" t="s">
        <v>53</v>
      </c>
      <c r="AF5" s="157" t="s">
        <v>54</v>
      </c>
      <c r="AG5" s="157" t="s">
        <v>55</v>
      </c>
      <c r="AH5" s="157" t="s">
        <v>56</v>
      </c>
      <c r="AI5" s="157" t="s">
        <v>57</v>
      </c>
      <c r="AJ5" s="158" t="s">
        <v>58</v>
      </c>
      <c r="AK5" s="171" t="s">
        <v>302</v>
      </c>
      <c r="AL5" s="172" t="s">
        <v>309</v>
      </c>
      <c r="AM5" s="173" t="s">
        <v>23</v>
      </c>
      <c r="AN5" s="174" t="s">
        <v>64</v>
      </c>
      <c r="AO5" s="175" t="s">
        <v>44</v>
      </c>
      <c r="AP5" s="175" t="s">
        <v>41</v>
      </c>
      <c r="AQ5" s="175" t="s">
        <v>59</v>
      </c>
      <c r="AR5" s="175" t="s">
        <v>60</v>
      </c>
      <c r="AS5" s="175" t="s">
        <v>45</v>
      </c>
      <c r="AT5" s="175" t="s">
        <v>39</v>
      </c>
      <c r="AU5" s="175" t="s">
        <v>307</v>
      </c>
      <c r="AV5" s="175" t="s">
        <v>308</v>
      </c>
      <c r="AW5" s="175" t="s">
        <v>48</v>
      </c>
      <c r="AX5" s="175" t="s">
        <v>34</v>
      </c>
      <c r="AY5" s="175" t="s">
        <v>302</v>
      </c>
      <c r="AZ5" s="175" t="s">
        <v>309</v>
      </c>
      <c r="BA5" s="175" t="s">
        <v>35</v>
      </c>
      <c r="BB5" s="175" t="s">
        <v>49</v>
      </c>
      <c r="BC5" s="175" t="s">
        <v>50</v>
      </c>
      <c r="BD5" s="175" t="s">
        <v>51</v>
      </c>
      <c r="BE5" s="175" t="s">
        <v>52</v>
      </c>
      <c r="BF5" s="175" t="s">
        <v>61</v>
      </c>
      <c r="BG5" s="175" t="s">
        <v>53</v>
      </c>
      <c r="BH5" s="175" t="s">
        <v>310</v>
      </c>
      <c r="BI5" s="175" t="s">
        <v>305</v>
      </c>
      <c r="BJ5" s="175" t="s">
        <v>23</v>
      </c>
      <c r="BK5" s="175" t="s">
        <v>54</v>
      </c>
      <c r="BL5" s="175" t="s">
        <v>55</v>
      </c>
      <c r="BM5" s="175" t="s">
        <v>40</v>
      </c>
      <c r="BN5" s="175" t="s">
        <v>306</v>
      </c>
      <c r="BO5" s="175" t="s">
        <v>56</v>
      </c>
      <c r="BP5" s="175" t="s">
        <v>57</v>
      </c>
      <c r="BQ5" s="176" t="s">
        <v>58</v>
      </c>
      <c r="BR5" s="164" t="s">
        <v>64</v>
      </c>
      <c r="BS5" s="162" t="s">
        <v>44</v>
      </c>
      <c r="BT5" s="162" t="s">
        <v>53</v>
      </c>
      <c r="BU5" s="162" t="s">
        <v>54</v>
      </c>
      <c r="BV5" s="162" t="s">
        <v>56</v>
      </c>
      <c r="BW5" s="165" t="s">
        <v>58</v>
      </c>
      <c r="BX5" s="161" t="s">
        <v>64</v>
      </c>
      <c r="BY5" s="162" t="s">
        <v>44</v>
      </c>
      <c r="BZ5" s="162" t="s">
        <v>308</v>
      </c>
      <c r="CA5" s="162" t="s">
        <v>48</v>
      </c>
      <c r="CB5" s="162" t="s">
        <v>53</v>
      </c>
      <c r="CC5" s="162" t="s">
        <v>54</v>
      </c>
      <c r="CD5" s="162" t="s">
        <v>56</v>
      </c>
      <c r="CE5" s="163" t="s">
        <v>58</v>
      </c>
      <c r="CF5" s="166" t="s">
        <v>44</v>
      </c>
      <c r="CG5" s="167" t="s">
        <v>60</v>
      </c>
      <c r="CH5" s="167" t="s">
        <v>42</v>
      </c>
      <c r="CI5" s="167" t="s">
        <v>45</v>
      </c>
      <c r="CJ5" s="167" t="s">
        <v>307</v>
      </c>
      <c r="CK5" s="167" t="s">
        <v>308</v>
      </c>
      <c r="CL5" s="167" t="s">
        <v>48</v>
      </c>
      <c r="CM5" s="167" t="s">
        <v>34</v>
      </c>
      <c r="CN5" s="167" t="s">
        <v>50</v>
      </c>
      <c r="CO5" s="167" t="s">
        <v>51</v>
      </c>
      <c r="CP5" s="167" t="s">
        <v>61</v>
      </c>
      <c r="CQ5" s="167" t="s">
        <v>53</v>
      </c>
      <c r="CR5" s="167" t="s">
        <v>310</v>
      </c>
      <c r="CS5" s="167" t="s">
        <v>305</v>
      </c>
      <c r="CT5" s="167" t="s">
        <v>54</v>
      </c>
      <c r="CU5" s="168" t="s">
        <v>58</v>
      </c>
      <c r="CX5" s="34" t="s">
        <v>296</v>
      </c>
      <c r="CY5" s="34" t="s">
        <v>297</v>
      </c>
      <c r="CZ5" s="34" t="s">
        <v>298</v>
      </c>
    </row>
    <row r="6" spans="3:114" ht="16.5" customHeight="1" thickBot="1" x14ac:dyDescent="0.35">
      <c r="C6" t="s">
        <v>301</v>
      </c>
      <c r="D6" s="140"/>
      <c r="E6" s="143" t="e" cm="1">
        <f t="array" aca="1" ref="E6" ca="1">INDIRECT($C$6&amp;"!B2")</f>
        <v>#REF!</v>
      </c>
      <c r="F6" s="143" t="e" cm="1">
        <f t="array" aca="1" ref="F6" ca="1">INDIRECT($C$6&amp;"!c2")</f>
        <v>#REF!</v>
      </c>
      <c r="G6" s="144"/>
      <c r="H6" s="148" t="e">
        <f t="array" aca="1" ref="H6:DF6" ca="1">TRANSPOSE(INDIRECT(E6&amp;"!I2:I104"))</f>
        <v>#REF!</v>
      </c>
      <c r="I6" s="118" t="e">
        <f ca="1"/>
        <v>#REF!</v>
      </c>
      <c r="J6" s="118" t="e">
        <f ca="1"/>
        <v>#REF!</v>
      </c>
      <c r="K6" s="118" t="e">
        <f ca="1"/>
        <v>#REF!</v>
      </c>
      <c r="L6" s="151" t="e">
        <f ca="1"/>
        <v>#REF!</v>
      </c>
      <c r="M6" s="119" t="e">
        <f ca="1"/>
        <v>#REF!</v>
      </c>
      <c r="N6" s="120" t="e">
        <f ca="1"/>
        <v>#REF!</v>
      </c>
      <c r="O6" s="120" t="e">
        <f ca="1"/>
        <v>#REF!</v>
      </c>
      <c r="P6" s="120" t="e">
        <f ca="1"/>
        <v>#REF!</v>
      </c>
      <c r="Q6" s="121" t="e">
        <f ca="1"/>
        <v>#REF!</v>
      </c>
      <c r="R6" s="122" t="e">
        <f ca="1"/>
        <v>#REF!</v>
      </c>
      <c r="S6" s="120" t="e">
        <f ca="1"/>
        <v>#REF!</v>
      </c>
      <c r="T6" s="123" t="e">
        <f ca="1"/>
        <v>#REF!</v>
      </c>
      <c r="U6" s="119" t="e">
        <f ca="1"/>
        <v>#REF!</v>
      </c>
      <c r="V6" s="120" t="e">
        <f ca="1"/>
        <v>#REF!</v>
      </c>
      <c r="W6" s="120" t="e">
        <f ca="1"/>
        <v>#REF!</v>
      </c>
      <c r="X6" s="120" t="e">
        <f ca="1"/>
        <v>#REF!</v>
      </c>
      <c r="Y6" s="121" t="e">
        <f ca="1"/>
        <v>#REF!</v>
      </c>
      <c r="Z6" s="122" t="e">
        <f ca="1"/>
        <v>#REF!</v>
      </c>
      <c r="AA6" s="120" t="e">
        <f ca="1"/>
        <v>#REF!</v>
      </c>
      <c r="AB6" s="120" t="e">
        <f ca="1"/>
        <v>#REF!</v>
      </c>
      <c r="AC6" s="120" t="e">
        <f ca="1"/>
        <v>#REF!</v>
      </c>
      <c r="AD6" s="120" t="e">
        <f ca="1"/>
        <v>#REF!</v>
      </c>
      <c r="AE6" s="120" t="e">
        <f ca="1"/>
        <v>#REF!</v>
      </c>
      <c r="AF6" s="120" t="e">
        <f ca="1"/>
        <v>#REF!</v>
      </c>
      <c r="AG6" s="120" t="e">
        <f ca="1"/>
        <v>#REF!</v>
      </c>
      <c r="AH6" s="120" t="e">
        <f ca="1"/>
        <v>#REF!</v>
      </c>
      <c r="AI6" s="120" t="e">
        <f ca="1"/>
        <v>#REF!</v>
      </c>
      <c r="AJ6" s="120" t="e">
        <f ca="1"/>
        <v>#REF!</v>
      </c>
      <c r="AK6" s="120" t="e">
        <f ca="1"/>
        <v>#REF!</v>
      </c>
      <c r="AL6" s="120" t="e">
        <f ca="1"/>
        <v>#REF!</v>
      </c>
      <c r="AM6" s="120" t="e">
        <f ca="1"/>
        <v>#REF!</v>
      </c>
      <c r="AN6" s="120" t="e">
        <f ca="1"/>
        <v>#REF!</v>
      </c>
      <c r="AO6" s="123" t="e">
        <f ca="1"/>
        <v>#REF!</v>
      </c>
      <c r="AP6" s="119" t="e">
        <f ca="1"/>
        <v>#REF!</v>
      </c>
      <c r="AQ6" s="120" t="e">
        <f ca="1"/>
        <v>#REF!</v>
      </c>
      <c r="AR6" s="121" t="e">
        <f ca="1"/>
        <v>#REF!</v>
      </c>
      <c r="AS6" s="122" t="e">
        <f ca="1"/>
        <v>#REF!</v>
      </c>
      <c r="AT6" s="120" t="e">
        <f ca="1"/>
        <v>#REF!</v>
      </c>
      <c r="AU6" s="120" t="e">
        <f ca="1"/>
        <v>#REF!</v>
      </c>
      <c r="AV6" s="120" t="e">
        <f ca="1"/>
        <v>#REF!</v>
      </c>
      <c r="AW6" s="123" t="e">
        <f ca="1"/>
        <v>#REF!</v>
      </c>
      <c r="AX6" s="119" t="e">
        <f ca="1"/>
        <v>#REF!</v>
      </c>
      <c r="AY6" s="120" t="e">
        <f ca="1"/>
        <v>#REF!</v>
      </c>
      <c r="AZ6" s="120" t="e">
        <f ca="1"/>
        <v>#REF!</v>
      </c>
      <c r="BA6" s="120" t="e">
        <f ca="1"/>
        <v>#REF!</v>
      </c>
      <c r="BB6" s="120" t="e">
        <f ca="1"/>
        <v>#REF!</v>
      </c>
      <c r="BC6" s="120" t="e">
        <f ca="1"/>
        <v>#REF!</v>
      </c>
      <c r="BD6" s="120" t="e">
        <f ca="1"/>
        <v>#REF!</v>
      </c>
      <c r="BE6" s="120" t="e">
        <f ca="1"/>
        <v>#REF!</v>
      </c>
      <c r="BF6" s="120" t="e">
        <f ca="1"/>
        <v>#REF!</v>
      </c>
      <c r="BG6" s="120" t="e">
        <f ca="1"/>
        <v>#REF!</v>
      </c>
      <c r="BH6" s="120" t="e">
        <f ca="1"/>
        <v>#REF!</v>
      </c>
      <c r="BI6" s="120" t="e">
        <f ca="1"/>
        <v>#REF!</v>
      </c>
      <c r="BJ6" s="120" t="e">
        <f ca="1"/>
        <v>#REF!</v>
      </c>
      <c r="BK6" s="120" t="e">
        <f ca="1"/>
        <v>#REF!</v>
      </c>
      <c r="BL6" s="120" t="e">
        <f ca="1"/>
        <v>#REF!</v>
      </c>
      <c r="BM6" s="120" t="e">
        <f ca="1"/>
        <v>#REF!</v>
      </c>
      <c r="BN6" s="120" t="e">
        <f ca="1"/>
        <v>#REF!</v>
      </c>
      <c r="BO6" s="120" t="e">
        <f ca="1"/>
        <v>#REF!</v>
      </c>
      <c r="BP6" s="120" t="e">
        <f ca="1"/>
        <v>#REF!</v>
      </c>
      <c r="BQ6" s="120" t="e">
        <f ca="1"/>
        <v>#REF!</v>
      </c>
      <c r="BR6" s="120" t="e">
        <f ca="1"/>
        <v>#REF!</v>
      </c>
      <c r="BS6" s="120" t="e">
        <f ca="1"/>
        <v>#REF!</v>
      </c>
      <c r="BT6" s="120" t="e">
        <f ca="1"/>
        <v>#REF!</v>
      </c>
      <c r="BU6" s="120" t="e">
        <f ca="1"/>
        <v>#REF!</v>
      </c>
      <c r="BV6" s="120" t="e">
        <f ca="1"/>
        <v>#REF!</v>
      </c>
      <c r="BW6" s="120" t="e">
        <f ca="1"/>
        <v>#REF!</v>
      </c>
      <c r="BX6" s="120" t="e">
        <f ca="1"/>
        <v>#REF!</v>
      </c>
      <c r="BY6" s="120" t="e">
        <f ca="1"/>
        <v>#REF!</v>
      </c>
      <c r="BZ6" s="120" t="e">
        <f ca="1"/>
        <v>#REF!</v>
      </c>
      <c r="CA6" s="121" t="e">
        <f ca="1"/>
        <v>#REF!</v>
      </c>
      <c r="CB6" s="122" t="e">
        <f ca="1"/>
        <v>#REF!</v>
      </c>
      <c r="CC6" s="120" t="e">
        <f ca="1"/>
        <v>#REF!</v>
      </c>
      <c r="CD6" s="120" t="e">
        <f ca="1"/>
        <v>#REF!</v>
      </c>
      <c r="CE6" s="120" t="e">
        <f ca="1"/>
        <v>#REF!</v>
      </c>
      <c r="CF6" s="120" t="e">
        <f ca="1"/>
        <v>#REF!</v>
      </c>
      <c r="CG6" s="120" t="e">
        <f ca="1"/>
        <v>#REF!</v>
      </c>
      <c r="CH6" s="123" t="e">
        <f ca="1"/>
        <v>#REF!</v>
      </c>
      <c r="CI6" s="119" t="e">
        <f ca="1"/>
        <v>#REF!</v>
      </c>
      <c r="CJ6" s="120" t="e">
        <f ca="1"/>
        <v>#REF!</v>
      </c>
      <c r="CK6" s="120" t="e">
        <f ca="1"/>
        <v>#REF!</v>
      </c>
      <c r="CL6" s="120" t="e">
        <f ca="1"/>
        <v>#REF!</v>
      </c>
      <c r="CM6" s="120" t="e">
        <f ca="1"/>
        <v>#REF!</v>
      </c>
      <c r="CN6" s="120" t="e">
        <f ca="1"/>
        <v>#REF!</v>
      </c>
      <c r="CO6" s="120" t="e">
        <f ca="1"/>
        <v>#REF!</v>
      </c>
      <c r="CP6" s="121" t="e">
        <f ca="1"/>
        <v>#REF!</v>
      </c>
      <c r="CQ6" s="122" t="e">
        <f ca="1"/>
        <v>#REF!</v>
      </c>
      <c r="CR6" s="120" t="e">
        <f ca="1"/>
        <v>#REF!</v>
      </c>
      <c r="CS6" s="120" t="e">
        <f ca="1"/>
        <v>#REF!</v>
      </c>
      <c r="CT6" s="120" t="e">
        <f ca="1"/>
        <v>#REF!</v>
      </c>
      <c r="CU6" s="120" t="e">
        <f ca="1"/>
        <v>#REF!</v>
      </c>
      <c r="CV6" s="120" t="e">
        <f ca="1"/>
        <v>#REF!</v>
      </c>
      <c r="CW6" s="120" t="e">
        <f ca="1"/>
        <v>#REF!</v>
      </c>
      <c r="CX6" s="120" t="e">
        <f ca="1"/>
        <v>#REF!</v>
      </c>
      <c r="CY6" s="120" t="e">
        <f ca="1"/>
        <v>#REF!</v>
      </c>
      <c r="CZ6" s="120" t="e">
        <f ca="1"/>
        <v>#REF!</v>
      </c>
      <c r="DA6" s="120" t="e">
        <f ca="1"/>
        <v>#REF!</v>
      </c>
      <c r="DB6" s="120" t="e">
        <f ca="1"/>
        <v>#REF!</v>
      </c>
      <c r="DC6" s="120" t="e">
        <f ca="1"/>
        <v>#REF!</v>
      </c>
      <c r="DD6" s="120" t="e">
        <f ca="1"/>
        <v>#REF!</v>
      </c>
      <c r="DE6" s="120" t="e">
        <f ca="1"/>
        <v>#REF!</v>
      </c>
      <c r="DF6" s="121" t="e">
        <f ca="1"/>
        <v>#REF!</v>
      </c>
      <c r="DG6"/>
      <c r="DI6"/>
      <c r="DJ6"/>
    </row>
    <row r="7" spans="3:114" ht="16.2" thickBot="1" x14ac:dyDescent="0.35">
      <c r="C7"/>
      <c r="D7" s="140"/>
      <c r="E7" s="143" t="e" cm="1">
        <f t="array" aca="1" ref="E7" ca="1">INDIRECT($C$6&amp;"!B3")</f>
        <v>#REF!</v>
      </c>
      <c r="F7" s="143" t="e" cm="1">
        <f t="array" aca="1" ref="F7" ca="1">INDIRECT($C$6&amp;"!c3")</f>
        <v>#REF!</v>
      </c>
      <c r="G7" s="145"/>
      <c r="H7" s="148" t="e">
        <f t="array" aca="1" ref="H7:DF7" ca="1">TRANSPOSE(INDIRECT(E7&amp;"!I2:I104"))</f>
        <v>#REF!</v>
      </c>
      <c r="I7" s="118" t="e">
        <f ca="1"/>
        <v>#REF!</v>
      </c>
      <c r="J7" s="118" t="e">
        <f ca="1"/>
        <v>#REF!</v>
      </c>
      <c r="K7" s="118" t="e">
        <f ca="1"/>
        <v>#REF!</v>
      </c>
      <c r="L7" s="151" t="e">
        <f ca="1"/>
        <v>#REF!</v>
      </c>
      <c r="M7" s="119" t="e">
        <f ca="1"/>
        <v>#REF!</v>
      </c>
      <c r="N7" s="120" t="e">
        <f ca="1"/>
        <v>#REF!</v>
      </c>
      <c r="O7" s="120" t="e">
        <f ca="1"/>
        <v>#REF!</v>
      </c>
      <c r="P7" s="120" t="e">
        <f ca="1"/>
        <v>#REF!</v>
      </c>
      <c r="Q7" s="121" t="e">
        <f ca="1"/>
        <v>#REF!</v>
      </c>
      <c r="R7" s="122" t="e">
        <f ca="1"/>
        <v>#REF!</v>
      </c>
      <c r="S7" s="120" t="e">
        <f ca="1"/>
        <v>#REF!</v>
      </c>
      <c r="T7" s="123" t="e">
        <f ca="1"/>
        <v>#REF!</v>
      </c>
      <c r="U7" s="119" t="e">
        <f ca="1"/>
        <v>#REF!</v>
      </c>
      <c r="V7" s="120" t="e">
        <f ca="1"/>
        <v>#REF!</v>
      </c>
      <c r="W7" s="120" t="e">
        <f ca="1"/>
        <v>#REF!</v>
      </c>
      <c r="X7" s="120" t="e">
        <f ca="1"/>
        <v>#REF!</v>
      </c>
      <c r="Y7" s="121" t="e">
        <f ca="1"/>
        <v>#REF!</v>
      </c>
      <c r="Z7" s="122" t="e">
        <f ca="1"/>
        <v>#REF!</v>
      </c>
      <c r="AA7" s="120" t="e">
        <f ca="1"/>
        <v>#REF!</v>
      </c>
      <c r="AB7" s="120" t="e">
        <f ca="1"/>
        <v>#REF!</v>
      </c>
      <c r="AC7" s="120" t="e">
        <f ca="1"/>
        <v>#REF!</v>
      </c>
      <c r="AD7" s="120" t="e">
        <f ca="1"/>
        <v>#REF!</v>
      </c>
      <c r="AE7" s="120" t="e">
        <f ca="1"/>
        <v>#REF!</v>
      </c>
      <c r="AF7" s="120" t="e">
        <f ca="1"/>
        <v>#REF!</v>
      </c>
      <c r="AG7" s="120" t="e">
        <f ca="1"/>
        <v>#REF!</v>
      </c>
      <c r="AH7" s="120" t="e">
        <f ca="1"/>
        <v>#REF!</v>
      </c>
      <c r="AI7" s="120" t="e">
        <f ca="1"/>
        <v>#REF!</v>
      </c>
      <c r="AJ7" s="120" t="e">
        <f ca="1"/>
        <v>#REF!</v>
      </c>
      <c r="AK7" s="120" t="e">
        <f ca="1"/>
        <v>#REF!</v>
      </c>
      <c r="AL7" s="120" t="e">
        <f ca="1"/>
        <v>#REF!</v>
      </c>
      <c r="AM7" s="120" t="e">
        <f ca="1"/>
        <v>#REF!</v>
      </c>
      <c r="AN7" s="120" t="e">
        <f ca="1"/>
        <v>#REF!</v>
      </c>
      <c r="AO7" s="123" t="e">
        <f ca="1"/>
        <v>#REF!</v>
      </c>
      <c r="AP7" s="119" t="e">
        <f ca="1"/>
        <v>#REF!</v>
      </c>
      <c r="AQ7" s="120" t="e">
        <f ca="1"/>
        <v>#REF!</v>
      </c>
      <c r="AR7" s="121" t="e">
        <f ca="1"/>
        <v>#REF!</v>
      </c>
      <c r="AS7" s="122" t="e">
        <f ca="1"/>
        <v>#REF!</v>
      </c>
      <c r="AT7" s="120" t="e">
        <f ca="1"/>
        <v>#REF!</v>
      </c>
      <c r="AU7" s="120" t="e">
        <f ca="1"/>
        <v>#REF!</v>
      </c>
      <c r="AV7" s="120" t="e">
        <f ca="1"/>
        <v>#REF!</v>
      </c>
      <c r="AW7" s="123" t="e">
        <f ca="1"/>
        <v>#REF!</v>
      </c>
      <c r="AX7" s="119" t="e">
        <f ca="1"/>
        <v>#REF!</v>
      </c>
      <c r="AY7" s="120" t="e">
        <f ca="1"/>
        <v>#REF!</v>
      </c>
      <c r="AZ7" s="120" t="e">
        <f ca="1"/>
        <v>#REF!</v>
      </c>
      <c r="BA7" s="120" t="e">
        <f ca="1"/>
        <v>#REF!</v>
      </c>
      <c r="BB7" s="120" t="e">
        <f ca="1"/>
        <v>#REF!</v>
      </c>
      <c r="BC7" s="120" t="e">
        <f ca="1"/>
        <v>#REF!</v>
      </c>
      <c r="BD7" s="120" t="e">
        <f ca="1"/>
        <v>#REF!</v>
      </c>
      <c r="BE7" s="120" t="e">
        <f ca="1"/>
        <v>#REF!</v>
      </c>
      <c r="BF7" s="120" t="e">
        <f ca="1"/>
        <v>#REF!</v>
      </c>
      <c r="BG7" s="120" t="e">
        <f ca="1"/>
        <v>#REF!</v>
      </c>
      <c r="BH7" s="120" t="e">
        <f ca="1"/>
        <v>#REF!</v>
      </c>
      <c r="BI7" s="120" t="e">
        <f ca="1"/>
        <v>#REF!</v>
      </c>
      <c r="BJ7" s="120" t="e">
        <f ca="1"/>
        <v>#REF!</v>
      </c>
      <c r="BK7" s="120" t="e">
        <f ca="1"/>
        <v>#REF!</v>
      </c>
      <c r="BL7" s="120" t="e">
        <f ca="1"/>
        <v>#REF!</v>
      </c>
      <c r="BM7" s="120" t="e">
        <f ca="1"/>
        <v>#REF!</v>
      </c>
      <c r="BN7" s="120" t="e">
        <f ca="1"/>
        <v>#REF!</v>
      </c>
      <c r="BO7" s="120" t="e">
        <f ca="1"/>
        <v>#REF!</v>
      </c>
      <c r="BP7" s="120" t="e">
        <f ca="1"/>
        <v>#REF!</v>
      </c>
      <c r="BQ7" s="120" t="e">
        <f ca="1"/>
        <v>#REF!</v>
      </c>
      <c r="BR7" s="120" t="e">
        <f ca="1"/>
        <v>#REF!</v>
      </c>
      <c r="BS7" s="120" t="e">
        <f ca="1"/>
        <v>#REF!</v>
      </c>
      <c r="BT7" s="120" t="e">
        <f ca="1"/>
        <v>#REF!</v>
      </c>
      <c r="BU7" s="120" t="e">
        <f ca="1"/>
        <v>#REF!</v>
      </c>
      <c r="BV7" s="120" t="e">
        <f ca="1"/>
        <v>#REF!</v>
      </c>
      <c r="BW7" s="120" t="e">
        <f ca="1"/>
        <v>#REF!</v>
      </c>
      <c r="BX7" s="120" t="e">
        <f ca="1"/>
        <v>#REF!</v>
      </c>
      <c r="BY7" s="120" t="e">
        <f ca="1"/>
        <v>#REF!</v>
      </c>
      <c r="BZ7" s="120" t="e">
        <f ca="1"/>
        <v>#REF!</v>
      </c>
      <c r="CA7" s="121" t="e">
        <f ca="1"/>
        <v>#REF!</v>
      </c>
      <c r="CB7" s="122" t="e">
        <f ca="1"/>
        <v>#REF!</v>
      </c>
      <c r="CC7" s="120" t="e">
        <f ca="1"/>
        <v>#REF!</v>
      </c>
      <c r="CD7" s="120" t="e">
        <f ca="1"/>
        <v>#REF!</v>
      </c>
      <c r="CE7" s="120" t="e">
        <f ca="1"/>
        <v>#REF!</v>
      </c>
      <c r="CF7" s="120" t="e">
        <f ca="1"/>
        <v>#REF!</v>
      </c>
      <c r="CG7" s="120" t="e">
        <f ca="1"/>
        <v>#REF!</v>
      </c>
      <c r="CH7" s="123" t="e">
        <f ca="1"/>
        <v>#REF!</v>
      </c>
      <c r="CI7" s="119" t="e">
        <f ca="1"/>
        <v>#REF!</v>
      </c>
      <c r="CJ7" s="120" t="e">
        <f ca="1"/>
        <v>#REF!</v>
      </c>
      <c r="CK7" s="120" t="e">
        <f ca="1"/>
        <v>#REF!</v>
      </c>
      <c r="CL7" s="120" t="e">
        <f ca="1"/>
        <v>#REF!</v>
      </c>
      <c r="CM7" s="120" t="e">
        <f ca="1"/>
        <v>#REF!</v>
      </c>
      <c r="CN7" s="120" t="e">
        <f ca="1"/>
        <v>#REF!</v>
      </c>
      <c r="CO7" s="120" t="e">
        <f ca="1"/>
        <v>#REF!</v>
      </c>
      <c r="CP7" s="121" t="e">
        <f ca="1"/>
        <v>#REF!</v>
      </c>
      <c r="CQ7" s="122" t="e">
        <f ca="1"/>
        <v>#REF!</v>
      </c>
      <c r="CR7" s="120" t="e">
        <f ca="1"/>
        <v>#REF!</v>
      </c>
      <c r="CS7" s="120" t="e">
        <f ca="1"/>
        <v>#REF!</v>
      </c>
      <c r="CT7" s="120" t="e">
        <f ca="1"/>
        <v>#REF!</v>
      </c>
      <c r="CU7" s="120" t="e">
        <f ca="1"/>
        <v>#REF!</v>
      </c>
      <c r="CV7" s="120" t="e">
        <f ca="1"/>
        <v>#REF!</v>
      </c>
      <c r="CW7" s="120" t="e">
        <f ca="1"/>
        <v>#REF!</v>
      </c>
      <c r="CX7" s="120" t="e">
        <f ca="1"/>
        <v>#REF!</v>
      </c>
      <c r="CY7" s="120" t="e">
        <f ca="1"/>
        <v>#REF!</v>
      </c>
      <c r="CZ7" s="120" t="e">
        <f ca="1"/>
        <v>#REF!</v>
      </c>
      <c r="DA7" s="120" t="e">
        <f ca="1"/>
        <v>#REF!</v>
      </c>
      <c r="DB7" s="120" t="e">
        <f ca="1"/>
        <v>#REF!</v>
      </c>
      <c r="DC7" s="120" t="e">
        <f ca="1"/>
        <v>#REF!</v>
      </c>
      <c r="DD7" s="120" t="e">
        <f ca="1"/>
        <v>#REF!</v>
      </c>
      <c r="DE7" s="120" t="e">
        <f ca="1"/>
        <v>#REF!</v>
      </c>
      <c r="DF7" s="121" t="e">
        <f ca="1"/>
        <v>#REF!</v>
      </c>
      <c r="DG7"/>
      <c r="DI7"/>
      <c r="DJ7"/>
    </row>
    <row r="8" spans="3:114" ht="16.2" thickBot="1" x14ac:dyDescent="0.35">
      <c r="C8"/>
      <c r="D8" s="140"/>
      <c r="E8" s="143" t="e" cm="1">
        <f t="array" aca="1" ref="E8" ca="1">INDIRECT($C$6&amp;"!B4")</f>
        <v>#REF!</v>
      </c>
      <c r="F8" s="143" t="e" cm="1">
        <f t="array" aca="1" ref="F8" ca="1">INDIRECT($C$6&amp;"!c4")</f>
        <v>#REF!</v>
      </c>
      <c r="G8" s="144"/>
      <c r="H8" s="148" t="e">
        <f t="array" aca="1" ref="H8:DF8" ca="1">TRANSPOSE(INDIRECT(E8&amp;"!I2:I104"))</f>
        <v>#REF!</v>
      </c>
      <c r="I8" s="118" t="e">
        <f ca="1"/>
        <v>#REF!</v>
      </c>
      <c r="J8" s="118" t="e">
        <f ca="1"/>
        <v>#REF!</v>
      </c>
      <c r="K8" s="118" t="e">
        <f ca="1"/>
        <v>#REF!</v>
      </c>
      <c r="L8" s="151" t="e">
        <f ca="1"/>
        <v>#REF!</v>
      </c>
      <c r="M8" s="119" t="e">
        <f ca="1"/>
        <v>#REF!</v>
      </c>
      <c r="N8" s="120" t="e">
        <f ca="1"/>
        <v>#REF!</v>
      </c>
      <c r="O8" s="120" t="e">
        <f ca="1"/>
        <v>#REF!</v>
      </c>
      <c r="P8" s="120" t="e">
        <f ca="1"/>
        <v>#REF!</v>
      </c>
      <c r="Q8" s="121" t="e">
        <f ca="1"/>
        <v>#REF!</v>
      </c>
      <c r="R8" s="122" t="e">
        <f ca="1"/>
        <v>#REF!</v>
      </c>
      <c r="S8" s="120" t="e">
        <f ca="1"/>
        <v>#REF!</v>
      </c>
      <c r="T8" s="123" t="e">
        <f ca="1"/>
        <v>#REF!</v>
      </c>
      <c r="U8" s="119" t="e">
        <f ca="1"/>
        <v>#REF!</v>
      </c>
      <c r="V8" s="120" t="e">
        <f ca="1"/>
        <v>#REF!</v>
      </c>
      <c r="W8" s="120" t="e">
        <f ca="1"/>
        <v>#REF!</v>
      </c>
      <c r="X8" s="120" t="e">
        <f ca="1"/>
        <v>#REF!</v>
      </c>
      <c r="Y8" s="121" t="e">
        <f ca="1"/>
        <v>#REF!</v>
      </c>
      <c r="Z8" s="122" t="e">
        <f ca="1"/>
        <v>#REF!</v>
      </c>
      <c r="AA8" s="120" t="e">
        <f ca="1"/>
        <v>#REF!</v>
      </c>
      <c r="AB8" s="120" t="e">
        <f ca="1"/>
        <v>#REF!</v>
      </c>
      <c r="AC8" s="120" t="e">
        <f ca="1"/>
        <v>#REF!</v>
      </c>
      <c r="AD8" s="120" t="e">
        <f ca="1"/>
        <v>#REF!</v>
      </c>
      <c r="AE8" s="120" t="e">
        <f ca="1"/>
        <v>#REF!</v>
      </c>
      <c r="AF8" s="120" t="e">
        <f ca="1"/>
        <v>#REF!</v>
      </c>
      <c r="AG8" s="120" t="e">
        <f ca="1"/>
        <v>#REF!</v>
      </c>
      <c r="AH8" s="120" t="e">
        <f ca="1"/>
        <v>#REF!</v>
      </c>
      <c r="AI8" s="120" t="e">
        <f ca="1"/>
        <v>#REF!</v>
      </c>
      <c r="AJ8" s="120" t="e">
        <f ca="1"/>
        <v>#REF!</v>
      </c>
      <c r="AK8" s="120" t="e">
        <f ca="1"/>
        <v>#REF!</v>
      </c>
      <c r="AL8" s="120" t="e">
        <f ca="1"/>
        <v>#REF!</v>
      </c>
      <c r="AM8" s="120" t="e">
        <f ca="1"/>
        <v>#REF!</v>
      </c>
      <c r="AN8" s="120" t="e">
        <f ca="1"/>
        <v>#REF!</v>
      </c>
      <c r="AO8" s="123" t="e">
        <f ca="1"/>
        <v>#REF!</v>
      </c>
      <c r="AP8" s="119" t="e">
        <f ca="1"/>
        <v>#REF!</v>
      </c>
      <c r="AQ8" s="120" t="e">
        <f ca="1"/>
        <v>#REF!</v>
      </c>
      <c r="AR8" s="121" t="e">
        <f ca="1"/>
        <v>#REF!</v>
      </c>
      <c r="AS8" s="122" t="e">
        <f ca="1"/>
        <v>#REF!</v>
      </c>
      <c r="AT8" s="120" t="e">
        <f ca="1"/>
        <v>#REF!</v>
      </c>
      <c r="AU8" s="120" t="e">
        <f ca="1"/>
        <v>#REF!</v>
      </c>
      <c r="AV8" s="120" t="e">
        <f ca="1"/>
        <v>#REF!</v>
      </c>
      <c r="AW8" s="123" t="e">
        <f ca="1"/>
        <v>#REF!</v>
      </c>
      <c r="AX8" s="119" t="e">
        <f ca="1"/>
        <v>#REF!</v>
      </c>
      <c r="AY8" s="120" t="e">
        <f ca="1"/>
        <v>#REF!</v>
      </c>
      <c r="AZ8" s="120" t="e">
        <f ca="1"/>
        <v>#REF!</v>
      </c>
      <c r="BA8" s="120" t="e">
        <f ca="1"/>
        <v>#REF!</v>
      </c>
      <c r="BB8" s="120" t="e">
        <f ca="1"/>
        <v>#REF!</v>
      </c>
      <c r="BC8" s="120" t="e">
        <f ca="1"/>
        <v>#REF!</v>
      </c>
      <c r="BD8" s="120" t="e">
        <f ca="1"/>
        <v>#REF!</v>
      </c>
      <c r="BE8" s="120" t="e">
        <f ca="1"/>
        <v>#REF!</v>
      </c>
      <c r="BF8" s="120" t="e">
        <f ca="1"/>
        <v>#REF!</v>
      </c>
      <c r="BG8" s="120" t="e">
        <f ca="1"/>
        <v>#REF!</v>
      </c>
      <c r="BH8" s="120" t="e">
        <f ca="1"/>
        <v>#REF!</v>
      </c>
      <c r="BI8" s="120" t="e">
        <f ca="1"/>
        <v>#REF!</v>
      </c>
      <c r="BJ8" s="120" t="e">
        <f ca="1"/>
        <v>#REF!</v>
      </c>
      <c r="BK8" s="120" t="e">
        <f ca="1"/>
        <v>#REF!</v>
      </c>
      <c r="BL8" s="120" t="e">
        <f ca="1"/>
        <v>#REF!</v>
      </c>
      <c r="BM8" s="120" t="e">
        <f ca="1"/>
        <v>#REF!</v>
      </c>
      <c r="BN8" s="120" t="e">
        <f ca="1"/>
        <v>#REF!</v>
      </c>
      <c r="BO8" s="120" t="e">
        <f ca="1"/>
        <v>#REF!</v>
      </c>
      <c r="BP8" s="120" t="e">
        <f ca="1"/>
        <v>#REF!</v>
      </c>
      <c r="BQ8" s="120" t="e">
        <f ca="1"/>
        <v>#REF!</v>
      </c>
      <c r="BR8" s="120" t="e">
        <f ca="1"/>
        <v>#REF!</v>
      </c>
      <c r="BS8" s="120" t="e">
        <f ca="1"/>
        <v>#REF!</v>
      </c>
      <c r="BT8" s="120" t="e">
        <f ca="1"/>
        <v>#REF!</v>
      </c>
      <c r="BU8" s="120" t="e">
        <f ca="1"/>
        <v>#REF!</v>
      </c>
      <c r="BV8" s="120" t="e">
        <f ca="1"/>
        <v>#REF!</v>
      </c>
      <c r="BW8" s="120" t="e">
        <f ca="1"/>
        <v>#REF!</v>
      </c>
      <c r="BX8" s="120" t="e">
        <f ca="1"/>
        <v>#REF!</v>
      </c>
      <c r="BY8" s="120" t="e">
        <f ca="1"/>
        <v>#REF!</v>
      </c>
      <c r="BZ8" s="120" t="e">
        <f ca="1"/>
        <v>#REF!</v>
      </c>
      <c r="CA8" s="121" t="e">
        <f ca="1"/>
        <v>#REF!</v>
      </c>
      <c r="CB8" s="122" t="e">
        <f ca="1"/>
        <v>#REF!</v>
      </c>
      <c r="CC8" s="120" t="e">
        <f ca="1"/>
        <v>#REF!</v>
      </c>
      <c r="CD8" s="120" t="e">
        <f ca="1"/>
        <v>#REF!</v>
      </c>
      <c r="CE8" s="120" t="e">
        <f ca="1"/>
        <v>#REF!</v>
      </c>
      <c r="CF8" s="120" t="e">
        <f ca="1"/>
        <v>#REF!</v>
      </c>
      <c r="CG8" s="120" t="e">
        <f ca="1"/>
        <v>#REF!</v>
      </c>
      <c r="CH8" s="123" t="e">
        <f ca="1"/>
        <v>#REF!</v>
      </c>
      <c r="CI8" s="119" t="e">
        <f ca="1"/>
        <v>#REF!</v>
      </c>
      <c r="CJ8" s="120" t="e">
        <f ca="1"/>
        <v>#REF!</v>
      </c>
      <c r="CK8" s="120" t="e">
        <f ca="1"/>
        <v>#REF!</v>
      </c>
      <c r="CL8" s="120" t="e">
        <f ca="1"/>
        <v>#REF!</v>
      </c>
      <c r="CM8" s="120" t="e">
        <f ca="1"/>
        <v>#REF!</v>
      </c>
      <c r="CN8" s="120" t="e">
        <f ca="1"/>
        <v>#REF!</v>
      </c>
      <c r="CO8" s="120" t="e">
        <f ca="1"/>
        <v>#REF!</v>
      </c>
      <c r="CP8" s="121" t="e">
        <f ca="1"/>
        <v>#REF!</v>
      </c>
      <c r="CQ8" s="122" t="e">
        <f ca="1"/>
        <v>#REF!</v>
      </c>
      <c r="CR8" s="120" t="e">
        <f ca="1"/>
        <v>#REF!</v>
      </c>
      <c r="CS8" s="120" t="e">
        <f ca="1"/>
        <v>#REF!</v>
      </c>
      <c r="CT8" s="120" t="e">
        <f ca="1"/>
        <v>#REF!</v>
      </c>
      <c r="CU8" s="120" t="e">
        <f ca="1"/>
        <v>#REF!</v>
      </c>
      <c r="CV8" s="120" t="e">
        <f ca="1"/>
        <v>#REF!</v>
      </c>
      <c r="CW8" s="120" t="e">
        <f ca="1"/>
        <v>#REF!</v>
      </c>
      <c r="CX8" s="120" t="e">
        <f ca="1"/>
        <v>#REF!</v>
      </c>
      <c r="CY8" s="120" t="e">
        <f ca="1"/>
        <v>#REF!</v>
      </c>
      <c r="CZ8" s="120" t="e">
        <f ca="1"/>
        <v>#REF!</v>
      </c>
      <c r="DA8" s="120" t="e">
        <f ca="1"/>
        <v>#REF!</v>
      </c>
      <c r="DB8" s="120" t="e">
        <f ca="1"/>
        <v>#REF!</v>
      </c>
      <c r="DC8" s="120" t="e">
        <f ca="1"/>
        <v>#REF!</v>
      </c>
      <c r="DD8" s="120" t="e">
        <f ca="1"/>
        <v>#REF!</v>
      </c>
      <c r="DE8" s="120" t="e">
        <f ca="1"/>
        <v>#REF!</v>
      </c>
      <c r="DF8" s="121" t="e">
        <f ca="1"/>
        <v>#REF!</v>
      </c>
      <c r="DG8"/>
      <c r="DI8"/>
      <c r="DJ8"/>
    </row>
    <row r="9" spans="3:114" ht="16.2" thickBot="1" x14ac:dyDescent="0.35">
      <c r="C9"/>
      <c r="D9" s="140"/>
      <c r="E9" s="143" t="e" cm="1">
        <f t="array" aca="1" ref="E9" ca="1">INDIRECT($C$6&amp;"!B5")</f>
        <v>#REF!</v>
      </c>
      <c r="F9" s="143" t="e" cm="1">
        <f t="array" aca="1" ref="F9" ca="1">INDIRECT($C$6&amp;"!c5")</f>
        <v>#REF!</v>
      </c>
      <c r="G9" s="146"/>
      <c r="H9" s="127" t="e">
        <f t="array" aca="1" ref="H9:DF9" ca="1">TRANSPOSE(INDIRECT(E9&amp;"!I2:I104"))</f>
        <v>#REF!</v>
      </c>
      <c r="I9" s="125" t="e">
        <f ca="1"/>
        <v>#REF!</v>
      </c>
      <c r="J9" s="125" t="e">
        <f ca="1"/>
        <v>#REF!</v>
      </c>
      <c r="K9" s="125" t="e">
        <f ca="1"/>
        <v>#REF!</v>
      </c>
      <c r="L9" s="128" t="e">
        <f ca="1"/>
        <v>#REF!</v>
      </c>
      <c r="M9" s="124" t="e">
        <f ca="1"/>
        <v>#REF!</v>
      </c>
      <c r="N9" s="125" t="e">
        <f ca="1"/>
        <v>#REF!</v>
      </c>
      <c r="O9" s="125" t="e">
        <f ca="1"/>
        <v>#REF!</v>
      </c>
      <c r="P9" s="125" t="e">
        <f ca="1"/>
        <v>#REF!</v>
      </c>
      <c r="Q9" s="126" t="e">
        <f ca="1"/>
        <v>#REF!</v>
      </c>
      <c r="R9" s="127" t="e">
        <f ca="1"/>
        <v>#REF!</v>
      </c>
      <c r="S9" s="125" t="e">
        <f ca="1"/>
        <v>#REF!</v>
      </c>
      <c r="T9" s="128" t="e">
        <f ca="1"/>
        <v>#REF!</v>
      </c>
      <c r="U9" s="124" t="e">
        <f ca="1"/>
        <v>#REF!</v>
      </c>
      <c r="V9" s="125" t="e">
        <f ca="1"/>
        <v>#REF!</v>
      </c>
      <c r="W9" s="125" t="e">
        <f ca="1"/>
        <v>#REF!</v>
      </c>
      <c r="X9" s="125" t="e">
        <f ca="1"/>
        <v>#REF!</v>
      </c>
      <c r="Y9" s="126" t="e">
        <f ca="1"/>
        <v>#REF!</v>
      </c>
      <c r="Z9" s="127" t="e">
        <f ca="1"/>
        <v>#REF!</v>
      </c>
      <c r="AA9" s="125" t="e">
        <f ca="1"/>
        <v>#REF!</v>
      </c>
      <c r="AB9" s="125" t="e">
        <f ca="1"/>
        <v>#REF!</v>
      </c>
      <c r="AC9" s="125" t="e">
        <f ca="1"/>
        <v>#REF!</v>
      </c>
      <c r="AD9" s="125" t="e">
        <f ca="1"/>
        <v>#REF!</v>
      </c>
      <c r="AE9" s="125" t="e">
        <f ca="1"/>
        <v>#REF!</v>
      </c>
      <c r="AF9" s="125" t="e">
        <f ca="1"/>
        <v>#REF!</v>
      </c>
      <c r="AG9" s="125" t="e">
        <f ca="1"/>
        <v>#REF!</v>
      </c>
      <c r="AH9" s="125" t="e">
        <f ca="1"/>
        <v>#REF!</v>
      </c>
      <c r="AI9" s="125" t="e">
        <f ca="1"/>
        <v>#REF!</v>
      </c>
      <c r="AJ9" s="125" t="e">
        <f ca="1"/>
        <v>#REF!</v>
      </c>
      <c r="AK9" s="125" t="e">
        <f ca="1"/>
        <v>#REF!</v>
      </c>
      <c r="AL9" s="125" t="e">
        <f ca="1"/>
        <v>#REF!</v>
      </c>
      <c r="AM9" s="125" t="e">
        <f ca="1"/>
        <v>#REF!</v>
      </c>
      <c r="AN9" s="125" t="e">
        <f ca="1"/>
        <v>#REF!</v>
      </c>
      <c r="AO9" s="128" t="e">
        <f ca="1"/>
        <v>#REF!</v>
      </c>
      <c r="AP9" s="124" t="e">
        <f ca="1"/>
        <v>#REF!</v>
      </c>
      <c r="AQ9" s="125" t="e">
        <f ca="1"/>
        <v>#REF!</v>
      </c>
      <c r="AR9" s="126" t="e">
        <f ca="1"/>
        <v>#REF!</v>
      </c>
      <c r="AS9" s="127" t="e">
        <f ca="1"/>
        <v>#REF!</v>
      </c>
      <c r="AT9" s="125" t="e">
        <f ca="1"/>
        <v>#REF!</v>
      </c>
      <c r="AU9" s="125" t="e">
        <f ca="1"/>
        <v>#REF!</v>
      </c>
      <c r="AV9" s="125" t="e">
        <f ca="1"/>
        <v>#REF!</v>
      </c>
      <c r="AW9" s="128" t="e">
        <f ca="1"/>
        <v>#REF!</v>
      </c>
      <c r="AX9" s="124" t="e">
        <f ca="1"/>
        <v>#REF!</v>
      </c>
      <c r="AY9" s="125" t="e">
        <f ca="1"/>
        <v>#REF!</v>
      </c>
      <c r="AZ9" s="125" t="e">
        <f ca="1"/>
        <v>#REF!</v>
      </c>
      <c r="BA9" s="125" t="e">
        <f ca="1"/>
        <v>#REF!</v>
      </c>
      <c r="BB9" s="125" t="e">
        <f ca="1"/>
        <v>#REF!</v>
      </c>
      <c r="BC9" s="125" t="e">
        <f ca="1"/>
        <v>#REF!</v>
      </c>
      <c r="BD9" s="125" t="e">
        <f ca="1"/>
        <v>#REF!</v>
      </c>
      <c r="BE9" s="125" t="e">
        <f ca="1"/>
        <v>#REF!</v>
      </c>
      <c r="BF9" s="125" t="e">
        <f ca="1"/>
        <v>#REF!</v>
      </c>
      <c r="BG9" s="125" t="e">
        <f ca="1"/>
        <v>#REF!</v>
      </c>
      <c r="BH9" s="125" t="e">
        <f ca="1"/>
        <v>#REF!</v>
      </c>
      <c r="BI9" s="125" t="e">
        <f ca="1"/>
        <v>#REF!</v>
      </c>
      <c r="BJ9" s="125" t="e">
        <f ca="1"/>
        <v>#REF!</v>
      </c>
      <c r="BK9" s="125" t="e">
        <f ca="1"/>
        <v>#REF!</v>
      </c>
      <c r="BL9" s="125" t="e">
        <f ca="1"/>
        <v>#REF!</v>
      </c>
      <c r="BM9" s="125" t="e">
        <f ca="1"/>
        <v>#REF!</v>
      </c>
      <c r="BN9" s="125" t="e">
        <f ca="1"/>
        <v>#REF!</v>
      </c>
      <c r="BO9" s="125" t="e">
        <f ca="1"/>
        <v>#REF!</v>
      </c>
      <c r="BP9" s="125" t="e">
        <f ca="1"/>
        <v>#REF!</v>
      </c>
      <c r="BQ9" s="125" t="e">
        <f ca="1"/>
        <v>#REF!</v>
      </c>
      <c r="BR9" s="125" t="e">
        <f ca="1"/>
        <v>#REF!</v>
      </c>
      <c r="BS9" s="125" t="e">
        <f ca="1"/>
        <v>#REF!</v>
      </c>
      <c r="BT9" s="125" t="e">
        <f ca="1"/>
        <v>#REF!</v>
      </c>
      <c r="BU9" s="125" t="e">
        <f ca="1"/>
        <v>#REF!</v>
      </c>
      <c r="BV9" s="125" t="e">
        <f ca="1"/>
        <v>#REF!</v>
      </c>
      <c r="BW9" s="125" t="e">
        <f ca="1"/>
        <v>#REF!</v>
      </c>
      <c r="BX9" s="125" t="e">
        <f ca="1"/>
        <v>#REF!</v>
      </c>
      <c r="BY9" s="125" t="e">
        <f ca="1"/>
        <v>#REF!</v>
      </c>
      <c r="BZ9" s="125" t="e">
        <f ca="1"/>
        <v>#REF!</v>
      </c>
      <c r="CA9" s="126" t="e">
        <f ca="1"/>
        <v>#REF!</v>
      </c>
      <c r="CB9" s="127" t="e">
        <f ca="1"/>
        <v>#REF!</v>
      </c>
      <c r="CC9" s="125" t="e">
        <f ca="1"/>
        <v>#REF!</v>
      </c>
      <c r="CD9" s="125" t="e">
        <f ca="1"/>
        <v>#REF!</v>
      </c>
      <c r="CE9" s="125" t="e">
        <f ca="1"/>
        <v>#REF!</v>
      </c>
      <c r="CF9" s="125" t="e">
        <f ca="1"/>
        <v>#REF!</v>
      </c>
      <c r="CG9" s="125" t="e">
        <f ca="1"/>
        <v>#REF!</v>
      </c>
      <c r="CH9" s="128" t="e">
        <f ca="1"/>
        <v>#REF!</v>
      </c>
      <c r="CI9" s="124" t="e">
        <f ca="1"/>
        <v>#REF!</v>
      </c>
      <c r="CJ9" s="125" t="e">
        <f ca="1"/>
        <v>#REF!</v>
      </c>
      <c r="CK9" s="125" t="e">
        <f ca="1"/>
        <v>#REF!</v>
      </c>
      <c r="CL9" s="125" t="e">
        <f ca="1"/>
        <v>#REF!</v>
      </c>
      <c r="CM9" s="125" t="e">
        <f ca="1"/>
        <v>#REF!</v>
      </c>
      <c r="CN9" s="125" t="e">
        <f ca="1"/>
        <v>#REF!</v>
      </c>
      <c r="CO9" s="125" t="e">
        <f ca="1"/>
        <v>#REF!</v>
      </c>
      <c r="CP9" s="126" t="e">
        <f ca="1"/>
        <v>#REF!</v>
      </c>
      <c r="CQ9" s="127" t="e">
        <f ca="1"/>
        <v>#REF!</v>
      </c>
      <c r="CR9" s="125" t="e">
        <f ca="1"/>
        <v>#REF!</v>
      </c>
      <c r="CS9" s="125" t="e">
        <f ca="1"/>
        <v>#REF!</v>
      </c>
      <c r="CT9" s="125" t="e">
        <f ca="1"/>
        <v>#REF!</v>
      </c>
      <c r="CU9" s="125" t="e">
        <f ca="1"/>
        <v>#REF!</v>
      </c>
      <c r="CV9" s="125" t="e">
        <f ca="1"/>
        <v>#REF!</v>
      </c>
      <c r="CW9" s="125" t="e">
        <f ca="1"/>
        <v>#REF!</v>
      </c>
      <c r="CX9" s="125" t="e">
        <f ca="1"/>
        <v>#REF!</v>
      </c>
      <c r="CY9" s="125" t="e">
        <f ca="1"/>
        <v>#REF!</v>
      </c>
      <c r="CZ9" s="125" t="e">
        <f ca="1"/>
        <v>#REF!</v>
      </c>
      <c r="DA9" s="125" t="e">
        <f ca="1"/>
        <v>#REF!</v>
      </c>
      <c r="DB9" s="125" t="e">
        <f ca="1"/>
        <v>#REF!</v>
      </c>
      <c r="DC9" s="125" t="e">
        <f ca="1"/>
        <v>#REF!</v>
      </c>
      <c r="DD9" s="125" t="e">
        <f ca="1"/>
        <v>#REF!</v>
      </c>
      <c r="DE9" s="125" t="e">
        <f ca="1"/>
        <v>#REF!</v>
      </c>
      <c r="DF9" s="126" t="e">
        <f ca="1"/>
        <v>#REF!</v>
      </c>
      <c r="DG9"/>
      <c r="DI9"/>
      <c r="DJ9"/>
    </row>
    <row r="10" spans="3:114" ht="16.2" thickBot="1" x14ac:dyDescent="0.35">
      <c r="C10"/>
      <c r="D10" s="140"/>
      <c r="E10" s="143" t="e" cm="1">
        <f t="array" aca="1" ref="E10" ca="1">INDIRECT($C$6&amp;"!B6")</f>
        <v>#REF!</v>
      </c>
      <c r="F10" s="143" t="e" cm="1">
        <f t="array" aca="1" ref="F10" ca="1">INDIRECT($C$6&amp;"!c6")</f>
        <v>#REF!</v>
      </c>
      <c r="G10" s="145"/>
      <c r="H10" s="149" t="e">
        <f t="array" aca="1" ref="H10:DF10" ca="1">TRANSPOSE(INDIRECT(E10&amp;"!I2:I104"))</f>
        <v>#REF!</v>
      </c>
      <c r="I10" s="131" t="e">
        <f ca="1"/>
        <v>#REF!</v>
      </c>
      <c r="J10" s="131" t="e">
        <f ca="1"/>
        <v>#REF!</v>
      </c>
      <c r="K10" s="131" t="e">
        <f ca="1"/>
        <v>#REF!</v>
      </c>
      <c r="L10" s="152" t="e">
        <f ca="1"/>
        <v>#REF!</v>
      </c>
      <c r="M10" s="130" t="e">
        <f ca="1"/>
        <v>#REF!</v>
      </c>
      <c r="N10" s="131" t="e">
        <f ca="1"/>
        <v>#REF!</v>
      </c>
      <c r="O10" s="131" t="e">
        <f ca="1"/>
        <v>#REF!</v>
      </c>
      <c r="P10" s="131" t="e">
        <f ca="1"/>
        <v>#REF!</v>
      </c>
      <c r="Q10" s="129" t="e">
        <f ca="1"/>
        <v>#REF!</v>
      </c>
      <c r="R10" s="149" t="e">
        <f ca="1"/>
        <v>#REF!</v>
      </c>
      <c r="S10" s="131" t="e">
        <f ca="1"/>
        <v>#REF!</v>
      </c>
      <c r="T10" s="152" t="e">
        <f ca="1"/>
        <v>#REF!</v>
      </c>
      <c r="U10" s="130" t="e">
        <f ca="1"/>
        <v>#REF!</v>
      </c>
      <c r="V10" s="131" t="e">
        <f ca="1"/>
        <v>#REF!</v>
      </c>
      <c r="W10" s="131" t="e">
        <f ca="1"/>
        <v>#REF!</v>
      </c>
      <c r="X10" s="131" t="e">
        <f ca="1"/>
        <v>#REF!</v>
      </c>
      <c r="Y10" s="129" t="e">
        <f ca="1"/>
        <v>#REF!</v>
      </c>
      <c r="Z10" s="149" t="e">
        <f ca="1"/>
        <v>#REF!</v>
      </c>
      <c r="AA10" s="131" t="e">
        <f ca="1"/>
        <v>#REF!</v>
      </c>
      <c r="AB10" s="131" t="e">
        <f ca="1"/>
        <v>#REF!</v>
      </c>
      <c r="AC10" s="131" t="e">
        <f ca="1"/>
        <v>#REF!</v>
      </c>
      <c r="AD10" s="131" t="e">
        <f ca="1"/>
        <v>#REF!</v>
      </c>
      <c r="AE10" s="131" t="e">
        <f ca="1"/>
        <v>#REF!</v>
      </c>
      <c r="AF10" s="131" t="e">
        <f ca="1"/>
        <v>#REF!</v>
      </c>
      <c r="AG10" s="131" t="e">
        <f ca="1"/>
        <v>#REF!</v>
      </c>
      <c r="AH10" s="131" t="e">
        <f ca="1"/>
        <v>#REF!</v>
      </c>
      <c r="AI10" s="131" t="e">
        <f ca="1"/>
        <v>#REF!</v>
      </c>
      <c r="AJ10" s="131" t="e">
        <f ca="1"/>
        <v>#REF!</v>
      </c>
      <c r="AK10" s="131" t="e">
        <f ca="1"/>
        <v>#REF!</v>
      </c>
      <c r="AL10" s="131" t="e">
        <f ca="1"/>
        <v>#REF!</v>
      </c>
      <c r="AM10" s="131" t="e">
        <f ca="1"/>
        <v>#REF!</v>
      </c>
      <c r="AN10" s="131" t="e">
        <f ca="1"/>
        <v>#REF!</v>
      </c>
      <c r="AO10" s="152" t="e">
        <f ca="1"/>
        <v>#REF!</v>
      </c>
      <c r="AP10" s="130" t="e">
        <f ca="1"/>
        <v>#REF!</v>
      </c>
      <c r="AQ10" s="131" t="e">
        <f ca="1"/>
        <v>#REF!</v>
      </c>
      <c r="AR10" s="129" t="e">
        <f ca="1"/>
        <v>#REF!</v>
      </c>
      <c r="AS10" s="149" t="e">
        <f ca="1"/>
        <v>#REF!</v>
      </c>
      <c r="AT10" s="131" t="e">
        <f ca="1"/>
        <v>#REF!</v>
      </c>
      <c r="AU10" s="131" t="e">
        <f ca="1"/>
        <v>#REF!</v>
      </c>
      <c r="AV10" s="131" t="e">
        <f ca="1"/>
        <v>#REF!</v>
      </c>
      <c r="AW10" s="152" t="e">
        <f ca="1"/>
        <v>#REF!</v>
      </c>
      <c r="AX10" s="130" t="e">
        <f ca="1"/>
        <v>#REF!</v>
      </c>
      <c r="AY10" s="131" t="e">
        <f ca="1"/>
        <v>#REF!</v>
      </c>
      <c r="AZ10" s="131" t="e">
        <f ca="1"/>
        <v>#REF!</v>
      </c>
      <c r="BA10" s="131" t="e">
        <f ca="1"/>
        <v>#REF!</v>
      </c>
      <c r="BB10" s="131" t="e">
        <f ca="1"/>
        <v>#REF!</v>
      </c>
      <c r="BC10" s="131" t="e">
        <f ca="1"/>
        <v>#REF!</v>
      </c>
      <c r="BD10" s="131" t="e">
        <f ca="1"/>
        <v>#REF!</v>
      </c>
      <c r="BE10" s="131" t="e">
        <f ca="1"/>
        <v>#REF!</v>
      </c>
      <c r="BF10" s="131" t="e">
        <f ca="1"/>
        <v>#REF!</v>
      </c>
      <c r="BG10" s="131" t="e">
        <f ca="1"/>
        <v>#REF!</v>
      </c>
      <c r="BH10" s="131" t="e">
        <f ca="1"/>
        <v>#REF!</v>
      </c>
      <c r="BI10" s="131" t="e">
        <f ca="1"/>
        <v>#REF!</v>
      </c>
      <c r="BJ10" s="131" t="e">
        <f ca="1"/>
        <v>#REF!</v>
      </c>
      <c r="BK10" s="131" t="e">
        <f ca="1"/>
        <v>#REF!</v>
      </c>
      <c r="BL10" s="131" t="e">
        <f ca="1"/>
        <v>#REF!</v>
      </c>
      <c r="BM10" s="131" t="e">
        <f ca="1"/>
        <v>#REF!</v>
      </c>
      <c r="BN10" s="131" t="e">
        <f ca="1"/>
        <v>#REF!</v>
      </c>
      <c r="BO10" s="131" t="e">
        <f ca="1"/>
        <v>#REF!</v>
      </c>
      <c r="BP10" s="131" t="e">
        <f ca="1"/>
        <v>#REF!</v>
      </c>
      <c r="BQ10" s="131" t="e">
        <f ca="1"/>
        <v>#REF!</v>
      </c>
      <c r="BR10" s="131" t="e">
        <f ca="1"/>
        <v>#REF!</v>
      </c>
      <c r="BS10" s="131" t="e">
        <f ca="1"/>
        <v>#REF!</v>
      </c>
      <c r="BT10" s="131" t="e">
        <f ca="1"/>
        <v>#REF!</v>
      </c>
      <c r="BU10" s="131" t="e">
        <f ca="1"/>
        <v>#REF!</v>
      </c>
      <c r="BV10" s="131" t="e">
        <f ca="1"/>
        <v>#REF!</v>
      </c>
      <c r="BW10" s="131" t="e">
        <f ca="1"/>
        <v>#REF!</v>
      </c>
      <c r="BX10" s="131" t="e">
        <f ca="1"/>
        <v>#REF!</v>
      </c>
      <c r="BY10" s="131" t="e">
        <f ca="1"/>
        <v>#REF!</v>
      </c>
      <c r="BZ10" s="131" t="e">
        <f ca="1"/>
        <v>#REF!</v>
      </c>
      <c r="CA10" s="129" t="e">
        <f ca="1"/>
        <v>#REF!</v>
      </c>
      <c r="CB10" s="149" t="e">
        <f ca="1"/>
        <v>#REF!</v>
      </c>
      <c r="CC10" s="131" t="e">
        <f ca="1"/>
        <v>#REF!</v>
      </c>
      <c r="CD10" s="131" t="e">
        <f ca="1"/>
        <v>#REF!</v>
      </c>
      <c r="CE10" s="131" t="e">
        <f ca="1"/>
        <v>#REF!</v>
      </c>
      <c r="CF10" s="131" t="e">
        <f ca="1"/>
        <v>#REF!</v>
      </c>
      <c r="CG10" s="131" t="e">
        <f ca="1"/>
        <v>#REF!</v>
      </c>
      <c r="CH10" s="152" t="e">
        <f ca="1"/>
        <v>#REF!</v>
      </c>
      <c r="CI10" s="130" t="e">
        <f ca="1"/>
        <v>#REF!</v>
      </c>
      <c r="CJ10" s="131" t="e">
        <f ca="1"/>
        <v>#REF!</v>
      </c>
      <c r="CK10" s="131" t="e">
        <f ca="1"/>
        <v>#REF!</v>
      </c>
      <c r="CL10" s="131" t="e">
        <f ca="1"/>
        <v>#REF!</v>
      </c>
      <c r="CM10" s="131" t="e">
        <f ca="1"/>
        <v>#REF!</v>
      </c>
      <c r="CN10" s="131" t="e">
        <f ca="1"/>
        <v>#REF!</v>
      </c>
      <c r="CO10" s="131" t="e">
        <f ca="1"/>
        <v>#REF!</v>
      </c>
      <c r="CP10" s="129" t="e">
        <f ca="1"/>
        <v>#REF!</v>
      </c>
      <c r="CQ10" s="149" t="e">
        <f ca="1"/>
        <v>#REF!</v>
      </c>
      <c r="CR10" s="131" t="e">
        <f ca="1"/>
        <v>#REF!</v>
      </c>
      <c r="CS10" s="131" t="e">
        <f ca="1"/>
        <v>#REF!</v>
      </c>
      <c r="CT10" s="131" t="e">
        <f ca="1"/>
        <v>#REF!</v>
      </c>
      <c r="CU10" s="131" t="e">
        <f ca="1"/>
        <v>#REF!</v>
      </c>
      <c r="CV10" s="131" t="e">
        <f ca="1"/>
        <v>#REF!</v>
      </c>
      <c r="CW10" s="131" t="e">
        <f ca="1"/>
        <v>#REF!</v>
      </c>
      <c r="CX10" s="131" t="e">
        <f ca="1"/>
        <v>#REF!</v>
      </c>
      <c r="CY10" s="131" t="e">
        <f ca="1"/>
        <v>#REF!</v>
      </c>
      <c r="CZ10" s="131" t="e">
        <f ca="1"/>
        <v>#REF!</v>
      </c>
      <c r="DA10" s="131" t="e">
        <f ca="1"/>
        <v>#REF!</v>
      </c>
      <c r="DB10" s="131" t="e">
        <f ca="1"/>
        <v>#REF!</v>
      </c>
      <c r="DC10" s="131" t="e">
        <f ca="1"/>
        <v>#REF!</v>
      </c>
      <c r="DD10" s="131" t="e">
        <f ca="1"/>
        <v>#REF!</v>
      </c>
      <c r="DE10" s="131" t="e">
        <f ca="1"/>
        <v>#REF!</v>
      </c>
      <c r="DF10" s="129" t="e">
        <f ca="1"/>
        <v>#REF!</v>
      </c>
      <c r="DG10"/>
      <c r="DI10"/>
      <c r="DJ10"/>
    </row>
    <row r="11" spans="3:114" ht="16.2" thickBot="1" x14ac:dyDescent="0.35">
      <c r="C11"/>
      <c r="D11" s="140"/>
      <c r="E11" s="143" t="e" cm="1">
        <f t="array" aca="1" ref="E11" ca="1">INDIRECT($C$6&amp;"!B7")</f>
        <v>#REF!</v>
      </c>
      <c r="F11" s="143" t="e" cm="1">
        <f t="array" aca="1" ref="F11" ca="1">INDIRECT($C$6&amp;"!c7")</f>
        <v>#REF!</v>
      </c>
      <c r="G11" s="144"/>
      <c r="H11" s="149" t="e">
        <f t="array" aca="1" ref="H11:DF11" ca="1">TRANSPOSE(INDIRECT(E11&amp;"!I2:I104"))</f>
        <v>#REF!</v>
      </c>
      <c r="I11" s="131" t="e">
        <f ca="1"/>
        <v>#REF!</v>
      </c>
      <c r="J11" s="131" t="e">
        <f ca="1"/>
        <v>#REF!</v>
      </c>
      <c r="K11" s="131" t="e">
        <f ca="1"/>
        <v>#REF!</v>
      </c>
      <c r="L11" s="152" t="e">
        <f ca="1"/>
        <v>#REF!</v>
      </c>
      <c r="M11" s="130" t="e">
        <f ca="1"/>
        <v>#REF!</v>
      </c>
      <c r="N11" s="131" t="e">
        <f ca="1"/>
        <v>#REF!</v>
      </c>
      <c r="O11" s="131" t="e">
        <f ca="1"/>
        <v>#REF!</v>
      </c>
      <c r="P11" s="131" t="e">
        <f ca="1"/>
        <v>#REF!</v>
      </c>
      <c r="Q11" s="129" t="e">
        <f ca="1"/>
        <v>#REF!</v>
      </c>
      <c r="R11" s="149" t="e">
        <f ca="1"/>
        <v>#REF!</v>
      </c>
      <c r="S11" s="131" t="e">
        <f ca="1"/>
        <v>#REF!</v>
      </c>
      <c r="T11" s="152" t="e">
        <f ca="1"/>
        <v>#REF!</v>
      </c>
      <c r="U11" s="130" t="e">
        <f ca="1"/>
        <v>#REF!</v>
      </c>
      <c r="V11" s="131" t="e">
        <f ca="1"/>
        <v>#REF!</v>
      </c>
      <c r="W11" s="131" t="e">
        <f ca="1"/>
        <v>#REF!</v>
      </c>
      <c r="X11" s="131" t="e">
        <f ca="1"/>
        <v>#REF!</v>
      </c>
      <c r="Y11" s="129" t="e">
        <f ca="1"/>
        <v>#REF!</v>
      </c>
      <c r="Z11" s="149" t="e">
        <f ca="1"/>
        <v>#REF!</v>
      </c>
      <c r="AA11" s="131" t="e">
        <f ca="1"/>
        <v>#REF!</v>
      </c>
      <c r="AB11" s="131" t="e">
        <f ca="1"/>
        <v>#REF!</v>
      </c>
      <c r="AC11" s="131" t="e">
        <f ca="1"/>
        <v>#REF!</v>
      </c>
      <c r="AD11" s="131" t="e">
        <f ca="1"/>
        <v>#REF!</v>
      </c>
      <c r="AE11" s="131" t="e">
        <f ca="1"/>
        <v>#REF!</v>
      </c>
      <c r="AF11" s="131" t="e">
        <f ca="1"/>
        <v>#REF!</v>
      </c>
      <c r="AG11" s="131" t="e">
        <f ca="1"/>
        <v>#REF!</v>
      </c>
      <c r="AH11" s="131" t="e">
        <f ca="1"/>
        <v>#REF!</v>
      </c>
      <c r="AI11" s="131" t="e">
        <f ca="1"/>
        <v>#REF!</v>
      </c>
      <c r="AJ11" s="131" t="e">
        <f ca="1"/>
        <v>#REF!</v>
      </c>
      <c r="AK11" s="131" t="e">
        <f ca="1"/>
        <v>#REF!</v>
      </c>
      <c r="AL11" s="131" t="e">
        <f ca="1"/>
        <v>#REF!</v>
      </c>
      <c r="AM11" s="131" t="e">
        <f ca="1"/>
        <v>#REF!</v>
      </c>
      <c r="AN11" s="131" t="e">
        <f ca="1"/>
        <v>#REF!</v>
      </c>
      <c r="AO11" s="152" t="e">
        <f ca="1"/>
        <v>#REF!</v>
      </c>
      <c r="AP11" s="130" t="e">
        <f ca="1"/>
        <v>#REF!</v>
      </c>
      <c r="AQ11" s="131" t="e">
        <f ca="1"/>
        <v>#REF!</v>
      </c>
      <c r="AR11" s="129" t="e">
        <f ca="1"/>
        <v>#REF!</v>
      </c>
      <c r="AS11" s="149" t="e">
        <f ca="1"/>
        <v>#REF!</v>
      </c>
      <c r="AT11" s="131" t="e">
        <f ca="1"/>
        <v>#REF!</v>
      </c>
      <c r="AU11" s="131" t="e">
        <f ca="1"/>
        <v>#REF!</v>
      </c>
      <c r="AV11" s="131" t="e">
        <f ca="1"/>
        <v>#REF!</v>
      </c>
      <c r="AW11" s="152" t="e">
        <f ca="1"/>
        <v>#REF!</v>
      </c>
      <c r="AX11" s="130" t="e">
        <f ca="1"/>
        <v>#REF!</v>
      </c>
      <c r="AY11" s="131" t="e">
        <f ca="1"/>
        <v>#REF!</v>
      </c>
      <c r="AZ11" s="131" t="e">
        <f ca="1"/>
        <v>#REF!</v>
      </c>
      <c r="BA11" s="131" t="e">
        <f ca="1"/>
        <v>#REF!</v>
      </c>
      <c r="BB11" s="131" t="e">
        <f ca="1"/>
        <v>#REF!</v>
      </c>
      <c r="BC11" s="131" t="e">
        <f ca="1"/>
        <v>#REF!</v>
      </c>
      <c r="BD11" s="131" t="e">
        <f ca="1"/>
        <v>#REF!</v>
      </c>
      <c r="BE11" s="131" t="e">
        <f ca="1"/>
        <v>#REF!</v>
      </c>
      <c r="BF11" s="131" t="e">
        <f ca="1"/>
        <v>#REF!</v>
      </c>
      <c r="BG11" s="131" t="e">
        <f ca="1"/>
        <v>#REF!</v>
      </c>
      <c r="BH11" s="131" t="e">
        <f ca="1"/>
        <v>#REF!</v>
      </c>
      <c r="BI11" s="131" t="e">
        <f ca="1"/>
        <v>#REF!</v>
      </c>
      <c r="BJ11" s="131" t="e">
        <f ca="1"/>
        <v>#REF!</v>
      </c>
      <c r="BK11" s="131" t="e">
        <f ca="1"/>
        <v>#REF!</v>
      </c>
      <c r="BL11" s="131" t="e">
        <f ca="1"/>
        <v>#REF!</v>
      </c>
      <c r="BM11" s="131" t="e">
        <f ca="1"/>
        <v>#REF!</v>
      </c>
      <c r="BN11" s="131" t="e">
        <f ca="1"/>
        <v>#REF!</v>
      </c>
      <c r="BO11" s="131" t="e">
        <f ca="1"/>
        <v>#REF!</v>
      </c>
      <c r="BP11" s="131" t="e">
        <f ca="1"/>
        <v>#REF!</v>
      </c>
      <c r="BQ11" s="131" t="e">
        <f ca="1"/>
        <v>#REF!</v>
      </c>
      <c r="BR11" s="131" t="e">
        <f ca="1"/>
        <v>#REF!</v>
      </c>
      <c r="BS11" s="131" t="e">
        <f ca="1"/>
        <v>#REF!</v>
      </c>
      <c r="BT11" s="131" t="e">
        <f ca="1"/>
        <v>#REF!</v>
      </c>
      <c r="BU11" s="131" t="e">
        <f ca="1"/>
        <v>#REF!</v>
      </c>
      <c r="BV11" s="131" t="e">
        <f ca="1"/>
        <v>#REF!</v>
      </c>
      <c r="BW11" s="131" t="e">
        <f ca="1"/>
        <v>#REF!</v>
      </c>
      <c r="BX11" s="131" t="e">
        <f ca="1"/>
        <v>#REF!</v>
      </c>
      <c r="BY11" s="131" t="e">
        <f ca="1"/>
        <v>#REF!</v>
      </c>
      <c r="BZ11" s="131" t="e">
        <f ca="1"/>
        <v>#REF!</v>
      </c>
      <c r="CA11" s="129" t="e">
        <f ca="1"/>
        <v>#REF!</v>
      </c>
      <c r="CB11" s="149" t="e">
        <f ca="1"/>
        <v>#REF!</v>
      </c>
      <c r="CC11" s="131" t="e">
        <f ca="1"/>
        <v>#REF!</v>
      </c>
      <c r="CD11" s="131" t="e">
        <f ca="1"/>
        <v>#REF!</v>
      </c>
      <c r="CE11" s="131" t="e">
        <f ca="1"/>
        <v>#REF!</v>
      </c>
      <c r="CF11" s="131" t="e">
        <f ca="1"/>
        <v>#REF!</v>
      </c>
      <c r="CG11" s="131" t="e">
        <f ca="1"/>
        <v>#REF!</v>
      </c>
      <c r="CH11" s="152" t="e">
        <f ca="1"/>
        <v>#REF!</v>
      </c>
      <c r="CI11" s="130" t="e">
        <f ca="1"/>
        <v>#REF!</v>
      </c>
      <c r="CJ11" s="131" t="e">
        <f ca="1"/>
        <v>#REF!</v>
      </c>
      <c r="CK11" s="131" t="e">
        <f ca="1"/>
        <v>#REF!</v>
      </c>
      <c r="CL11" s="131" t="e">
        <f ca="1"/>
        <v>#REF!</v>
      </c>
      <c r="CM11" s="131" t="e">
        <f ca="1"/>
        <v>#REF!</v>
      </c>
      <c r="CN11" s="131" t="e">
        <f ca="1"/>
        <v>#REF!</v>
      </c>
      <c r="CO11" s="131" t="e">
        <f ca="1"/>
        <v>#REF!</v>
      </c>
      <c r="CP11" s="129" t="e">
        <f ca="1"/>
        <v>#REF!</v>
      </c>
      <c r="CQ11" s="149" t="e">
        <f ca="1"/>
        <v>#REF!</v>
      </c>
      <c r="CR11" s="131" t="e">
        <f ca="1"/>
        <v>#REF!</v>
      </c>
      <c r="CS11" s="131" t="e">
        <f ca="1"/>
        <v>#REF!</v>
      </c>
      <c r="CT11" s="131" t="e">
        <f ca="1"/>
        <v>#REF!</v>
      </c>
      <c r="CU11" s="131" t="e">
        <f ca="1"/>
        <v>#REF!</v>
      </c>
      <c r="CV11" s="131" t="e">
        <f ca="1"/>
        <v>#REF!</v>
      </c>
      <c r="CW11" s="131" t="e">
        <f ca="1"/>
        <v>#REF!</v>
      </c>
      <c r="CX11" s="131" t="e">
        <f ca="1"/>
        <v>#REF!</v>
      </c>
      <c r="CY11" s="131" t="e">
        <f ca="1"/>
        <v>#REF!</v>
      </c>
      <c r="CZ11" s="131" t="e">
        <f ca="1"/>
        <v>#REF!</v>
      </c>
      <c r="DA11" s="131" t="e">
        <f ca="1"/>
        <v>#REF!</v>
      </c>
      <c r="DB11" s="131" t="e">
        <f ca="1"/>
        <v>#REF!</v>
      </c>
      <c r="DC11" s="131" t="e">
        <f ca="1"/>
        <v>#REF!</v>
      </c>
      <c r="DD11" s="131" t="e">
        <f ca="1"/>
        <v>#REF!</v>
      </c>
      <c r="DE11" s="131" t="e">
        <f ca="1"/>
        <v>#REF!</v>
      </c>
      <c r="DF11" s="129" t="e">
        <f ca="1"/>
        <v>#REF!</v>
      </c>
      <c r="DG11"/>
      <c r="DI11"/>
      <c r="DJ11"/>
    </row>
    <row r="12" spans="3:114" ht="16.2" thickBot="1" x14ac:dyDescent="0.35">
      <c r="C12"/>
      <c r="D12" s="140"/>
      <c r="E12" s="143" t="e" cm="1">
        <f t="array" aca="1" ref="E12" ca="1">INDIRECT($C$6&amp;"!B8")</f>
        <v>#REF!</v>
      </c>
      <c r="F12" s="143" t="e" cm="1">
        <f t="array" aca="1" ref="F12" ca="1">INDIRECT($C$6&amp;"!c8")</f>
        <v>#REF!</v>
      </c>
      <c r="G12" s="145"/>
      <c r="H12" s="149" t="e">
        <f t="array" aca="1" ref="H12:DF12" ca="1">TRANSPOSE(INDIRECT(E12&amp;"!I2:I104"))</f>
        <v>#REF!</v>
      </c>
      <c r="I12" s="131" t="e">
        <f ca="1"/>
        <v>#REF!</v>
      </c>
      <c r="J12" s="131" t="e">
        <f ca="1"/>
        <v>#REF!</v>
      </c>
      <c r="K12" s="131" t="e">
        <f ca="1"/>
        <v>#REF!</v>
      </c>
      <c r="L12" s="152" t="e">
        <f ca="1"/>
        <v>#REF!</v>
      </c>
      <c r="M12" s="130" t="e">
        <f ca="1"/>
        <v>#REF!</v>
      </c>
      <c r="N12" s="131" t="e">
        <f ca="1"/>
        <v>#REF!</v>
      </c>
      <c r="O12" s="131" t="e">
        <f ca="1"/>
        <v>#REF!</v>
      </c>
      <c r="P12" s="131" t="e">
        <f ca="1"/>
        <v>#REF!</v>
      </c>
      <c r="Q12" s="129" t="e">
        <f ca="1"/>
        <v>#REF!</v>
      </c>
      <c r="R12" s="149" t="e">
        <f ca="1"/>
        <v>#REF!</v>
      </c>
      <c r="S12" s="131" t="e">
        <f ca="1"/>
        <v>#REF!</v>
      </c>
      <c r="T12" s="152" t="e">
        <f ca="1"/>
        <v>#REF!</v>
      </c>
      <c r="U12" s="130" t="e">
        <f ca="1"/>
        <v>#REF!</v>
      </c>
      <c r="V12" s="131" t="e">
        <f ca="1"/>
        <v>#REF!</v>
      </c>
      <c r="W12" s="131" t="e">
        <f ca="1"/>
        <v>#REF!</v>
      </c>
      <c r="X12" s="131" t="e">
        <f ca="1"/>
        <v>#REF!</v>
      </c>
      <c r="Y12" s="129" t="e">
        <f ca="1"/>
        <v>#REF!</v>
      </c>
      <c r="Z12" s="149" t="e">
        <f ca="1"/>
        <v>#REF!</v>
      </c>
      <c r="AA12" s="131" t="e">
        <f ca="1"/>
        <v>#REF!</v>
      </c>
      <c r="AB12" s="131" t="e">
        <f ca="1"/>
        <v>#REF!</v>
      </c>
      <c r="AC12" s="131" t="e">
        <f ca="1"/>
        <v>#REF!</v>
      </c>
      <c r="AD12" s="131" t="e">
        <f ca="1"/>
        <v>#REF!</v>
      </c>
      <c r="AE12" s="131" t="e">
        <f ca="1"/>
        <v>#REF!</v>
      </c>
      <c r="AF12" s="131" t="e">
        <f ca="1"/>
        <v>#REF!</v>
      </c>
      <c r="AG12" s="131" t="e">
        <f ca="1"/>
        <v>#REF!</v>
      </c>
      <c r="AH12" s="131" t="e">
        <f ca="1"/>
        <v>#REF!</v>
      </c>
      <c r="AI12" s="131" t="e">
        <f ca="1"/>
        <v>#REF!</v>
      </c>
      <c r="AJ12" s="131" t="e">
        <f ca="1"/>
        <v>#REF!</v>
      </c>
      <c r="AK12" s="131" t="e">
        <f ca="1"/>
        <v>#REF!</v>
      </c>
      <c r="AL12" s="131" t="e">
        <f ca="1"/>
        <v>#REF!</v>
      </c>
      <c r="AM12" s="131" t="e">
        <f ca="1"/>
        <v>#REF!</v>
      </c>
      <c r="AN12" s="131" t="e">
        <f ca="1"/>
        <v>#REF!</v>
      </c>
      <c r="AO12" s="152" t="e">
        <f ca="1"/>
        <v>#REF!</v>
      </c>
      <c r="AP12" s="130" t="e">
        <f ca="1"/>
        <v>#REF!</v>
      </c>
      <c r="AQ12" s="131" t="e">
        <f ca="1"/>
        <v>#REF!</v>
      </c>
      <c r="AR12" s="129" t="e">
        <f ca="1"/>
        <v>#REF!</v>
      </c>
      <c r="AS12" s="149" t="e">
        <f ca="1"/>
        <v>#REF!</v>
      </c>
      <c r="AT12" s="131" t="e">
        <f ca="1"/>
        <v>#REF!</v>
      </c>
      <c r="AU12" s="131" t="e">
        <f ca="1"/>
        <v>#REF!</v>
      </c>
      <c r="AV12" s="131" t="e">
        <f ca="1"/>
        <v>#REF!</v>
      </c>
      <c r="AW12" s="152" t="e">
        <f ca="1"/>
        <v>#REF!</v>
      </c>
      <c r="AX12" s="130" t="e">
        <f ca="1"/>
        <v>#REF!</v>
      </c>
      <c r="AY12" s="131" t="e">
        <f ca="1"/>
        <v>#REF!</v>
      </c>
      <c r="AZ12" s="131" t="e">
        <f ca="1"/>
        <v>#REF!</v>
      </c>
      <c r="BA12" s="131" t="e">
        <f ca="1"/>
        <v>#REF!</v>
      </c>
      <c r="BB12" s="131" t="e">
        <f ca="1"/>
        <v>#REF!</v>
      </c>
      <c r="BC12" s="131" t="e">
        <f ca="1"/>
        <v>#REF!</v>
      </c>
      <c r="BD12" s="131" t="e">
        <f ca="1"/>
        <v>#REF!</v>
      </c>
      <c r="BE12" s="131" t="e">
        <f ca="1"/>
        <v>#REF!</v>
      </c>
      <c r="BF12" s="131" t="e">
        <f ca="1"/>
        <v>#REF!</v>
      </c>
      <c r="BG12" s="131" t="e">
        <f ca="1"/>
        <v>#REF!</v>
      </c>
      <c r="BH12" s="131" t="e">
        <f ca="1"/>
        <v>#REF!</v>
      </c>
      <c r="BI12" s="131" t="e">
        <f ca="1"/>
        <v>#REF!</v>
      </c>
      <c r="BJ12" s="131" t="e">
        <f ca="1"/>
        <v>#REF!</v>
      </c>
      <c r="BK12" s="131" t="e">
        <f ca="1"/>
        <v>#REF!</v>
      </c>
      <c r="BL12" s="131" t="e">
        <f ca="1"/>
        <v>#REF!</v>
      </c>
      <c r="BM12" s="131" t="e">
        <f ca="1"/>
        <v>#REF!</v>
      </c>
      <c r="BN12" s="131" t="e">
        <f ca="1"/>
        <v>#REF!</v>
      </c>
      <c r="BO12" s="131" t="e">
        <f ca="1"/>
        <v>#REF!</v>
      </c>
      <c r="BP12" s="131" t="e">
        <f ca="1"/>
        <v>#REF!</v>
      </c>
      <c r="BQ12" s="131" t="e">
        <f ca="1"/>
        <v>#REF!</v>
      </c>
      <c r="BR12" s="131" t="e">
        <f ca="1"/>
        <v>#REF!</v>
      </c>
      <c r="BS12" s="131" t="e">
        <f ca="1"/>
        <v>#REF!</v>
      </c>
      <c r="BT12" s="131" t="e">
        <f ca="1"/>
        <v>#REF!</v>
      </c>
      <c r="BU12" s="131" t="e">
        <f ca="1"/>
        <v>#REF!</v>
      </c>
      <c r="BV12" s="131" t="e">
        <f ca="1"/>
        <v>#REF!</v>
      </c>
      <c r="BW12" s="131" t="e">
        <f ca="1"/>
        <v>#REF!</v>
      </c>
      <c r="BX12" s="131" t="e">
        <f ca="1"/>
        <v>#REF!</v>
      </c>
      <c r="BY12" s="131" t="e">
        <f ca="1"/>
        <v>#REF!</v>
      </c>
      <c r="BZ12" s="131" t="e">
        <f ca="1"/>
        <v>#REF!</v>
      </c>
      <c r="CA12" s="129" t="e">
        <f ca="1"/>
        <v>#REF!</v>
      </c>
      <c r="CB12" s="149" t="e">
        <f ca="1"/>
        <v>#REF!</v>
      </c>
      <c r="CC12" s="131" t="e">
        <f ca="1"/>
        <v>#REF!</v>
      </c>
      <c r="CD12" s="131" t="e">
        <f ca="1"/>
        <v>#REF!</v>
      </c>
      <c r="CE12" s="131" t="e">
        <f ca="1"/>
        <v>#REF!</v>
      </c>
      <c r="CF12" s="131" t="e">
        <f ca="1"/>
        <v>#REF!</v>
      </c>
      <c r="CG12" s="131" t="e">
        <f ca="1"/>
        <v>#REF!</v>
      </c>
      <c r="CH12" s="152" t="e">
        <f ca="1"/>
        <v>#REF!</v>
      </c>
      <c r="CI12" s="130" t="e">
        <f ca="1"/>
        <v>#REF!</v>
      </c>
      <c r="CJ12" s="131" t="e">
        <f ca="1"/>
        <v>#REF!</v>
      </c>
      <c r="CK12" s="131" t="e">
        <f ca="1"/>
        <v>#REF!</v>
      </c>
      <c r="CL12" s="131" t="e">
        <f ca="1"/>
        <v>#REF!</v>
      </c>
      <c r="CM12" s="131" t="e">
        <f ca="1"/>
        <v>#REF!</v>
      </c>
      <c r="CN12" s="131" t="e">
        <f ca="1"/>
        <v>#REF!</v>
      </c>
      <c r="CO12" s="131" t="e">
        <f ca="1"/>
        <v>#REF!</v>
      </c>
      <c r="CP12" s="129" t="e">
        <f ca="1"/>
        <v>#REF!</v>
      </c>
      <c r="CQ12" s="149" t="e">
        <f ca="1"/>
        <v>#REF!</v>
      </c>
      <c r="CR12" s="131" t="e">
        <f ca="1"/>
        <v>#REF!</v>
      </c>
      <c r="CS12" s="131" t="e">
        <f ca="1"/>
        <v>#REF!</v>
      </c>
      <c r="CT12" s="131" t="e">
        <f ca="1"/>
        <v>#REF!</v>
      </c>
      <c r="CU12" s="131" t="e">
        <f ca="1"/>
        <v>#REF!</v>
      </c>
      <c r="CV12" s="131" t="e">
        <f ca="1"/>
        <v>#REF!</v>
      </c>
      <c r="CW12" s="131" t="e">
        <f ca="1"/>
        <v>#REF!</v>
      </c>
      <c r="CX12" s="131" t="e">
        <f ca="1"/>
        <v>#REF!</v>
      </c>
      <c r="CY12" s="131" t="e">
        <f ca="1"/>
        <v>#REF!</v>
      </c>
      <c r="CZ12" s="131" t="e">
        <f ca="1"/>
        <v>#REF!</v>
      </c>
      <c r="DA12" s="131" t="e">
        <f ca="1"/>
        <v>#REF!</v>
      </c>
      <c r="DB12" s="131" t="e">
        <f ca="1"/>
        <v>#REF!</v>
      </c>
      <c r="DC12" s="131" t="e">
        <f ca="1"/>
        <v>#REF!</v>
      </c>
      <c r="DD12" s="131" t="e">
        <f ca="1"/>
        <v>#REF!</v>
      </c>
      <c r="DE12" s="131" t="e">
        <f ca="1"/>
        <v>#REF!</v>
      </c>
      <c r="DF12" s="129" t="e">
        <f ca="1"/>
        <v>#REF!</v>
      </c>
      <c r="DG12"/>
      <c r="DI12"/>
      <c r="DJ12"/>
    </row>
    <row r="13" spans="3:114" ht="16.2" thickBot="1" x14ac:dyDescent="0.35">
      <c r="C13"/>
      <c r="D13" s="140"/>
      <c r="E13" s="143" t="e" cm="1">
        <f t="array" aca="1" ref="E13" ca="1">INDIRECT($C$6&amp;"!B9")</f>
        <v>#REF!</v>
      </c>
      <c r="F13" s="143" t="e" cm="1">
        <f t="array" aca="1" ref="F13" ca="1">INDIRECT($C$6&amp;"!c9")</f>
        <v>#REF!</v>
      </c>
      <c r="G13" s="145"/>
      <c r="H13" s="149" t="e">
        <f t="array" aca="1" ref="H13:DF13" ca="1">TRANSPOSE(INDIRECT(E13&amp;"!I2:I104"))</f>
        <v>#REF!</v>
      </c>
      <c r="I13" s="131" t="e">
        <f ca="1"/>
        <v>#REF!</v>
      </c>
      <c r="J13" s="131" t="e">
        <f ca="1"/>
        <v>#REF!</v>
      </c>
      <c r="K13" s="131" t="e">
        <f ca="1"/>
        <v>#REF!</v>
      </c>
      <c r="L13" s="152" t="e">
        <f ca="1"/>
        <v>#REF!</v>
      </c>
      <c r="M13" s="130" t="e">
        <f ca="1"/>
        <v>#REF!</v>
      </c>
      <c r="N13" s="131" t="e">
        <f ca="1"/>
        <v>#REF!</v>
      </c>
      <c r="O13" s="131" t="e">
        <f ca="1"/>
        <v>#REF!</v>
      </c>
      <c r="P13" s="131" t="e">
        <f ca="1"/>
        <v>#REF!</v>
      </c>
      <c r="Q13" s="129" t="e">
        <f ca="1"/>
        <v>#REF!</v>
      </c>
      <c r="R13" s="149" t="e">
        <f ca="1"/>
        <v>#REF!</v>
      </c>
      <c r="S13" s="131" t="e">
        <f ca="1"/>
        <v>#REF!</v>
      </c>
      <c r="T13" s="152" t="e">
        <f ca="1"/>
        <v>#REF!</v>
      </c>
      <c r="U13" s="130" t="e">
        <f ca="1"/>
        <v>#REF!</v>
      </c>
      <c r="V13" s="131" t="e">
        <f ca="1"/>
        <v>#REF!</v>
      </c>
      <c r="W13" s="131" t="e">
        <f ca="1"/>
        <v>#REF!</v>
      </c>
      <c r="X13" s="131" t="e">
        <f ca="1"/>
        <v>#REF!</v>
      </c>
      <c r="Y13" s="129" t="e">
        <f ca="1"/>
        <v>#REF!</v>
      </c>
      <c r="Z13" s="149" t="e">
        <f ca="1"/>
        <v>#REF!</v>
      </c>
      <c r="AA13" s="131" t="e">
        <f ca="1"/>
        <v>#REF!</v>
      </c>
      <c r="AB13" s="131" t="e">
        <f ca="1"/>
        <v>#REF!</v>
      </c>
      <c r="AC13" s="131" t="e">
        <f ca="1"/>
        <v>#REF!</v>
      </c>
      <c r="AD13" s="131" t="e">
        <f ca="1"/>
        <v>#REF!</v>
      </c>
      <c r="AE13" s="131" t="e">
        <f ca="1"/>
        <v>#REF!</v>
      </c>
      <c r="AF13" s="131" t="e">
        <f ca="1"/>
        <v>#REF!</v>
      </c>
      <c r="AG13" s="131" t="e">
        <f ca="1"/>
        <v>#REF!</v>
      </c>
      <c r="AH13" s="131" t="e">
        <f ca="1"/>
        <v>#REF!</v>
      </c>
      <c r="AI13" s="131" t="e">
        <f ca="1"/>
        <v>#REF!</v>
      </c>
      <c r="AJ13" s="131" t="e">
        <f ca="1"/>
        <v>#REF!</v>
      </c>
      <c r="AK13" s="131" t="e">
        <f ca="1"/>
        <v>#REF!</v>
      </c>
      <c r="AL13" s="131" t="e">
        <f ca="1"/>
        <v>#REF!</v>
      </c>
      <c r="AM13" s="131" t="e">
        <f ca="1"/>
        <v>#REF!</v>
      </c>
      <c r="AN13" s="131" t="e">
        <f ca="1"/>
        <v>#REF!</v>
      </c>
      <c r="AO13" s="152" t="e">
        <f ca="1"/>
        <v>#REF!</v>
      </c>
      <c r="AP13" s="130" t="e">
        <f ca="1"/>
        <v>#REF!</v>
      </c>
      <c r="AQ13" s="131" t="e">
        <f ca="1"/>
        <v>#REF!</v>
      </c>
      <c r="AR13" s="129" t="e">
        <f ca="1"/>
        <v>#REF!</v>
      </c>
      <c r="AS13" s="149" t="e">
        <f ca="1"/>
        <v>#REF!</v>
      </c>
      <c r="AT13" s="131" t="e">
        <f ca="1"/>
        <v>#REF!</v>
      </c>
      <c r="AU13" s="131" t="e">
        <f ca="1"/>
        <v>#REF!</v>
      </c>
      <c r="AV13" s="131" t="e">
        <f ca="1"/>
        <v>#REF!</v>
      </c>
      <c r="AW13" s="152" t="e">
        <f ca="1"/>
        <v>#REF!</v>
      </c>
      <c r="AX13" s="130" t="e">
        <f ca="1"/>
        <v>#REF!</v>
      </c>
      <c r="AY13" s="131" t="e">
        <f ca="1"/>
        <v>#REF!</v>
      </c>
      <c r="AZ13" s="131" t="e">
        <f ca="1"/>
        <v>#REF!</v>
      </c>
      <c r="BA13" s="131" t="e">
        <f ca="1"/>
        <v>#REF!</v>
      </c>
      <c r="BB13" s="131" t="e">
        <f ca="1"/>
        <v>#REF!</v>
      </c>
      <c r="BC13" s="131" t="e">
        <f ca="1"/>
        <v>#REF!</v>
      </c>
      <c r="BD13" s="131" t="e">
        <f ca="1"/>
        <v>#REF!</v>
      </c>
      <c r="BE13" s="131" t="e">
        <f ca="1"/>
        <v>#REF!</v>
      </c>
      <c r="BF13" s="131" t="e">
        <f ca="1"/>
        <v>#REF!</v>
      </c>
      <c r="BG13" s="131" t="e">
        <f ca="1"/>
        <v>#REF!</v>
      </c>
      <c r="BH13" s="131" t="e">
        <f ca="1"/>
        <v>#REF!</v>
      </c>
      <c r="BI13" s="131" t="e">
        <f ca="1"/>
        <v>#REF!</v>
      </c>
      <c r="BJ13" s="131" t="e">
        <f ca="1"/>
        <v>#REF!</v>
      </c>
      <c r="BK13" s="131" t="e">
        <f ca="1"/>
        <v>#REF!</v>
      </c>
      <c r="BL13" s="131" t="e">
        <f ca="1"/>
        <v>#REF!</v>
      </c>
      <c r="BM13" s="131" t="e">
        <f ca="1"/>
        <v>#REF!</v>
      </c>
      <c r="BN13" s="131" t="e">
        <f ca="1"/>
        <v>#REF!</v>
      </c>
      <c r="BO13" s="131" t="e">
        <f ca="1"/>
        <v>#REF!</v>
      </c>
      <c r="BP13" s="131" t="e">
        <f ca="1"/>
        <v>#REF!</v>
      </c>
      <c r="BQ13" s="131" t="e">
        <f ca="1"/>
        <v>#REF!</v>
      </c>
      <c r="BR13" s="131" t="e">
        <f ca="1"/>
        <v>#REF!</v>
      </c>
      <c r="BS13" s="131" t="e">
        <f ca="1"/>
        <v>#REF!</v>
      </c>
      <c r="BT13" s="131" t="e">
        <f ca="1"/>
        <v>#REF!</v>
      </c>
      <c r="BU13" s="131" t="e">
        <f ca="1"/>
        <v>#REF!</v>
      </c>
      <c r="BV13" s="131" t="e">
        <f ca="1"/>
        <v>#REF!</v>
      </c>
      <c r="BW13" s="131" t="e">
        <f ca="1"/>
        <v>#REF!</v>
      </c>
      <c r="BX13" s="131" t="e">
        <f ca="1"/>
        <v>#REF!</v>
      </c>
      <c r="BY13" s="131" t="e">
        <f ca="1"/>
        <v>#REF!</v>
      </c>
      <c r="BZ13" s="131" t="e">
        <f ca="1"/>
        <v>#REF!</v>
      </c>
      <c r="CA13" s="129" t="e">
        <f ca="1"/>
        <v>#REF!</v>
      </c>
      <c r="CB13" s="149" t="e">
        <f ca="1"/>
        <v>#REF!</v>
      </c>
      <c r="CC13" s="131" t="e">
        <f ca="1"/>
        <v>#REF!</v>
      </c>
      <c r="CD13" s="131" t="e">
        <f ca="1"/>
        <v>#REF!</v>
      </c>
      <c r="CE13" s="131" t="e">
        <f ca="1"/>
        <v>#REF!</v>
      </c>
      <c r="CF13" s="131" t="e">
        <f ca="1"/>
        <v>#REF!</v>
      </c>
      <c r="CG13" s="131" t="e">
        <f ca="1"/>
        <v>#REF!</v>
      </c>
      <c r="CH13" s="152" t="e">
        <f ca="1"/>
        <v>#REF!</v>
      </c>
      <c r="CI13" s="130" t="e">
        <f ca="1"/>
        <v>#REF!</v>
      </c>
      <c r="CJ13" s="131" t="e">
        <f ca="1"/>
        <v>#REF!</v>
      </c>
      <c r="CK13" s="131" t="e">
        <f ca="1"/>
        <v>#REF!</v>
      </c>
      <c r="CL13" s="131" t="e">
        <f ca="1"/>
        <v>#REF!</v>
      </c>
      <c r="CM13" s="131" t="e">
        <f ca="1"/>
        <v>#REF!</v>
      </c>
      <c r="CN13" s="131" t="e">
        <f ca="1"/>
        <v>#REF!</v>
      </c>
      <c r="CO13" s="131" t="e">
        <f ca="1"/>
        <v>#REF!</v>
      </c>
      <c r="CP13" s="129" t="e">
        <f ca="1"/>
        <v>#REF!</v>
      </c>
      <c r="CQ13" s="149" t="e">
        <f ca="1"/>
        <v>#REF!</v>
      </c>
      <c r="CR13" s="131" t="e">
        <f ca="1"/>
        <v>#REF!</v>
      </c>
      <c r="CS13" s="131" t="e">
        <f ca="1"/>
        <v>#REF!</v>
      </c>
      <c r="CT13" s="131" t="e">
        <f ca="1"/>
        <v>#REF!</v>
      </c>
      <c r="CU13" s="131" t="e">
        <f ca="1"/>
        <v>#REF!</v>
      </c>
      <c r="CV13" s="131" t="e">
        <f ca="1"/>
        <v>#REF!</v>
      </c>
      <c r="CW13" s="131" t="e">
        <f ca="1"/>
        <v>#REF!</v>
      </c>
      <c r="CX13" s="131" t="e">
        <f ca="1"/>
        <v>#REF!</v>
      </c>
      <c r="CY13" s="131" t="e">
        <f ca="1"/>
        <v>#REF!</v>
      </c>
      <c r="CZ13" s="131" t="e">
        <f ca="1"/>
        <v>#REF!</v>
      </c>
      <c r="DA13" s="131" t="e">
        <f ca="1"/>
        <v>#REF!</v>
      </c>
      <c r="DB13" s="131" t="e">
        <f ca="1"/>
        <v>#REF!</v>
      </c>
      <c r="DC13" s="131" t="e">
        <f ca="1"/>
        <v>#REF!</v>
      </c>
      <c r="DD13" s="131" t="e">
        <f ca="1"/>
        <v>#REF!</v>
      </c>
      <c r="DE13" s="131" t="e">
        <f ca="1"/>
        <v>#REF!</v>
      </c>
      <c r="DF13" s="129" t="e">
        <f ca="1"/>
        <v>#REF!</v>
      </c>
      <c r="DG13"/>
      <c r="DI13"/>
      <c r="DJ13"/>
    </row>
    <row r="14" spans="3:114" ht="16.2" thickBot="1" x14ac:dyDescent="0.35">
      <c r="C14"/>
      <c r="D14" s="140"/>
      <c r="E14" s="143" t="e" cm="1">
        <f t="array" aca="1" ref="E14" ca="1">INDIRECT($C$6&amp;"!B10")</f>
        <v>#REF!</v>
      </c>
      <c r="F14" s="143" t="e" cm="1">
        <f t="array" aca="1" ref="F14" ca="1">INDIRECT($C$6&amp;"!c10")</f>
        <v>#REF!</v>
      </c>
      <c r="G14" s="145"/>
      <c r="H14" s="149" t="e">
        <f t="array" aca="1" ref="H14:DF14" ca="1">TRANSPOSE(INDIRECT(E14&amp;"!I2:I104"))</f>
        <v>#REF!</v>
      </c>
      <c r="I14" s="131" t="e">
        <f ca="1"/>
        <v>#REF!</v>
      </c>
      <c r="J14" s="131" t="e">
        <f ca="1"/>
        <v>#REF!</v>
      </c>
      <c r="K14" s="131" t="e">
        <f ca="1"/>
        <v>#REF!</v>
      </c>
      <c r="L14" s="152" t="e">
        <f ca="1"/>
        <v>#REF!</v>
      </c>
      <c r="M14" s="130" t="e">
        <f ca="1"/>
        <v>#REF!</v>
      </c>
      <c r="N14" s="131" t="e">
        <f ca="1"/>
        <v>#REF!</v>
      </c>
      <c r="O14" s="131" t="e">
        <f ca="1"/>
        <v>#REF!</v>
      </c>
      <c r="P14" s="131" t="e">
        <f ca="1"/>
        <v>#REF!</v>
      </c>
      <c r="Q14" s="129" t="e">
        <f ca="1"/>
        <v>#REF!</v>
      </c>
      <c r="R14" s="149" t="e">
        <f ca="1"/>
        <v>#REF!</v>
      </c>
      <c r="S14" s="131" t="e">
        <f ca="1"/>
        <v>#REF!</v>
      </c>
      <c r="T14" s="152" t="e">
        <f ca="1"/>
        <v>#REF!</v>
      </c>
      <c r="U14" s="130" t="e">
        <f ca="1"/>
        <v>#REF!</v>
      </c>
      <c r="V14" s="131" t="e">
        <f ca="1"/>
        <v>#REF!</v>
      </c>
      <c r="W14" s="131" t="e">
        <f ca="1"/>
        <v>#REF!</v>
      </c>
      <c r="X14" s="131" t="e">
        <f ca="1"/>
        <v>#REF!</v>
      </c>
      <c r="Y14" s="129" t="e">
        <f ca="1"/>
        <v>#REF!</v>
      </c>
      <c r="Z14" s="149" t="e">
        <f ca="1"/>
        <v>#REF!</v>
      </c>
      <c r="AA14" s="131" t="e">
        <f ca="1"/>
        <v>#REF!</v>
      </c>
      <c r="AB14" s="131" t="e">
        <f ca="1"/>
        <v>#REF!</v>
      </c>
      <c r="AC14" s="131" t="e">
        <f ca="1"/>
        <v>#REF!</v>
      </c>
      <c r="AD14" s="131" t="e">
        <f ca="1"/>
        <v>#REF!</v>
      </c>
      <c r="AE14" s="131" t="e">
        <f ca="1"/>
        <v>#REF!</v>
      </c>
      <c r="AF14" s="131" t="e">
        <f ca="1"/>
        <v>#REF!</v>
      </c>
      <c r="AG14" s="131" t="e">
        <f ca="1"/>
        <v>#REF!</v>
      </c>
      <c r="AH14" s="131" t="e">
        <f ca="1"/>
        <v>#REF!</v>
      </c>
      <c r="AI14" s="131" t="e">
        <f ca="1"/>
        <v>#REF!</v>
      </c>
      <c r="AJ14" s="131" t="e">
        <f ca="1"/>
        <v>#REF!</v>
      </c>
      <c r="AK14" s="131" t="e">
        <f ca="1"/>
        <v>#REF!</v>
      </c>
      <c r="AL14" s="131" t="e">
        <f ca="1"/>
        <v>#REF!</v>
      </c>
      <c r="AM14" s="131" t="e">
        <f ca="1"/>
        <v>#REF!</v>
      </c>
      <c r="AN14" s="131" t="e">
        <f ca="1"/>
        <v>#REF!</v>
      </c>
      <c r="AO14" s="152" t="e">
        <f ca="1"/>
        <v>#REF!</v>
      </c>
      <c r="AP14" s="130" t="e">
        <f ca="1"/>
        <v>#REF!</v>
      </c>
      <c r="AQ14" s="131" t="e">
        <f ca="1"/>
        <v>#REF!</v>
      </c>
      <c r="AR14" s="129" t="e">
        <f ca="1"/>
        <v>#REF!</v>
      </c>
      <c r="AS14" s="149" t="e">
        <f ca="1"/>
        <v>#REF!</v>
      </c>
      <c r="AT14" s="131" t="e">
        <f ca="1"/>
        <v>#REF!</v>
      </c>
      <c r="AU14" s="131" t="e">
        <f ca="1"/>
        <v>#REF!</v>
      </c>
      <c r="AV14" s="131" t="e">
        <f ca="1"/>
        <v>#REF!</v>
      </c>
      <c r="AW14" s="152" t="e">
        <f ca="1"/>
        <v>#REF!</v>
      </c>
      <c r="AX14" s="130" t="e">
        <f ca="1"/>
        <v>#REF!</v>
      </c>
      <c r="AY14" s="131" t="e">
        <f ca="1"/>
        <v>#REF!</v>
      </c>
      <c r="AZ14" s="131" t="e">
        <f ca="1"/>
        <v>#REF!</v>
      </c>
      <c r="BA14" s="131" t="e">
        <f ca="1"/>
        <v>#REF!</v>
      </c>
      <c r="BB14" s="131" t="e">
        <f ca="1"/>
        <v>#REF!</v>
      </c>
      <c r="BC14" s="131" t="e">
        <f ca="1"/>
        <v>#REF!</v>
      </c>
      <c r="BD14" s="131" t="e">
        <f ca="1"/>
        <v>#REF!</v>
      </c>
      <c r="BE14" s="131" t="e">
        <f ca="1"/>
        <v>#REF!</v>
      </c>
      <c r="BF14" s="131" t="e">
        <f ca="1"/>
        <v>#REF!</v>
      </c>
      <c r="BG14" s="131" t="e">
        <f ca="1"/>
        <v>#REF!</v>
      </c>
      <c r="BH14" s="131" t="e">
        <f ca="1"/>
        <v>#REF!</v>
      </c>
      <c r="BI14" s="131" t="e">
        <f ca="1"/>
        <v>#REF!</v>
      </c>
      <c r="BJ14" s="131" t="e">
        <f ca="1"/>
        <v>#REF!</v>
      </c>
      <c r="BK14" s="131" t="e">
        <f ca="1"/>
        <v>#REF!</v>
      </c>
      <c r="BL14" s="131" t="e">
        <f ca="1"/>
        <v>#REF!</v>
      </c>
      <c r="BM14" s="131" t="e">
        <f ca="1"/>
        <v>#REF!</v>
      </c>
      <c r="BN14" s="131" t="e">
        <f ca="1"/>
        <v>#REF!</v>
      </c>
      <c r="BO14" s="131" t="e">
        <f ca="1"/>
        <v>#REF!</v>
      </c>
      <c r="BP14" s="131" t="e">
        <f ca="1"/>
        <v>#REF!</v>
      </c>
      <c r="BQ14" s="131" t="e">
        <f ca="1"/>
        <v>#REF!</v>
      </c>
      <c r="BR14" s="131" t="e">
        <f ca="1"/>
        <v>#REF!</v>
      </c>
      <c r="BS14" s="131" t="e">
        <f ca="1"/>
        <v>#REF!</v>
      </c>
      <c r="BT14" s="131" t="e">
        <f ca="1"/>
        <v>#REF!</v>
      </c>
      <c r="BU14" s="131" t="e">
        <f ca="1"/>
        <v>#REF!</v>
      </c>
      <c r="BV14" s="131" t="e">
        <f ca="1"/>
        <v>#REF!</v>
      </c>
      <c r="BW14" s="131" t="e">
        <f ca="1"/>
        <v>#REF!</v>
      </c>
      <c r="BX14" s="131" t="e">
        <f ca="1"/>
        <v>#REF!</v>
      </c>
      <c r="BY14" s="131" t="e">
        <f ca="1"/>
        <v>#REF!</v>
      </c>
      <c r="BZ14" s="131" t="e">
        <f ca="1"/>
        <v>#REF!</v>
      </c>
      <c r="CA14" s="129" t="e">
        <f ca="1"/>
        <v>#REF!</v>
      </c>
      <c r="CB14" s="149" t="e">
        <f ca="1"/>
        <v>#REF!</v>
      </c>
      <c r="CC14" s="131" t="e">
        <f ca="1"/>
        <v>#REF!</v>
      </c>
      <c r="CD14" s="131" t="e">
        <f ca="1"/>
        <v>#REF!</v>
      </c>
      <c r="CE14" s="131" t="e">
        <f ca="1"/>
        <v>#REF!</v>
      </c>
      <c r="CF14" s="131" t="e">
        <f ca="1"/>
        <v>#REF!</v>
      </c>
      <c r="CG14" s="131" t="e">
        <f ca="1"/>
        <v>#REF!</v>
      </c>
      <c r="CH14" s="152" t="e">
        <f ca="1"/>
        <v>#REF!</v>
      </c>
      <c r="CI14" s="130" t="e">
        <f ca="1"/>
        <v>#REF!</v>
      </c>
      <c r="CJ14" s="131" t="e">
        <f ca="1"/>
        <v>#REF!</v>
      </c>
      <c r="CK14" s="131" t="e">
        <f ca="1"/>
        <v>#REF!</v>
      </c>
      <c r="CL14" s="131" t="e">
        <f ca="1"/>
        <v>#REF!</v>
      </c>
      <c r="CM14" s="131" t="e">
        <f ca="1"/>
        <v>#REF!</v>
      </c>
      <c r="CN14" s="131" t="e">
        <f ca="1"/>
        <v>#REF!</v>
      </c>
      <c r="CO14" s="131" t="e">
        <f ca="1"/>
        <v>#REF!</v>
      </c>
      <c r="CP14" s="129" t="e">
        <f ca="1"/>
        <v>#REF!</v>
      </c>
      <c r="CQ14" s="149" t="e">
        <f ca="1"/>
        <v>#REF!</v>
      </c>
      <c r="CR14" s="131" t="e">
        <f ca="1"/>
        <v>#REF!</v>
      </c>
      <c r="CS14" s="131" t="e">
        <f ca="1"/>
        <v>#REF!</v>
      </c>
      <c r="CT14" s="131" t="e">
        <f ca="1"/>
        <v>#REF!</v>
      </c>
      <c r="CU14" s="131" t="e">
        <f ca="1"/>
        <v>#REF!</v>
      </c>
      <c r="CV14" s="131" t="e">
        <f ca="1"/>
        <v>#REF!</v>
      </c>
      <c r="CW14" s="131" t="e">
        <f ca="1"/>
        <v>#REF!</v>
      </c>
      <c r="CX14" s="131" t="e">
        <f ca="1"/>
        <v>#REF!</v>
      </c>
      <c r="CY14" s="131" t="e">
        <f ca="1"/>
        <v>#REF!</v>
      </c>
      <c r="CZ14" s="131" t="e">
        <f ca="1"/>
        <v>#REF!</v>
      </c>
      <c r="DA14" s="131" t="e">
        <f ca="1"/>
        <v>#REF!</v>
      </c>
      <c r="DB14" s="131" t="e">
        <f ca="1"/>
        <v>#REF!</v>
      </c>
      <c r="DC14" s="131" t="e">
        <f ca="1"/>
        <v>#REF!</v>
      </c>
      <c r="DD14" s="131" t="e">
        <f ca="1"/>
        <v>#REF!</v>
      </c>
      <c r="DE14" s="131" t="e">
        <f ca="1"/>
        <v>#REF!</v>
      </c>
      <c r="DF14" s="129" t="e">
        <f ca="1"/>
        <v>#REF!</v>
      </c>
      <c r="DG14"/>
      <c r="DI14"/>
      <c r="DJ14"/>
    </row>
    <row r="15" spans="3:114" ht="16.2" thickBot="1" x14ac:dyDescent="0.35">
      <c r="C15"/>
      <c r="D15" s="140"/>
      <c r="E15" s="143" t="e" cm="1">
        <f t="array" aca="1" ref="E15" ca="1">INDIRECT($C$6&amp;"!B11")</f>
        <v>#REF!</v>
      </c>
      <c r="F15" s="143" t="e" cm="1">
        <f t="array" aca="1" ref="F15" ca="1">INDIRECT($C$6&amp;"!c11")</f>
        <v>#REF!</v>
      </c>
      <c r="G15" s="145"/>
      <c r="H15" s="149" t="e">
        <f t="array" aca="1" ref="H15:DF15" ca="1">TRANSPOSE(INDIRECT(E15&amp;"!I2:I104"))</f>
        <v>#REF!</v>
      </c>
      <c r="I15" s="131" t="e">
        <f ca="1"/>
        <v>#REF!</v>
      </c>
      <c r="J15" s="131" t="e">
        <f ca="1"/>
        <v>#REF!</v>
      </c>
      <c r="K15" s="131" t="e">
        <f ca="1"/>
        <v>#REF!</v>
      </c>
      <c r="L15" s="152" t="e">
        <f ca="1"/>
        <v>#REF!</v>
      </c>
      <c r="M15" s="130" t="e">
        <f ca="1"/>
        <v>#REF!</v>
      </c>
      <c r="N15" s="131" t="e">
        <f ca="1"/>
        <v>#REF!</v>
      </c>
      <c r="O15" s="131" t="e">
        <f ca="1"/>
        <v>#REF!</v>
      </c>
      <c r="P15" s="131" t="e">
        <f ca="1"/>
        <v>#REF!</v>
      </c>
      <c r="Q15" s="129" t="e">
        <f ca="1"/>
        <v>#REF!</v>
      </c>
      <c r="R15" s="149" t="e">
        <f ca="1"/>
        <v>#REF!</v>
      </c>
      <c r="S15" s="131" t="e">
        <f ca="1"/>
        <v>#REF!</v>
      </c>
      <c r="T15" s="152" t="e">
        <f ca="1"/>
        <v>#REF!</v>
      </c>
      <c r="U15" s="130" t="e">
        <f ca="1"/>
        <v>#REF!</v>
      </c>
      <c r="V15" s="131" t="e">
        <f ca="1"/>
        <v>#REF!</v>
      </c>
      <c r="W15" s="131" t="e">
        <f ca="1"/>
        <v>#REF!</v>
      </c>
      <c r="X15" s="131" t="e">
        <f ca="1"/>
        <v>#REF!</v>
      </c>
      <c r="Y15" s="129" t="e">
        <f ca="1"/>
        <v>#REF!</v>
      </c>
      <c r="Z15" s="149" t="e">
        <f ca="1"/>
        <v>#REF!</v>
      </c>
      <c r="AA15" s="131" t="e">
        <f ca="1"/>
        <v>#REF!</v>
      </c>
      <c r="AB15" s="131" t="e">
        <f ca="1"/>
        <v>#REF!</v>
      </c>
      <c r="AC15" s="131" t="e">
        <f ca="1"/>
        <v>#REF!</v>
      </c>
      <c r="AD15" s="131" t="e">
        <f ca="1"/>
        <v>#REF!</v>
      </c>
      <c r="AE15" s="131" t="e">
        <f ca="1"/>
        <v>#REF!</v>
      </c>
      <c r="AF15" s="131" t="e">
        <f ca="1"/>
        <v>#REF!</v>
      </c>
      <c r="AG15" s="131" t="e">
        <f ca="1"/>
        <v>#REF!</v>
      </c>
      <c r="AH15" s="131" t="e">
        <f ca="1"/>
        <v>#REF!</v>
      </c>
      <c r="AI15" s="131" t="e">
        <f ca="1"/>
        <v>#REF!</v>
      </c>
      <c r="AJ15" s="131" t="e">
        <f ca="1"/>
        <v>#REF!</v>
      </c>
      <c r="AK15" s="131" t="e">
        <f ca="1"/>
        <v>#REF!</v>
      </c>
      <c r="AL15" s="131" t="e">
        <f ca="1"/>
        <v>#REF!</v>
      </c>
      <c r="AM15" s="131" t="e">
        <f ca="1"/>
        <v>#REF!</v>
      </c>
      <c r="AN15" s="131" t="e">
        <f ca="1"/>
        <v>#REF!</v>
      </c>
      <c r="AO15" s="152" t="e">
        <f ca="1"/>
        <v>#REF!</v>
      </c>
      <c r="AP15" s="130" t="e">
        <f ca="1"/>
        <v>#REF!</v>
      </c>
      <c r="AQ15" s="131" t="e">
        <f ca="1"/>
        <v>#REF!</v>
      </c>
      <c r="AR15" s="129" t="e">
        <f ca="1"/>
        <v>#REF!</v>
      </c>
      <c r="AS15" s="149" t="e">
        <f ca="1"/>
        <v>#REF!</v>
      </c>
      <c r="AT15" s="131" t="e">
        <f ca="1"/>
        <v>#REF!</v>
      </c>
      <c r="AU15" s="131" t="e">
        <f ca="1"/>
        <v>#REF!</v>
      </c>
      <c r="AV15" s="131" t="e">
        <f ca="1"/>
        <v>#REF!</v>
      </c>
      <c r="AW15" s="152" t="e">
        <f ca="1"/>
        <v>#REF!</v>
      </c>
      <c r="AX15" s="130" t="e">
        <f ca="1"/>
        <v>#REF!</v>
      </c>
      <c r="AY15" s="131" t="e">
        <f ca="1"/>
        <v>#REF!</v>
      </c>
      <c r="AZ15" s="131" t="e">
        <f ca="1"/>
        <v>#REF!</v>
      </c>
      <c r="BA15" s="131" t="e">
        <f ca="1"/>
        <v>#REF!</v>
      </c>
      <c r="BB15" s="131" t="e">
        <f ca="1"/>
        <v>#REF!</v>
      </c>
      <c r="BC15" s="131" t="e">
        <f ca="1"/>
        <v>#REF!</v>
      </c>
      <c r="BD15" s="131" t="e">
        <f ca="1"/>
        <v>#REF!</v>
      </c>
      <c r="BE15" s="131" t="e">
        <f ca="1"/>
        <v>#REF!</v>
      </c>
      <c r="BF15" s="131" t="e">
        <f ca="1"/>
        <v>#REF!</v>
      </c>
      <c r="BG15" s="131" t="e">
        <f ca="1"/>
        <v>#REF!</v>
      </c>
      <c r="BH15" s="131" t="e">
        <f ca="1"/>
        <v>#REF!</v>
      </c>
      <c r="BI15" s="131" t="e">
        <f ca="1"/>
        <v>#REF!</v>
      </c>
      <c r="BJ15" s="131" t="e">
        <f ca="1"/>
        <v>#REF!</v>
      </c>
      <c r="BK15" s="131" t="e">
        <f ca="1"/>
        <v>#REF!</v>
      </c>
      <c r="BL15" s="131" t="e">
        <f ca="1"/>
        <v>#REF!</v>
      </c>
      <c r="BM15" s="131" t="e">
        <f ca="1"/>
        <v>#REF!</v>
      </c>
      <c r="BN15" s="131" t="e">
        <f ca="1"/>
        <v>#REF!</v>
      </c>
      <c r="BO15" s="131" t="e">
        <f ca="1"/>
        <v>#REF!</v>
      </c>
      <c r="BP15" s="131" t="e">
        <f ca="1"/>
        <v>#REF!</v>
      </c>
      <c r="BQ15" s="131" t="e">
        <f ca="1"/>
        <v>#REF!</v>
      </c>
      <c r="BR15" s="131" t="e">
        <f ca="1"/>
        <v>#REF!</v>
      </c>
      <c r="BS15" s="131" t="e">
        <f ca="1"/>
        <v>#REF!</v>
      </c>
      <c r="BT15" s="131" t="e">
        <f ca="1"/>
        <v>#REF!</v>
      </c>
      <c r="BU15" s="131" t="e">
        <f ca="1"/>
        <v>#REF!</v>
      </c>
      <c r="BV15" s="131" t="e">
        <f ca="1"/>
        <v>#REF!</v>
      </c>
      <c r="BW15" s="131" t="e">
        <f ca="1"/>
        <v>#REF!</v>
      </c>
      <c r="BX15" s="131" t="e">
        <f ca="1"/>
        <v>#REF!</v>
      </c>
      <c r="BY15" s="131" t="e">
        <f ca="1"/>
        <v>#REF!</v>
      </c>
      <c r="BZ15" s="131" t="e">
        <f ca="1"/>
        <v>#REF!</v>
      </c>
      <c r="CA15" s="129" t="e">
        <f ca="1"/>
        <v>#REF!</v>
      </c>
      <c r="CB15" s="149" t="e">
        <f ca="1"/>
        <v>#REF!</v>
      </c>
      <c r="CC15" s="131" t="e">
        <f ca="1"/>
        <v>#REF!</v>
      </c>
      <c r="CD15" s="131" t="e">
        <f ca="1"/>
        <v>#REF!</v>
      </c>
      <c r="CE15" s="131" t="e">
        <f ca="1"/>
        <v>#REF!</v>
      </c>
      <c r="CF15" s="131" t="e">
        <f ca="1"/>
        <v>#REF!</v>
      </c>
      <c r="CG15" s="131" t="e">
        <f ca="1"/>
        <v>#REF!</v>
      </c>
      <c r="CH15" s="152" t="e">
        <f ca="1"/>
        <v>#REF!</v>
      </c>
      <c r="CI15" s="130" t="e">
        <f ca="1"/>
        <v>#REF!</v>
      </c>
      <c r="CJ15" s="131" t="e">
        <f ca="1"/>
        <v>#REF!</v>
      </c>
      <c r="CK15" s="131" t="e">
        <f ca="1"/>
        <v>#REF!</v>
      </c>
      <c r="CL15" s="131" t="e">
        <f ca="1"/>
        <v>#REF!</v>
      </c>
      <c r="CM15" s="131" t="e">
        <f ca="1"/>
        <v>#REF!</v>
      </c>
      <c r="CN15" s="131" t="e">
        <f ca="1"/>
        <v>#REF!</v>
      </c>
      <c r="CO15" s="131" t="e">
        <f ca="1"/>
        <v>#REF!</v>
      </c>
      <c r="CP15" s="129" t="e">
        <f ca="1"/>
        <v>#REF!</v>
      </c>
      <c r="CQ15" s="149" t="e">
        <f ca="1"/>
        <v>#REF!</v>
      </c>
      <c r="CR15" s="131" t="e">
        <f ca="1"/>
        <v>#REF!</v>
      </c>
      <c r="CS15" s="131" t="e">
        <f ca="1"/>
        <v>#REF!</v>
      </c>
      <c r="CT15" s="131" t="e">
        <f ca="1"/>
        <v>#REF!</v>
      </c>
      <c r="CU15" s="131" t="e">
        <f ca="1"/>
        <v>#REF!</v>
      </c>
      <c r="CV15" s="131" t="e">
        <f ca="1"/>
        <v>#REF!</v>
      </c>
      <c r="CW15" s="131" t="e">
        <f ca="1"/>
        <v>#REF!</v>
      </c>
      <c r="CX15" s="131" t="e">
        <f ca="1"/>
        <v>#REF!</v>
      </c>
      <c r="CY15" s="131" t="e">
        <f ca="1"/>
        <v>#REF!</v>
      </c>
      <c r="CZ15" s="131" t="e">
        <f ca="1"/>
        <v>#REF!</v>
      </c>
      <c r="DA15" s="131" t="e">
        <f ca="1"/>
        <v>#REF!</v>
      </c>
      <c r="DB15" s="131" t="e">
        <f ca="1"/>
        <v>#REF!</v>
      </c>
      <c r="DC15" s="131" t="e">
        <f ca="1"/>
        <v>#REF!</v>
      </c>
      <c r="DD15" s="131" t="e">
        <f ca="1"/>
        <v>#REF!</v>
      </c>
      <c r="DE15" s="131" t="e">
        <f ca="1"/>
        <v>#REF!</v>
      </c>
      <c r="DF15" s="129" t="e">
        <f ca="1"/>
        <v>#REF!</v>
      </c>
      <c r="DG15"/>
      <c r="DI15"/>
      <c r="DJ15"/>
    </row>
    <row r="16" spans="3:114" ht="16.2" thickBot="1" x14ac:dyDescent="0.35">
      <c r="C16"/>
      <c r="D16" s="140"/>
      <c r="E16" s="143" t="e" cm="1">
        <f t="array" aca="1" ref="E16" ca="1">INDIRECT($C$6&amp;"!B12")</f>
        <v>#REF!</v>
      </c>
      <c r="F16" s="143" t="e" cm="1">
        <f t="array" aca="1" ref="F16" ca="1">INDIRECT($C$6&amp;"!c12")</f>
        <v>#REF!</v>
      </c>
      <c r="G16" s="145"/>
      <c r="H16" s="149" t="e">
        <f t="array" aca="1" ref="H16:DF16" ca="1">TRANSPOSE(INDIRECT(E16&amp;"!I2:I104"))</f>
        <v>#REF!</v>
      </c>
      <c r="I16" s="131" t="e">
        <f ca="1"/>
        <v>#REF!</v>
      </c>
      <c r="J16" s="131" t="e">
        <f ca="1"/>
        <v>#REF!</v>
      </c>
      <c r="K16" s="131" t="e">
        <f ca="1"/>
        <v>#REF!</v>
      </c>
      <c r="L16" s="152" t="e">
        <f ca="1"/>
        <v>#REF!</v>
      </c>
      <c r="M16" s="130" t="e">
        <f ca="1"/>
        <v>#REF!</v>
      </c>
      <c r="N16" s="131" t="e">
        <f ca="1"/>
        <v>#REF!</v>
      </c>
      <c r="O16" s="131" t="e">
        <f ca="1"/>
        <v>#REF!</v>
      </c>
      <c r="P16" s="131" t="e">
        <f ca="1"/>
        <v>#REF!</v>
      </c>
      <c r="Q16" s="129" t="e">
        <f ca="1"/>
        <v>#REF!</v>
      </c>
      <c r="R16" s="149" t="e">
        <f ca="1"/>
        <v>#REF!</v>
      </c>
      <c r="S16" s="131" t="e">
        <f ca="1"/>
        <v>#REF!</v>
      </c>
      <c r="T16" s="152" t="e">
        <f ca="1"/>
        <v>#REF!</v>
      </c>
      <c r="U16" s="130" t="e">
        <f ca="1"/>
        <v>#REF!</v>
      </c>
      <c r="V16" s="131" t="e">
        <f ca="1"/>
        <v>#REF!</v>
      </c>
      <c r="W16" s="131" t="e">
        <f ca="1"/>
        <v>#REF!</v>
      </c>
      <c r="X16" s="131" t="e">
        <f ca="1"/>
        <v>#REF!</v>
      </c>
      <c r="Y16" s="129" t="e">
        <f ca="1"/>
        <v>#REF!</v>
      </c>
      <c r="Z16" s="149" t="e">
        <f ca="1"/>
        <v>#REF!</v>
      </c>
      <c r="AA16" s="131" t="e">
        <f ca="1"/>
        <v>#REF!</v>
      </c>
      <c r="AB16" s="131" t="e">
        <f ca="1"/>
        <v>#REF!</v>
      </c>
      <c r="AC16" s="131" t="e">
        <f ca="1"/>
        <v>#REF!</v>
      </c>
      <c r="AD16" s="131" t="e">
        <f ca="1"/>
        <v>#REF!</v>
      </c>
      <c r="AE16" s="131" t="e">
        <f ca="1"/>
        <v>#REF!</v>
      </c>
      <c r="AF16" s="131" t="e">
        <f ca="1"/>
        <v>#REF!</v>
      </c>
      <c r="AG16" s="131" t="e">
        <f ca="1"/>
        <v>#REF!</v>
      </c>
      <c r="AH16" s="131" t="e">
        <f ca="1"/>
        <v>#REF!</v>
      </c>
      <c r="AI16" s="131" t="e">
        <f ca="1"/>
        <v>#REF!</v>
      </c>
      <c r="AJ16" s="131" t="e">
        <f ca="1"/>
        <v>#REF!</v>
      </c>
      <c r="AK16" s="131" t="e">
        <f ca="1"/>
        <v>#REF!</v>
      </c>
      <c r="AL16" s="131" t="e">
        <f ca="1"/>
        <v>#REF!</v>
      </c>
      <c r="AM16" s="131" t="e">
        <f ca="1"/>
        <v>#REF!</v>
      </c>
      <c r="AN16" s="131" t="e">
        <f ca="1"/>
        <v>#REF!</v>
      </c>
      <c r="AO16" s="152" t="e">
        <f ca="1"/>
        <v>#REF!</v>
      </c>
      <c r="AP16" s="130" t="e">
        <f ca="1"/>
        <v>#REF!</v>
      </c>
      <c r="AQ16" s="131" t="e">
        <f ca="1"/>
        <v>#REF!</v>
      </c>
      <c r="AR16" s="129" t="e">
        <f ca="1"/>
        <v>#REF!</v>
      </c>
      <c r="AS16" s="149" t="e">
        <f ca="1"/>
        <v>#REF!</v>
      </c>
      <c r="AT16" s="131" t="e">
        <f ca="1"/>
        <v>#REF!</v>
      </c>
      <c r="AU16" s="131" t="e">
        <f ca="1"/>
        <v>#REF!</v>
      </c>
      <c r="AV16" s="131" t="e">
        <f ca="1"/>
        <v>#REF!</v>
      </c>
      <c r="AW16" s="152" t="e">
        <f ca="1"/>
        <v>#REF!</v>
      </c>
      <c r="AX16" s="130" t="e">
        <f ca="1"/>
        <v>#REF!</v>
      </c>
      <c r="AY16" s="131" t="e">
        <f ca="1"/>
        <v>#REF!</v>
      </c>
      <c r="AZ16" s="131" t="e">
        <f ca="1"/>
        <v>#REF!</v>
      </c>
      <c r="BA16" s="131" t="e">
        <f ca="1"/>
        <v>#REF!</v>
      </c>
      <c r="BB16" s="131" t="e">
        <f ca="1"/>
        <v>#REF!</v>
      </c>
      <c r="BC16" s="131" t="e">
        <f ca="1"/>
        <v>#REF!</v>
      </c>
      <c r="BD16" s="131" t="e">
        <f ca="1"/>
        <v>#REF!</v>
      </c>
      <c r="BE16" s="131" t="e">
        <f ca="1"/>
        <v>#REF!</v>
      </c>
      <c r="BF16" s="131" t="e">
        <f ca="1"/>
        <v>#REF!</v>
      </c>
      <c r="BG16" s="131" t="e">
        <f ca="1"/>
        <v>#REF!</v>
      </c>
      <c r="BH16" s="131" t="e">
        <f ca="1"/>
        <v>#REF!</v>
      </c>
      <c r="BI16" s="131" t="e">
        <f ca="1"/>
        <v>#REF!</v>
      </c>
      <c r="BJ16" s="131" t="e">
        <f ca="1"/>
        <v>#REF!</v>
      </c>
      <c r="BK16" s="131" t="e">
        <f ca="1"/>
        <v>#REF!</v>
      </c>
      <c r="BL16" s="131" t="e">
        <f ca="1"/>
        <v>#REF!</v>
      </c>
      <c r="BM16" s="131" t="e">
        <f ca="1"/>
        <v>#REF!</v>
      </c>
      <c r="BN16" s="131" t="e">
        <f ca="1"/>
        <v>#REF!</v>
      </c>
      <c r="BO16" s="131" t="e">
        <f ca="1"/>
        <v>#REF!</v>
      </c>
      <c r="BP16" s="131" t="e">
        <f ca="1"/>
        <v>#REF!</v>
      </c>
      <c r="BQ16" s="131" t="e">
        <f ca="1"/>
        <v>#REF!</v>
      </c>
      <c r="BR16" s="131" t="e">
        <f ca="1"/>
        <v>#REF!</v>
      </c>
      <c r="BS16" s="131" t="e">
        <f ca="1"/>
        <v>#REF!</v>
      </c>
      <c r="BT16" s="131" t="e">
        <f ca="1"/>
        <v>#REF!</v>
      </c>
      <c r="BU16" s="131" t="e">
        <f ca="1"/>
        <v>#REF!</v>
      </c>
      <c r="BV16" s="131" t="e">
        <f ca="1"/>
        <v>#REF!</v>
      </c>
      <c r="BW16" s="131" t="e">
        <f ca="1"/>
        <v>#REF!</v>
      </c>
      <c r="BX16" s="131" t="e">
        <f ca="1"/>
        <v>#REF!</v>
      </c>
      <c r="BY16" s="131" t="e">
        <f ca="1"/>
        <v>#REF!</v>
      </c>
      <c r="BZ16" s="131" t="e">
        <f ca="1"/>
        <v>#REF!</v>
      </c>
      <c r="CA16" s="129" t="e">
        <f ca="1"/>
        <v>#REF!</v>
      </c>
      <c r="CB16" s="149" t="e">
        <f ca="1"/>
        <v>#REF!</v>
      </c>
      <c r="CC16" s="131" t="e">
        <f ca="1"/>
        <v>#REF!</v>
      </c>
      <c r="CD16" s="131" t="e">
        <f ca="1"/>
        <v>#REF!</v>
      </c>
      <c r="CE16" s="131" t="e">
        <f ca="1"/>
        <v>#REF!</v>
      </c>
      <c r="CF16" s="131" t="e">
        <f ca="1"/>
        <v>#REF!</v>
      </c>
      <c r="CG16" s="131" t="e">
        <f ca="1"/>
        <v>#REF!</v>
      </c>
      <c r="CH16" s="152" t="e">
        <f ca="1"/>
        <v>#REF!</v>
      </c>
      <c r="CI16" s="130" t="e">
        <f ca="1"/>
        <v>#REF!</v>
      </c>
      <c r="CJ16" s="131" t="e">
        <f ca="1"/>
        <v>#REF!</v>
      </c>
      <c r="CK16" s="131" t="e">
        <f ca="1"/>
        <v>#REF!</v>
      </c>
      <c r="CL16" s="131" t="e">
        <f ca="1"/>
        <v>#REF!</v>
      </c>
      <c r="CM16" s="131" t="e">
        <f ca="1"/>
        <v>#REF!</v>
      </c>
      <c r="CN16" s="131" t="e">
        <f ca="1"/>
        <v>#REF!</v>
      </c>
      <c r="CO16" s="131" t="e">
        <f ca="1"/>
        <v>#REF!</v>
      </c>
      <c r="CP16" s="129" t="e">
        <f ca="1"/>
        <v>#REF!</v>
      </c>
      <c r="CQ16" s="149" t="e">
        <f ca="1"/>
        <v>#REF!</v>
      </c>
      <c r="CR16" s="131" t="e">
        <f ca="1"/>
        <v>#REF!</v>
      </c>
      <c r="CS16" s="131" t="e">
        <f ca="1"/>
        <v>#REF!</v>
      </c>
      <c r="CT16" s="131" t="e">
        <f ca="1"/>
        <v>#REF!</v>
      </c>
      <c r="CU16" s="131" t="e">
        <f ca="1"/>
        <v>#REF!</v>
      </c>
      <c r="CV16" s="131" t="e">
        <f ca="1"/>
        <v>#REF!</v>
      </c>
      <c r="CW16" s="131" t="e">
        <f ca="1"/>
        <v>#REF!</v>
      </c>
      <c r="CX16" s="131" t="e">
        <f ca="1"/>
        <v>#REF!</v>
      </c>
      <c r="CY16" s="131" t="e">
        <f ca="1"/>
        <v>#REF!</v>
      </c>
      <c r="CZ16" s="131" t="e">
        <f ca="1"/>
        <v>#REF!</v>
      </c>
      <c r="DA16" s="131" t="e">
        <f ca="1"/>
        <v>#REF!</v>
      </c>
      <c r="DB16" s="131" t="e">
        <f ca="1"/>
        <v>#REF!</v>
      </c>
      <c r="DC16" s="131" t="e">
        <f ca="1"/>
        <v>#REF!</v>
      </c>
      <c r="DD16" s="131" t="e">
        <f ca="1"/>
        <v>#REF!</v>
      </c>
      <c r="DE16" s="131" t="e">
        <f ca="1"/>
        <v>#REF!</v>
      </c>
      <c r="DF16" s="129" t="e">
        <f ca="1"/>
        <v>#REF!</v>
      </c>
      <c r="DG16"/>
      <c r="DI16"/>
      <c r="DJ16"/>
    </row>
    <row r="17" spans="3:114" ht="16.2" thickBot="1" x14ac:dyDescent="0.35">
      <c r="C17"/>
      <c r="D17" s="140"/>
      <c r="E17" s="143" t="e" cm="1">
        <f t="array" aca="1" ref="E17" ca="1">INDIRECT($C$6&amp;"!B13")</f>
        <v>#REF!</v>
      </c>
      <c r="F17" s="143" t="e" cm="1">
        <f t="array" aca="1" ref="F17" ca="1">INDIRECT($C$6&amp;"!c13")</f>
        <v>#REF!</v>
      </c>
      <c r="G17" s="146"/>
      <c r="H17" s="149" t="e">
        <f t="array" aca="1" ref="H17:DF17" ca="1">TRANSPOSE(INDIRECT(E17&amp;"!I2:I104"))</f>
        <v>#REF!</v>
      </c>
      <c r="I17" s="131" t="e">
        <f ca="1"/>
        <v>#REF!</v>
      </c>
      <c r="J17" s="131" t="e">
        <f ca="1"/>
        <v>#REF!</v>
      </c>
      <c r="K17" s="131" t="e">
        <f ca="1"/>
        <v>#REF!</v>
      </c>
      <c r="L17" s="152" t="e">
        <f ca="1"/>
        <v>#REF!</v>
      </c>
      <c r="M17" s="130" t="e">
        <f ca="1"/>
        <v>#REF!</v>
      </c>
      <c r="N17" s="131" t="e">
        <f ca="1"/>
        <v>#REF!</v>
      </c>
      <c r="O17" s="131" t="e">
        <f ca="1"/>
        <v>#REF!</v>
      </c>
      <c r="P17" s="131" t="e">
        <f ca="1"/>
        <v>#REF!</v>
      </c>
      <c r="Q17" s="129" t="e">
        <f ca="1"/>
        <v>#REF!</v>
      </c>
      <c r="R17" s="149" t="e">
        <f ca="1"/>
        <v>#REF!</v>
      </c>
      <c r="S17" s="131" t="e">
        <f ca="1"/>
        <v>#REF!</v>
      </c>
      <c r="T17" s="152" t="e">
        <f ca="1"/>
        <v>#REF!</v>
      </c>
      <c r="U17" s="130" t="e">
        <f ca="1"/>
        <v>#REF!</v>
      </c>
      <c r="V17" s="131" t="e">
        <f ca="1"/>
        <v>#REF!</v>
      </c>
      <c r="W17" s="131" t="e">
        <f ca="1"/>
        <v>#REF!</v>
      </c>
      <c r="X17" s="131" t="e">
        <f ca="1"/>
        <v>#REF!</v>
      </c>
      <c r="Y17" s="129" t="e">
        <f ca="1"/>
        <v>#REF!</v>
      </c>
      <c r="Z17" s="149" t="e">
        <f ca="1"/>
        <v>#REF!</v>
      </c>
      <c r="AA17" s="131" t="e">
        <f ca="1"/>
        <v>#REF!</v>
      </c>
      <c r="AB17" s="131" t="e">
        <f ca="1"/>
        <v>#REF!</v>
      </c>
      <c r="AC17" s="131" t="e">
        <f ca="1"/>
        <v>#REF!</v>
      </c>
      <c r="AD17" s="131" t="e">
        <f ca="1"/>
        <v>#REF!</v>
      </c>
      <c r="AE17" s="131" t="e">
        <f ca="1"/>
        <v>#REF!</v>
      </c>
      <c r="AF17" s="131" t="e">
        <f ca="1"/>
        <v>#REF!</v>
      </c>
      <c r="AG17" s="131" t="e">
        <f ca="1"/>
        <v>#REF!</v>
      </c>
      <c r="AH17" s="131" t="e">
        <f ca="1"/>
        <v>#REF!</v>
      </c>
      <c r="AI17" s="131" t="e">
        <f ca="1"/>
        <v>#REF!</v>
      </c>
      <c r="AJ17" s="131" t="e">
        <f ca="1"/>
        <v>#REF!</v>
      </c>
      <c r="AK17" s="131" t="e">
        <f ca="1"/>
        <v>#REF!</v>
      </c>
      <c r="AL17" s="131" t="e">
        <f ca="1"/>
        <v>#REF!</v>
      </c>
      <c r="AM17" s="131" t="e">
        <f ca="1"/>
        <v>#REF!</v>
      </c>
      <c r="AN17" s="131" t="e">
        <f ca="1"/>
        <v>#REF!</v>
      </c>
      <c r="AO17" s="152" t="e">
        <f ca="1"/>
        <v>#REF!</v>
      </c>
      <c r="AP17" s="130" t="e">
        <f ca="1"/>
        <v>#REF!</v>
      </c>
      <c r="AQ17" s="131" t="e">
        <f ca="1"/>
        <v>#REF!</v>
      </c>
      <c r="AR17" s="129" t="e">
        <f ca="1"/>
        <v>#REF!</v>
      </c>
      <c r="AS17" s="149" t="e">
        <f ca="1"/>
        <v>#REF!</v>
      </c>
      <c r="AT17" s="131" t="e">
        <f ca="1"/>
        <v>#REF!</v>
      </c>
      <c r="AU17" s="131" t="e">
        <f ca="1"/>
        <v>#REF!</v>
      </c>
      <c r="AV17" s="131" t="e">
        <f ca="1"/>
        <v>#REF!</v>
      </c>
      <c r="AW17" s="152" t="e">
        <f ca="1"/>
        <v>#REF!</v>
      </c>
      <c r="AX17" s="130" t="e">
        <f ca="1"/>
        <v>#REF!</v>
      </c>
      <c r="AY17" s="131" t="e">
        <f ca="1"/>
        <v>#REF!</v>
      </c>
      <c r="AZ17" s="131" t="e">
        <f ca="1"/>
        <v>#REF!</v>
      </c>
      <c r="BA17" s="131" t="e">
        <f ca="1"/>
        <v>#REF!</v>
      </c>
      <c r="BB17" s="131" t="e">
        <f ca="1"/>
        <v>#REF!</v>
      </c>
      <c r="BC17" s="131" t="e">
        <f ca="1"/>
        <v>#REF!</v>
      </c>
      <c r="BD17" s="131" t="e">
        <f ca="1"/>
        <v>#REF!</v>
      </c>
      <c r="BE17" s="131" t="e">
        <f ca="1"/>
        <v>#REF!</v>
      </c>
      <c r="BF17" s="131" t="e">
        <f ca="1"/>
        <v>#REF!</v>
      </c>
      <c r="BG17" s="131" t="e">
        <f ca="1"/>
        <v>#REF!</v>
      </c>
      <c r="BH17" s="131" t="e">
        <f ca="1"/>
        <v>#REF!</v>
      </c>
      <c r="BI17" s="131" t="e">
        <f ca="1"/>
        <v>#REF!</v>
      </c>
      <c r="BJ17" s="131" t="e">
        <f ca="1"/>
        <v>#REF!</v>
      </c>
      <c r="BK17" s="131" t="e">
        <f ca="1"/>
        <v>#REF!</v>
      </c>
      <c r="BL17" s="131" t="e">
        <f ca="1"/>
        <v>#REF!</v>
      </c>
      <c r="BM17" s="131" t="e">
        <f ca="1"/>
        <v>#REF!</v>
      </c>
      <c r="BN17" s="131" t="e">
        <f ca="1"/>
        <v>#REF!</v>
      </c>
      <c r="BO17" s="131" t="e">
        <f ca="1"/>
        <v>#REF!</v>
      </c>
      <c r="BP17" s="131" t="e">
        <f ca="1"/>
        <v>#REF!</v>
      </c>
      <c r="BQ17" s="131" t="e">
        <f ca="1"/>
        <v>#REF!</v>
      </c>
      <c r="BR17" s="131" t="e">
        <f ca="1"/>
        <v>#REF!</v>
      </c>
      <c r="BS17" s="131" t="e">
        <f ca="1"/>
        <v>#REF!</v>
      </c>
      <c r="BT17" s="131" t="e">
        <f ca="1"/>
        <v>#REF!</v>
      </c>
      <c r="BU17" s="131" t="e">
        <f ca="1"/>
        <v>#REF!</v>
      </c>
      <c r="BV17" s="131" t="e">
        <f ca="1"/>
        <v>#REF!</v>
      </c>
      <c r="BW17" s="131" t="e">
        <f ca="1"/>
        <v>#REF!</v>
      </c>
      <c r="BX17" s="131" t="e">
        <f ca="1"/>
        <v>#REF!</v>
      </c>
      <c r="BY17" s="131" t="e">
        <f ca="1"/>
        <v>#REF!</v>
      </c>
      <c r="BZ17" s="131" t="e">
        <f ca="1"/>
        <v>#REF!</v>
      </c>
      <c r="CA17" s="129" t="e">
        <f ca="1"/>
        <v>#REF!</v>
      </c>
      <c r="CB17" s="149" t="e">
        <f ca="1"/>
        <v>#REF!</v>
      </c>
      <c r="CC17" s="131" t="e">
        <f ca="1"/>
        <v>#REF!</v>
      </c>
      <c r="CD17" s="131" t="e">
        <f ca="1"/>
        <v>#REF!</v>
      </c>
      <c r="CE17" s="131" t="e">
        <f ca="1"/>
        <v>#REF!</v>
      </c>
      <c r="CF17" s="131" t="e">
        <f ca="1"/>
        <v>#REF!</v>
      </c>
      <c r="CG17" s="131" t="e">
        <f ca="1"/>
        <v>#REF!</v>
      </c>
      <c r="CH17" s="152" t="e">
        <f ca="1"/>
        <v>#REF!</v>
      </c>
      <c r="CI17" s="130" t="e">
        <f ca="1"/>
        <v>#REF!</v>
      </c>
      <c r="CJ17" s="131" t="e">
        <f ca="1"/>
        <v>#REF!</v>
      </c>
      <c r="CK17" s="131" t="e">
        <f ca="1"/>
        <v>#REF!</v>
      </c>
      <c r="CL17" s="131" t="e">
        <f ca="1"/>
        <v>#REF!</v>
      </c>
      <c r="CM17" s="131" t="e">
        <f ca="1"/>
        <v>#REF!</v>
      </c>
      <c r="CN17" s="131" t="e">
        <f ca="1"/>
        <v>#REF!</v>
      </c>
      <c r="CO17" s="131" t="e">
        <f ca="1"/>
        <v>#REF!</v>
      </c>
      <c r="CP17" s="129" t="e">
        <f ca="1"/>
        <v>#REF!</v>
      </c>
      <c r="CQ17" s="149" t="e">
        <f ca="1"/>
        <v>#REF!</v>
      </c>
      <c r="CR17" s="131" t="e">
        <f ca="1"/>
        <v>#REF!</v>
      </c>
      <c r="CS17" s="131" t="e">
        <f ca="1"/>
        <v>#REF!</v>
      </c>
      <c r="CT17" s="131" t="e">
        <f ca="1"/>
        <v>#REF!</v>
      </c>
      <c r="CU17" s="131" t="e">
        <f ca="1"/>
        <v>#REF!</v>
      </c>
      <c r="CV17" s="131" t="e">
        <f ca="1"/>
        <v>#REF!</v>
      </c>
      <c r="CW17" s="131" t="e">
        <f ca="1"/>
        <v>#REF!</v>
      </c>
      <c r="CX17" s="131" t="e">
        <f ca="1"/>
        <v>#REF!</v>
      </c>
      <c r="CY17" s="131" t="e">
        <f ca="1"/>
        <v>#REF!</v>
      </c>
      <c r="CZ17" s="131" t="e">
        <f ca="1"/>
        <v>#REF!</v>
      </c>
      <c r="DA17" s="131" t="e">
        <f ca="1"/>
        <v>#REF!</v>
      </c>
      <c r="DB17" s="131" t="e">
        <f ca="1"/>
        <v>#REF!</v>
      </c>
      <c r="DC17" s="131" t="e">
        <f ca="1"/>
        <v>#REF!</v>
      </c>
      <c r="DD17" s="131" t="e">
        <f ca="1"/>
        <v>#REF!</v>
      </c>
      <c r="DE17" s="131" t="e">
        <f ca="1"/>
        <v>#REF!</v>
      </c>
      <c r="DF17" s="129" t="e">
        <f ca="1"/>
        <v>#REF!</v>
      </c>
      <c r="DG17"/>
      <c r="DI17"/>
      <c r="DJ17"/>
    </row>
    <row r="18" spans="3:114" ht="16.2" thickBot="1" x14ac:dyDescent="0.35">
      <c r="C18"/>
      <c r="D18" s="140"/>
      <c r="E18" s="143" t="e" cm="1">
        <f t="array" aca="1" ref="E18" ca="1">INDIRECT($C$6&amp;"!B14")</f>
        <v>#REF!</v>
      </c>
      <c r="F18" s="143" t="e" cm="1">
        <f t="array" aca="1" ref="F18" ca="1">INDIRECT($C$6&amp;"!c14")</f>
        <v>#REF!</v>
      </c>
      <c r="G18" s="145"/>
      <c r="H18" s="149" t="e">
        <f t="array" aca="1" ref="H18:DF18" ca="1">TRANSPOSE(INDIRECT(E18&amp;"!I2:I104"))</f>
        <v>#REF!</v>
      </c>
      <c r="I18" s="131" t="e">
        <f ca="1"/>
        <v>#REF!</v>
      </c>
      <c r="J18" s="131" t="e">
        <f ca="1"/>
        <v>#REF!</v>
      </c>
      <c r="K18" s="131" t="e">
        <f ca="1"/>
        <v>#REF!</v>
      </c>
      <c r="L18" s="152" t="e">
        <f ca="1"/>
        <v>#REF!</v>
      </c>
      <c r="M18" s="130" t="e">
        <f ca="1"/>
        <v>#REF!</v>
      </c>
      <c r="N18" s="131" t="e">
        <f ca="1"/>
        <v>#REF!</v>
      </c>
      <c r="O18" s="131" t="e">
        <f ca="1"/>
        <v>#REF!</v>
      </c>
      <c r="P18" s="131" t="e">
        <f ca="1"/>
        <v>#REF!</v>
      </c>
      <c r="Q18" s="129" t="e">
        <f ca="1"/>
        <v>#REF!</v>
      </c>
      <c r="R18" s="149" t="e">
        <f ca="1"/>
        <v>#REF!</v>
      </c>
      <c r="S18" s="131" t="e">
        <f ca="1"/>
        <v>#REF!</v>
      </c>
      <c r="T18" s="152" t="e">
        <f ca="1"/>
        <v>#REF!</v>
      </c>
      <c r="U18" s="130" t="e">
        <f ca="1"/>
        <v>#REF!</v>
      </c>
      <c r="V18" s="131" t="e">
        <f ca="1"/>
        <v>#REF!</v>
      </c>
      <c r="W18" s="131" t="e">
        <f ca="1"/>
        <v>#REF!</v>
      </c>
      <c r="X18" s="131" t="e">
        <f ca="1"/>
        <v>#REF!</v>
      </c>
      <c r="Y18" s="129" t="e">
        <f ca="1"/>
        <v>#REF!</v>
      </c>
      <c r="Z18" s="149" t="e">
        <f ca="1"/>
        <v>#REF!</v>
      </c>
      <c r="AA18" s="131" t="e">
        <f ca="1"/>
        <v>#REF!</v>
      </c>
      <c r="AB18" s="131" t="e">
        <f ca="1"/>
        <v>#REF!</v>
      </c>
      <c r="AC18" s="131" t="e">
        <f ca="1"/>
        <v>#REF!</v>
      </c>
      <c r="AD18" s="131" t="e">
        <f ca="1"/>
        <v>#REF!</v>
      </c>
      <c r="AE18" s="131" t="e">
        <f ca="1"/>
        <v>#REF!</v>
      </c>
      <c r="AF18" s="131" t="e">
        <f ca="1"/>
        <v>#REF!</v>
      </c>
      <c r="AG18" s="131" t="e">
        <f ca="1"/>
        <v>#REF!</v>
      </c>
      <c r="AH18" s="131" t="e">
        <f ca="1"/>
        <v>#REF!</v>
      </c>
      <c r="AI18" s="131" t="e">
        <f ca="1"/>
        <v>#REF!</v>
      </c>
      <c r="AJ18" s="131" t="e">
        <f ca="1"/>
        <v>#REF!</v>
      </c>
      <c r="AK18" s="131" t="e">
        <f ca="1"/>
        <v>#REF!</v>
      </c>
      <c r="AL18" s="131" t="e">
        <f ca="1"/>
        <v>#REF!</v>
      </c>
      <c r="AM18" s="131" t="e">
        <f ca="1"/>
        <v>#REF!</v>
      </c>
      <c r="AN18" s="131" t="e">
        <f ca="1"/>
        <v>#REF!</v>
      </c>
      <c r="AO18" s="152" t="e">
        <f ca="1"/>
        <v>#REF!</v>
      </c>
      <c r="AP18" s="130" t="e">
        <f ca="1"/>
        <v>#REF!</v>
      </c>
      <c r="AQ18" s="131" t="e">
        <f ca="1"/>
        <v>#REF!</v>
      </c>
      <c r="AR18" s="129" t="e">
        <f ca="1"/>
        <v>#REF!</v>
      </c>
      <c r="AS18" s="149" t="e">
        <f ca="1"/>
        <v>#REF!</v>
      </c>
      <c r="AT18" s="131" t="e">
        <f ca="1"/>
        <v>#REF!</v>
      </c>
      <c r="AU18" s="131" t="e">
        <f ca="1"/>
        <v>#REF!</v>
      </c>
      <c r="AV18" s="131" t="e">
        <f ca="1"/>
        <v>#REF!</v>
      </c>
      <c r="AW18" s="152" t="e">
        <f ca="1"/>
        <v>#REF!</v>
      </c>
      <c r="AX18" s="130" t="e">
        <f ca="1"/>
        <v>#REF!</v>
      </c>
      <c r="AY18" s="131" t="e">
        <f ca="1"/>
        <v>#REF!</v>
      </c>
      <c r="AZ18" s="131" t="e">
        <f ca="1"/>
        <v>#REF!</v>
      </c>
      <c r="BA18" s="131" t="e">
        <f ca="1"/>
        <v>#REF!</v>
      </c>
      <c r="BB18" s="131" t="e">
        <f ca="1"/>
        <v>#REF!</v>
      </c>
      <c r="BC18" s="131" t="e">
        <f ca="1"/>
        <v>#REF!</v>
      </c>
      <c r="BD18" s="131" t="e">
        <f ca="1"/>
        <v>#REF!</v>
      </c>
      <c r="BE18" s="131" t="e">
        <f ca="1"/>
        <v>#REF!</v>
      </c>
      <c r="BF18" s="131" t="e">
        <f ca="1"/>
        <v>#REF!</v>
      </c>
      <c r="BG18" s="131" t="e">
        <f ca="1"/>
        <v>#REF!</v>
      </c>
      <c r="BH18" s="131" t="e">
        <f ca="1"/>
        <v>#REF!</v>
      </c>
      <c r="BI18" s="131" t="e">
        <f ca="1"/>
        <v>#REF!</v>
      </c>
      <c r="BJ18" s="131" t="e">
        <f ca="1"/>
        <v>#REF!</v>
      </c>
      <c r="BK18" s="131" t="e">
        <f ca="1"/>
        <v>#REF!</v>
      </c>
      <c r="BL18" s="131" t="e">
        <f ca="1"/>
        <v>#REF!</v>
      </c>
      <c r="BM18" s="131" t="e">
        <f ca="1"/>
        <v>#REF!</v>
      </c>
      <c r="BN18" s="131" t="e">
        <f ca="1"/>
        <v>#REF!</v>
      </c>
      <c r="BO18" s="131" t="e">
        <f ca="1"/>
        <v>#REF!</v>
      </c>
      <c r="BP18" s="131" t="e">
        <f ca="1"/>
        <v>#REF!</v>
      </c>
      <c r="BQ18" s="131" t="e">
        <f ca="1"/>
        <v>#REF!</v>
      </c>
      <c r="BR18" s="131" t="e">
        <f ca="1"/>
        <v>#REF!</v>
      </c>
      <c r="BS18" s="131" t="e">
        <f ca="1"/>
        <v>#REF!</v>
      </c>
      <c r="BT18" s="131" t="e">
        <f ca="1"/>
        <v>#REF!</v>
      </c>
      <c r="BU18" s="131" t="e">
        <f ca="1"/>
        <v>#REF!</v>
      </c>
      <c r="BV18" s="131" t="e">
        <f ca="1"/>
        <v>#REF!</v>
      </c>
      <c r="BW18" s="131" t="e">
        <f ca="1"/>
        <v>#REF!</v>
      </c>
      <c r="BX18" s="131" t="e">
        <f ca="1"/>
        <v>#REF!</v>
      </c>
      <c r="BY18" s="131" t="e">
        <f ca="1"/>
        <v>#REF!</v>
      </c>
      <c r="BZ18" s="131" t="e">
        <f ca="1"/>
        <v>#REF!</v>
      </c>
      <c r="CA18" s="129" t="e">
        <f ca="1"/>
        <v>#REF!</v>
      </c>
      <c r="CB18" s="149" t="e">
        <f ca="1"/>
        <v>#REF!</v>
      </c>
      <c r="CC18" s="131" t="e">
        <f ca="1"/>
        <v>#REF!</v>
      </c>
      <c r="CD18" s="131" t="e">
        <f ca="1"/>
        <v>#REF!</v>
      </c>
      <c r="CE18" s="131" t="e">
        <f ca="1"/>
        <v>#REF!</v>
      </c>
      <c r="CF18" s="131" t="e">
        <f ca="1"/>
        <v>#REF!</v>
      </c>
      <c r="CG18" s="131" t="e">
        <f ca="1"/>
        <v>#REF!</v>
      </c>
      <c r="CH18" s="152" t="e">
        <f ca="1"/>
        <v>#REF!</v>
      </c>
      <c r="CI18" s="130" t="e">
        <f ca="1"/>
        <v>#REF!</v>
      </c>
      <c r="CJ18" s="131" t="e">
        <f ca="1"/>
        <v>#REF!</v>
      </c>
      <c r="CK18" s="131" t="e">
        <f ca="1"/>
        <v>#REF!</v>
      </c>
      <c r="CL18" s="131" t="e">
        <f ca="1"/>
        <v>#REF!</v>
      </c>
      <c r="CM18" s="131" t="e">
        <f ca="1"/>
        <v>#REF!</v>
      </c>
      <c r="CN18" s="131" t="e">
        <f ca="1"/>
        <v>#REF!</v>
      </c>
      <c r="CO18" s="131" t="e">
        <f ca="1"/>
        <v>#REF!</v>
      </c>
      <c r="CP18" s="129" t="e">
        <f ca="1"/>
        <v>#REF!</v>
      </c>
      <c r="CQ18" s="149" t="e">
        <f ca="1"/>
        <v>#REF!</v>
      </c>
      <c r="CR18" s="131" t="e">
        <f ca="1"/>
        <v>#REF!</v>
      </c>
      <c r="CS18" s="131" t="e">
        <f ca="1"/>
        <v>#REF!</v>
      </c>
      <c r="CT18" s="131" t="e">
        <f ca="1"/>
        <v>#REF!</v>
      </c>
      <c r="CU18" s="131" t="e">
        <f ca="1"/>
        <v>#REF!</v>
      </c>
      <c r="CV18" s="131" t="e">
        <f ca="1"/>
        <v>#REF!</v>
      </c>
      <c r="CW18" s="131" t="e">
        <f ca="1"/>
        <v>#REF!</v>
      </c>
      <c r="CX18" s="131" t="e">
        <f ca="1"/>
        <v>#REF!</v>
      </c>
      <c r="CY18" s="131" t="e">
        <f ca="1"/>
        <v>#REF!</v>
      </c>
      <c r="CZ18" s="131" t="e">
        <f ca="1"/>
        <v>#REF!</v>
      </c>
      <c r="DA18" s="131" t="e">
        <f ca="1"/>
        <v>#REF!</v>
      </c>
      <c r="DB18" s="131" t="e">
        <f ca="1"/>
        <v>#REF!</v>
      </c>
      <c r="DC18" s="131" t="e">
        <f ca="1"/>
        <v>#REF!</v>
      </c>
      <c r="DD18" s="131" t="e">
        <f ca="1"/>
        <v>#REF!</v>
      </c>
      <c r="DE18" s="131" t="e">
        <f ca="1"/>
        <v>#REF!</v>
      </c>
      <c r="DF18" s="129" t="e">
        <f ca="1"/>
        <v>#REF!</v>
      </c>
      <c r="DG18"/>
      <c r="DI18"/>
      <c r="DJ18"/>
    </row>
    <row r="19" spans="3:114" ht="16.2" thickBot="1" x14ac:dyDescent="0.35">
      <c r="C19"/>
      <c r="D19" s="140"/>
      <c r="E19" s="143" t="e" cm="1">
        <f t="array" aca="1" ref="E19" ca="1">INDIRECT($C$6&amp;"!B15")</f>
        <v>#REF!</v>
      </c>
      <c r="F19" s="143" t="e" cm="1">
        <f t="array" aca="1" ref="F19" ca="1">INDIRECT($C$6&amp;"!c15")</f>
        <v>#REF!</v>
      </c>
      <c r="G19" s="150"/>
      <c r="H19" s="149" t="e">
        <f t="array" aca="1" ref="H19:DF19" ca="1">TRANSPOSE(INDIRECT(E19&amp;"!I2:I104"))</f>
        <v>#REF!</v>
      </c>
      <c r="I19" s="131" t="e">
        <f ca="1"/>
        <v>#REF!</v>
      </c>
      <c r="J19" s="131" t="e">
        <f ca="1"/>
        <v>#REF!</v>
      </c>
      <c r="K19" s="131" t="e">
        <f ca="1"/>
        <v>#REF!</v>
      </c>
      <c r="L19" s="152" t="e">
        <f ca="1"/>
        <v>#REF!</v>
      </c>
      <c r="M19" s="130" t="e">
        <f ca="1"/>
        <v>#REF!</v>
      </c>
      <c r="N19" s="131" t="e">
        <f ca="1"/>
        <v>#REF!</v>
      </c>
      <c r="O19" s="131" t="e">
        <f ca="1"/>
        <v>#REF!</v>
      </c>
      <c r="P19" s="131" t="e">
        <f ca="1"/>
        <v>#REF!</v>
      </c>
      <c r="Q19" s="129" t="e">
        <f ca="1"/>
        <v>#REF!</v>
      </c>
      <c r="R19" s="149" t="e">
        <f ca="1"/>
        <v>#REF!</v>
      </c>
      <c r="S19" s="131" t="e">
        <f ca="1"/>
        <v>#REF!</v>
      </c>
      <c r="T19" s="152" t="e">
        <f ca="1"/>
        <v>#REF!</v>
      </c>
      <c r="U19" s="130" t="e">
        <f ca="1"/>
        <v>#REF!</v>
      </c>
      <c r="V19" s="131" t="e">
        <f ca="1"/>
        <v>#REF!</v>
      </c>
      <c r="W19" s="131" t="e">
        <f ca="1"/>
        <v>#REF!</v>
      </c>
      <c r="X19" s="131" t="e">
        <f ca="1"/>
        <v>#REF!</v>
      </c>
      <c r="Y19" s="129" t="e">
        <f ca="1"/>
        <v>#REF!</v>
      </c>
      <c r="Z19" s="149" t="e">
        <f ca="1"/>
        <v>#REF!</v>
      </c>
      <c r="AA19" s="131" t="e">
        <f ca="1"/>
        <v>#REF!</v>
      </c>
      <c r="AB19" s="131" t="e">
        <f ca="1"/>
        <v>#REF!</v>
      </c>
      <c r="AC19" s="131" t="e">
        <f ca="1"/>
        <v>#REF!</v>
      </c>
      <c r="AD19" s="131" t="e">
        <f ca="1"/>
        <v>#REF!</v>
      </c>
      <c r="AE19" s="131" t="e">
        <f ca="1"/>
        <v>#REF!</v>
      </c>
      <c r="AF19" s="131" t="e">
        <f ca="1"/>
        <v>#REF!</v>
      </c>
      <c r="AG19" s="131" t="e">
        <f ca="1"/>
        <v>#REF!</v>
      </c>
      <c r="AH19" s="131" t="e">
        <f ca="1"/>
        <v>#REF!</v>
      </c>
      <c r="AI19" s="131" t="e">
        <f ca="1"/>
        <v>#REF!</v>
      </c>
      <c r="AJ19" s="131" t="e">
        <f ca="1"/>
        <v>#REF!</v>
      </c>
      <c r="AK19" s="131" t="e">
        <f ca="1"/>
        <v>#REF!</v>
      </c>
      <c r="AL19" s="131" t="e">
        <f ca="1"/>
        <v>#REF!</v>
      </c>
      <c r="AM19" s="131" t="e">
        <f ca="1"/>
        <v>#REF!</v>
      </c>
      <c r="AN19" s="131" t="e">
        <f ca="1"/>
        <v>#REF!</v>
      </c>
      <c r="AO19" s="152" t="e">
        <f ca="1"/>
        <v>#REF!</v>
      </c>
      <c r="AP19" s="130" t="e">
        <f ca="1"/>
        <v>#REF!</v>
      </c>
      <c r="AQ19" s="131" t="e">
        <f ca="1"/>
        <v>#REF!</v>
      </c>
      <c r="AR19" s="129" t="e">
        <f ca="1"/>
        <v>#REF!</v>
      </c>
      <c r="AS19" s="149" t="e">
        <f ca="1"/>
        <v>#REF!</v>
      </c>
      <c r="AT19" s="131" t="e">
        <f ca="1"/>
        <v>#REF!</v>
      </c>
      <c r="AU19" s="131" t="e">
        <f ca="1"/>
        <v>#REF!</v>
      </c>
      <c r="AV19" s="131" t="e">
        <f ca="1"/>
        <v>#REF!</v>
      </c>
      <c r="AW19" s="152" t="e">
        <f ca="1"/>
        <v>#REF!</v>
      </c>
      <c r="AX19" s="130" t="e">
        <f ca="1"/>
        <v>#REF!</v>
      </c>
      <c r="AY19" s="131" t="e">
        <f ca="1"/>
        <v>#REF!</v>
      </c>
      <c r="AZ19" s="131" t="e">
        <f ca="1"/>
        <v>#REF!</v>
      </c>
      <c r="BA19" s="131" t="e">
        <f ca="1"/>
        <v>#REF!</v>
      </c>
      <c r="BB19" s="131" t="e">
        <f ca="1"/>
        <v>#REF!</v>
      </c>
      <c r="BC19" s="131" t="e">
        <f ca="1"/>
        <v>#REF!</v>
      </c>
      <c r="BD19" s="131" t="e">
        <f ca="1"/>
        <v>#REF!</v>
      </c>
      <c r="BE19" s="131" t="e">
        <f ca="1"/>
        <v>#REF!</v>
      </c>
      <c r="BF19" s="131" t="e">
        <f ca="1"/>
        <v>#REF!</v>
      </c>
      <c r="BG19" s="131" t="e">
        <f ca="1"/>
        <v>#REF!</v>
      </c>
      <c r="BH19" s="131" t="e">
        <f ca="1"/>
        <v>#REF!</v>
      </c>
      <c r="BI19" s="131" t="e">
        <f ca="1"/>
        <v>#REF!</v>
      </c>
      <c r="BJ19" s="131" t="e">
        <f ca="1"/>
        <v>#REF!</v>
      </c>
      <c r="BK19" s="131" t="e">
        <f ca="1"/>
        <v>#REF!</v>
      </c>
      <c r="BL19" s="131" t="e">
        <f ca="1"/>
        <v>#REF!</v>
      </c>
      <c r="BM19" s="131" t="e">
        <f ca="1"/>
        <v>#REF!</v>
      </c>
      <c r="BN19" s="131" t="e">
        <f ca="1"/>
        <v>#REF!</v>
      </c>
      <c r="BO19" s="131" t="e">
        <f ca="1"/>
        <v>#REF!</v>
      </c>
      <c r="BP19" s="131" t="e">
        <f ca="1"/>
        <v>#REF!</v>
      </c>
      <c r="BQ19" s="131" t="e">
        <f ca="1"/>
        <v>#REF!</v>
      </c>
      <c r="BR19" s="131" t="e">
        <f ca="1"/>
        <v>#REF!</v>
      </c>
      <c r="BS19" s="131" t="e">
        <f ca="1"/>
        <v>#REF!</v>
      </c>
      <c r="BT19" s="131" t="e">
        <f ca="1"/>
        <v>#REF!</v>
      </c>
      <c r="BU19" s="131" t="e">
        <f ca="1"/>
        <v>#REF!</v>
      </c>
      <c r="BV19" s="131" t="e">
        <f ca="1"/>
        <v>#REF!</v>
      </c>
      <c r="BW19" s="131" t="e">
        <f ca="1"/>
        <v>#REF!</v>
      </c>
      <c r="BX19" s="131" t="e">
        <f ca="1"/>
        <v>#REF!</v>
      </c>
      <c r="BY19" s="131" t="e">
        <f ca="1"/>
        <v>#REF!</v>
      </c>
      <c r="BZ19" s="131" t="e">
        <f ca="1"/>
        <v>#REF!</v>
      </c>
      <c r="CA19" s="129" t="e">
        <f ca="1"/>
        <v>#REF!</v>
      </c>
      <c r="CB19" s="149" t="e">
        <f ca="1"/>
        <v>#REF!</v>
      </c>
      <c r="CC19" s="131" t="e">
        <f ca="1"/>
        <v>#REF!</v>
      </c>
      <c r="CD19" s="131" t="e">
        <f ca="1"/>
        <v>#REF!</v>
      </c>
      <c r="CE19" s="131" t="e">
        <f ca="1"/>
        <v>#REF!</v>
      </c>
      <c r="CF19" s="131" t="e">
        <f ca="1"/>
        <v>#REF!</v>
      </c>
      <c r="CG19" s="131" t="e">
        <f ca="1"/>
        <v>#REF!</v>
      </c>
      <c r="CH19" s="152" t="e">
        <f ca="1"/>
        <v>#REF!</v>
      </c>
      <c r="CI19" s="130" t="e">
        <f ca="1"/>
        <v>#REF!</v>
      </c>
      <c r="CJ19" s="131" t="e">
        <f ca="1"/>
        <v>#REF!</v>
      </c>
      <c r="CK19" s="131" t="e">
        <f ca="1"/>
        <v>#REF!</v>
      </c>
      <c r="CL19" s="131" t="e">
        <f ca="1"/>
        <v>#REF!</v>
      </c>
      <c r="CM19" s="131" t="e">
        <f ca="1"/>
        <v>#REF!</v>
      </c>
      <c r="CN19" s="131" t="e">
        <f ca="1"/>
        <v>#REF!</v>
      </c>
      <c r="CO19" s="131" t="e">
        <f ca="1"/>
        <v>#REF!</v>
      </c>
      <c r="CP19" s="129" t="e">
        <f ca="1"/>
        <v>#REF!</v>
      </c>
      <c r="CQ19" s="149" t="e">
        <f ca="1"/>
        <v>#REF!</v>
      </c>
      <c r="CR19" s="131" t="e">
        <f ca="1"/>
        <v>#REF!</v>
      </c>
      <c r="CS19" s="131" t="e">
        <f ca="1"/>
        <v>#REF!</v>
      </c>
      <c r="CT19" s="131" t="e">
        <f ca="1"/>
        <v>#REF!</v>
      </c>
      <c r="CU19" s="131" t="e">
        <f ca="1"/>
        <v>#REF!</v>
      </c>
      <c r="CV19" s="131" t="e">
        <f ca="1"/>
        <v>#REF!</v>
      </c>
      <c r="CW19" s="131" t="e">
        <f ca="1"/>
        <v>#REF!</v>
      </c>
      <c r="CX19" s="131" t="e">
        <f ca="1"/>
        <v>#REF!</v>
      </c>
      <c r="CY19" s="131" t="e">
        <f ca="1"/>
        <v>#REF!</v>
      </c>
      <c r="CZ19" s="131" t="e">
        <f ca="1"/>
        <v>#REF!</v>
      </c>
      <c r="DA19" s="131" t="e">
        <f ca="1"/>
        <v>#REF!</v>
      </c>
      <c r="DB19" s="131" t="e">
        <f ca="1"/>
        <v>#REF!</v>
      </c>
      <c r="DC19" s="131" t="e">
        <f ca="1"/>
        <v>#REF!</v>
      </c>
      <c r="DD19" s="131" t="e">
        <f ca="1"/>
        <v>#REF!</v>
      </c>
      <c r="DE19" s="131" t="e">
        <f ca="1"/>
        <v>#REF!</v>
      </c>
      <c r="DF19" s="129" t="e">
        <f ca="1"/>
        <v>#REF!</v>
      </c>
      <c r="DG19"/>
      <c r="DI19"/>
      <c r="DJ19"/>
    </row>
    <row r="20" spans="3:114" ht="16.2" thickBot="1" x14ac:dyDescent="0.35">
      <c r="C20"/>
      <c r="D20" s="140"/>
      <c r="E20" s="143" t="e" cm="1">
        <f t="array" aca="1" ref="E20" ca="1">INDIRECT($C$6&amp;"!B16")</f>
        <v>#REF!</v>
      </c>
      <c r="F20" s="143" t="e" cm="1">
        <f t="array" aca="1" ref="F20" ca="1">INDIRECT($C$6&amp;"!c16")</f>
        <v>#REF!</v>
      </c>
      <c r="G20" s="144"/>
      <c r="H20" s="149" t="e">
        <f t="array" aca="1" ref="H20:DF20" ca="1">TRANSPOSE(INDIRECT(E20&amp;"!I2:I104"))</f>
        <v>#REF!</v>
      </c>
      <c r="I20" s="131" t="e">
        <f ca="1"/>
        <v>#REF!</v>
      </c>
      <c r="J20" s="131" t="e">
        <f ca="1"/>
        <v>#REF!</v>
      </c>
      <c r="K20" s="131" t="e">
        <f ca="1"/>
        <v>#REF!</v>
      </c>
      <c r="L20" s="152" t="e">
        <f ca="1"/>
        <v>#REF!</v>
      </c>
      <c r="M20" s="130" t="e">
        <f ca="1"/>
        <v>#REF!</v>
      </c>
      <c r="N20" s="131" t="e">
        <f ca="1"/>
        <v>#REF!</v>
      </c>
      <c r="O20" s="131" t="e">
        <f ca="1"/>
        <v>#REF!</v>
      </c>
      <c r="P20" s="131" t="e">
        <f ca="1"/>
        <v>#REF!</v>
      </c>
      <c r="Q20" s="129" t="e">
        <f ca="1"/>
        <v>#REF!</v>
      </c>
      <c r="R20" s="149" t="e">
        <f ca="1"/>
        <v>#REF!</v>
      </c>
      <c r="S20" s="131" t="e">
        <f ca="1"/>
        <v>#REF!</v>
      </c>
      <c r="T20" s="152" t="e">
        <f ca="1"/>
        <v>#REF!</v>
      </c>
      <c r="U20" s="130" t="e">
        <f ca="1"/>
        <v>#REF!</v>
      </c>
      <c r="V20" s="131" t="e">
        <f ca="1"/>
        <v>#REF!</v>
      </c>
      <c r="W20" s="131" t="e">
        <f ca="1"/>
        <v>#REF!</v>
      </c>
      <c r="X20" s="131" t="e">
        <f ca="1"/>
        <v>#REF!</v>
      </c>
      <c r="Y20" s="129" t="e">
        <f ca="1"/>
        <v>#REF!</v>
      </c>
      <c r="Z20" s="149" t="e">
        <f ca="1"/>
        <v>#REF!</v>
      </c>
      <c r="AA20" s="131" t="e">
        <f ca="1"/>
        <v>#REF!</v>
      </c>
      <c r="AB20" s="131" t="e">
        <f ca="1"/>
        <v>#REF!</v>
      </c>
      <c r="AC20" s="131" t="e">
        <f ca="1"/>
        <v>#REF!</v>
      </c>
      <c r="AD20" s="131" t="e">
        <f ca="1"/>
        <v>#REF!</v>
      </c>
      <c r="AE20" s="131" t="e">
        <f ca="1"/>
        <v>#REF!</v>
      </c>
      <c r="AF20" s="131" t="e">
        <f ca="1"/>
        <v>#REF!</v>
      </c>
      <c r="AG20" s="131" t="e">
        <f ca="1"/>
        <v>#REF!</v>
      </c>
      <c r="AH20" s="131" t="e">
        <f ca="1"/>
        <v>#REF!</v>
      </c>
      <c r="AI20" s="131" t="e">
        <f ca="1"/>
        <v>#REF!</v>
      </c>
      <c r="AJ20" s="131" t="e">
        <f ca="1"/>
        <v>#REF!</v>
      </c>
      <c r="AK20" s="131" t="e">
        <f ca="1"/>
        <v>#REF!</v>
      </c>
      <c r="AL20" s="131" t="e">
        <f ca="1"/>
        <v>#REF!</v>
      </c>
      <c r="AM20" s="131" t="e">
        <f ca="1"/>
        <v>#REF!</v>
      </c>
      <c r="AN20" s="131" t="e">
        <f ca="1"/>
        <v>#REF!</v>
      </c>
      <c r="AO20" s="152" t="e">
        <f ca="1"/>
        <v>#REF!</v>
      </c>
      <c r="AP20" s="130" t="e">
        <f ca="1"/>
        <v>#REF!</v>
      </c>
      <c r="AQ20" s="131" t="e">
        <f ca="1"/>
        <v>#REF!</v>
      </c>
      <c r="AR20" s="129" t="e">
        <f ca="1"/>
        <v>#REF!</v>
      </c>
      <c r="AS20" s="149" t="e">
        <f ca="1"/>
        <v>#REF!</v>
      </c>
      <c r="AT20" s="131" t="e">
        <f ca="1"/>
        <v>#REF!</v>
      </c>
      <c r="AU20" s="131" t="e">
        <f ca="1"/>
        <v>#REF!</v>
      </c>
      <c r="AV20" s="131" t="e">
        <f ca="1"/>
        <v>#REF!</v>
      </c>
      <c r="AW20" s="152" t="e">
        <f ca="1"/>
        <v>#REF!</v>
      </c>
      <c r="AX20" s="130" t="e">
        <f ca="1"/>
        <v>#REF!</v>
      </c>
      <c r="AY20" s="131" t="e">
        <f ca="1"/>
        <v>#REF!</v>
      </c>
      <c r="AZ20" s="131" t="e">
        <f ca="1"/>
        <v>#REF!</v>
      </c>
      <c r="BA20" s="131" t="e">
        <f ca="1"/>
        <v>#REF!</v>
      </c>
      <c r="BB20" s="131" t="e">
        <f ca="1"/>
        <v>#REF!</v>
      </c>
      <c r="BC20" s="131" t="e">
        <f ca="1"/>
        <v>#REF!</v>
      </c>
      <c r="BD20" s="131" t="e">
        <f ca="1"/>
        <v>#REF!</v>
      </c>
      <c r="BE20" s="131" t="e">
        <f ca="1"/>
        <v>#REF!</v>
      </c>
      <c r="BF20" s="131" t="e">
        <f ca="1"/>
        <v>#REF!</v>
      </c>
      <c r="BG20" s="131" t="e">
        <f ca="1"/>
        <v>#REF!</v>
      </c>
      <c r="BH20" s="131" t="e">
        <f ca="1"/>
        <v>#REF!</v>
      </c>
      <c r="BI20" s="131" t="e">
        <f ca="1"/>
        <v>#REF!</v>
      </c>
      <c r="BJ20" s="131" t="e">
        <f ca="1"/>
        <v>#REF!</v>
      </c>
      <c r="BK20" s="131" t="e">
        <f ca="1"/>
        <v>#REF!</v>
      </c>
      <c r="BL20" s="131" t="e">
        <f ca="1"/>
        <v>#REF!</v>
      </c>
      <c r="BM20" s="131" t="e">
        <f ca="1"/>
        <v>#REF!</v>
      </c>
      <c r="BN20" s="131" t="e">
        <f ca="1"/>
        <v>#REF!</v>
      </c>
      <c r="BO20" s="131" t="e">
        <f ca="1"/>
        <v>#REF!</v>
      </c>
      <c r="BP20" s="131" t="e">
        <f ca="1"/>
        <v>#REF!</v>
      </c>
      <c r="BQ20" s="131" t="e">
        <f ca="1"/>
        <v>#REF!</v>
      </c>
      <c r="BR20" s="131" t="e">
        <f ca="1"/>
        <v>#REF!</v>
      </c>
      <c r="BS20" s="131" t="e">
        <f ca="1"/>
        <v>#REF!</v>
      </c>
      <c r="BT20" s="131" t="e">
        <f ca="1"/>
        <v>#REF!</v>
      </c>
      <c r="BU20" s="131" t="e">
        <f ca="1"/>
        <v>#REF!</v>
      </c>
      <c r="BV20" s="131" t="e">
        <f ca="1"/>
        <v>#REF!</v>
      </c>
      <c r="BW20" s="131" t="e">
        <f ca="1"/>
        <v>#REF!</v>
      </c>
      <c r="BX20" s="131" t="e">
        <f ca="1"/>
        <v>#REF!</v>
      </c>
      <c r="BY20" s="131" t="e">
        <f ca="1"/>
        <v>#REF!</v>
      </c>
      <c r="BZ20" s="131" t="e">
        <f ca="1"/>
        <v>#REF!</v>
      </c>
      <c r="CA20" s="129" t="e">
        <f ca="1"/>
        <v>#REF!</v>
      </c>
      <c r="CB20" s="149" t="e">
        <f ca="1"/>
        <v>#REF!</v>
      </c>
      <c r="CC20" s="131" t="e">
        <f ca="1"/>
        <v>#REF!</v>
      </c>
      <c r="CD20" s="131" t="e">
        <f ca="1"/>
        <v>#REF!</v>
      </c>
      <c r="CE20" s="131" t="e">
        <f ca="1"/>
        <v>#REF!</v>
      </c>
      <c r="CF20" s="131" t="e">
        <f ca="1"/>
        <v>#REF!</v>
      </c>
      <c r="CG20" s="131" t="e">
        <f ca="1"/>
        <v>#REF!</v>
      </c>
      <c r="CH20" s="152" t="e">
        <f ca="1"/>
        <v>#REF!</v>
      </c>
      <c r="CI20" s="130" t="e">
        <f ca="1"/>
        <v>#REF!</v>
      </c>
      <c r="CJ20" s="131" t="e">
        <f ca="1"/>
        <v>#REF!</v>
      </c>
      <c r="CK20" s="131" t="e">
        <f ca="1"/>
        <v>#REF!</v>
      </c>
      <c r="CL20" s="131" t="e">
        <f ca="1"/>
        <v>#REF!</v>
      </c>
      <c r="CM20" s="131" t="e">
        <f ca="1"/>
        <v>#REF!</v>
      </c>
      <c r="CN20" s="131" t="e">
        <f ca="1"/>
        <v>#REF!</v>
      </c>
      <c r="CO20" s="131" t="e">
        <f ca="1"/>
        <v>#REF!</v>
      </c>
      <c r="CP20" s="129" t="e">
        <f ca="1"/>
        <v>#REF!</v>
      </c>
      <c r="CQ20" s="149" t="e">
        <f ca="1"/>
        <v>#REF!</v>
      </c>
      <c r="CR20" s="131" t="e">
        <f ca="1"/>
        <v>#REF!</v>
      </c>
      <c r="CS20" s="131" t="e">
        <f ca="1"/>
        <v>#REF!</v>
      </c>
      <c r="CT20" s="131" t="e">
        <f ca="1"/>
        <v>#REF!</v>
      </c>
      <c r="CU20" s="131" t="e">
        <f ca="1"/>
        <v>#REF!</v>
      </c>
      <c r="CV20" s="131" t="e">
        <f ca="1"/>
        <v>#REF!</v>
      </c>
      <c r="CW20" s="131" t="e">
        <f ca="1"/>
        <v>#REF!</v>
      </c>
      <c r="CX20" s="131" t="e">
        <f ca="1"/>
        <v>#REF!</v>
      </c>
      <c r="CY20" s="131" t="e">
        <f ca="1"/>
        <v>#REF!</v>
      </c>
      <c r="CZ20" s="131" t="e">
        <f ca="1"/>
        <v>#REF!</v>
      </c>
      <c r="DA20" s="131" t="e">
        <f ca="1"/>
        <v>#REF!</v>
      </c>
      <c r="DB20" s="131" t="e">
        <f ca="1"/>
        <v>#REF!</v>
      </c>
      <c r="DC20" s="131" t="e">
        <f ca="1"/>
        <v>#REF!</v>
      </c>
      <c r="DD20" s="131" t="e">
        <f ca="1"/>
        <v>#REF!</v>
      </c>
      <c r="DE20" s="131" t="e">
        <f ca="1"/>
        <v>#REF!</v>
      </c>
      <c r="DF20" s="129" t="e">
        <f ca="1"/>
        <v>#REF!</v>
      </c>
      <c r="DG20"/>
      <c r="DI20"/>
      <c r="DJ20"/>
    </row>
    <row r="21" spans="3:114" ht="16.2" thickBot="1" x14ac:dyDescent="0.35">
      <c r="C21"/>
      <c r="D21" s="140"/>
      <c r="E21" s="143" t="e" cm="1">
        <f t="array" aca="1" ref="E21" ca="1">INDIRECT($C$6&amp;"!B17")</f>
        <v>#REF!</v>
      </c>
      <c r="F21" s="143" t="e" cm="1">
        <f t="array" aca="1" ref="F21" ca="1">INDIRECT($C$6&amp;"!c17")</f>
        <v>#REF!</v>
      </c>
      <c r="G21" s="146"/>
      <c r="H21" s="149" t="e">
        <f t="array" aca="1" ref="H21:DF21" ca="1">TRANSPOSE(INDIRECT(E21&amp;"!I2:I104"))</f>
        <v>#REF!</v>
      </c>
      <c r="I21" s="131" t="e">
        <f ca="1"/>
        <v>#REF!</v>
      </c>
      <c r="J21" s="131" t="e">
        <f ca="1"/>
        <v>#REF!</v>
      </c>
      <c r="K21" s="131" t="e">
        <f ca="1"/>
        <v>#REF!</v>
      </c>
      <c r="L21" s="152" t="e">
        <f ca="1"/>
        <v>#REF!</v>
      </c>
      <c r="M21" s="130" t="e">
        <f ca="1"/>
        <v>#REF!</v>
      </c>
      <c r="N21" s="131" t="e">
        <f ca="1"/>
        <v>#REF!</v>
      </c>
      <c r="O21" s="131" t="e">
        <f ca="1"/>
        <v>#REF!</v>
      </c>
      <c r="P21" s="131" t="e">
        <f ca="1"/>
        <v>#REF!</v>
      </c>
      <c r="Q21" s="129" t="e">
        <f ca="1"/>
        <v>#REF!</v>
      </c>
      <c r="R21" s="149" t="e">
        <f ca="1"/>
        <v>#REF!</v>
      </c>
      <c r="S21" s="131" t="e">
        <f ca="1"/>
        <v>#REF!</v>
      </c>
      <c r="T21" s="152" t="e">
        <f ca="1"/>
        <v>#REF!</v>
      </c>
      <c r="U21" s="130" t="e">
        <f ca="1"/>
        <v>#REF!</v>
      </c>
      <c r="V21" s="131" t="e">
        <f ca="1"/>
        <v>#REF!</v>
      </c>
      <c r="W21" s="131" t="e">
        <f ca="1"/>
        <v>#REF!</v>
      </c>
      <c r="X21" s="131" t="e">
        <f ca="1"/>
        <v>#REF!</v>
      </c>
      <c r="Y21" s="129" t="e">
        <f ca="1"/>
        <v>#REF!</v>
      </c>
      <c r="Z21" s="149" t="e">
        <f ca="1"/>
        <v>#REF!</v>
      </c>
      <c r="AA21" s="131" t="e">
        <f ca="1"/>
        <v>#REF!</v>
      </c>
      <c r="AB21" s="131" t="e">
        <f ca="1"/>
        <v>#REF!</v>
      </c>
      <c r="AC21" s="131" t="e">
        <f ca="1"/>
        <v>#REF!</v>
      </c>
      <c r="AD21" s="131" t="e">
        <f ca="1"/>
        <v>#REF!</v>
      </c>
      <c r="AE21" s="131" t="e">
        <f ca="1"/>
        <v>#REF!</v>
      </c>
      <c r="AF21" s="131" t="e">
        <f ca="1"/>
        <v>#REF!</v>
      </c>
      <c r="AG21" s="131" t="e">
        <f ca="1"/>
        <v>#REF!</v>
      </c>
      <c r="AH21" s="131" t="e">
        <f ca="1"/>
        <v>#REF!</v>
      </c>
      <c r="AI21" s="131" t="e">
        <f ca="1"/>
        <v>#REF!</v>
      </c>
      <c r="AJ21" s="131" t="e">
        <f ca="1"/>
        <v>#REF!</v>
      </c>
      <c r="AK21" s="131" t="e">
        <f ca="1"/>
        <v>#REF!</v>
      </c>
      <c r="AL21" s="131" t="e">
        <f ca="1"/>
        <v>#REF!</v>
      </c>
      <c r="AM21" s="131" t="e">
        <f ca="1"/>
        <v>#REF!</v>
      </c>
      <c r="AN21" s="131" t="e">
        <f ca="1"/>
        <v>#REF!</v>
      </c>
      <c r="AO21" s="152" t="e">
        <f ca="1"/>
        <v>#REF!</v>
      </c>
      <c r="AP21" s="130" t="e">
        <f ca="1"/>
        <v>#REF!</v>
      </c>
      <c r="AQ21" s="131" t="e">
        <f ca="1"/>
        <v>#REF!</v>
      </c>
      <c r="AR21" s="129" t="e">
        <f ca="1"/>
        <v>#REF!</v>
      </c>
      <c r="AS21" s="149" t="e">
        <f ca="1"/>
        <v>#REF!</v>
      </c>
      <c r="AT21" s="131" t="e">
        <f ca="1"/>
        <v>#REF!</v>
      </c>
      <c r="AU21" s="131" t="e">
        <f ca="1"/>
        <v>#REF!</v>
      </c>
      <c r="AV21" s="131" t="e">
        <f ca="1"/>
        <v>#REF!</v>
      </c>
      <c r="AW21" s="152" t="e">
        <f ca="1"/>
        <v>#REF!</v>
      </c>
      <c r="AX21" s="130" t="e">
        <f ca="1"/>
        <v>#REF!</v>
      </c>
      <c r="AY21" s="131" t="e">
        <f ca="1"/>
        <v>#REF!</v>
      </c>
      <c r="AZ21" s="131" t="e">
        <f ca="1"/>
        <v>#REF!</v>
      </c>
      <c r="BA21" s="131" t="e">
        <f ca="1"/>
        <v>#REF!</v>
      </c>
      <c r="BB21" s="131" t="e">
        <f ca="1"/>
        <v>#REF!</v>
      </c>
      <c r="BC21" s="131" t="e">
        <f ca="1"/>
        <v>#REF!</v>
      </c>
      <c r="BD21" s="131" t="e">
        <f ca="1"/>
        <v>#REF!</v>
      </c>
      <c r="BE21" s="131" t="e">
        <f ca="1"/>
        <v>#REF!</v>
      </c>
      <c r="BF21" s="131" t="e">
        <f ca="1"/>
        <v>#REF!</v>
      </c>
      <c r="BG21" s="131" t="e">
        <f ca="1"/>
        <v>#REF!</v>
      </c>
      <c r="BH21" s="131" t="e">
        <f ca="1"/>
        <v>#REF!</v>
      </c>
      <c r="BI21" s="131" t="e">
        <f ca="1"/>
        <v>#REF!</v>
      </c>
      <c r="BJ21" s="131" t="e">
        <f ca="1"/>
        <v>#REF!</v>
      </c>
      <c r="BK21" s="131" t="e">
        <f ca="1"/>
        <v>#REF!</v>
      </c>
      <c r="BL21" s="131" t="e">
        <f ca="1"/>
        <v>#REF!</v>
      </c>
      <c r="BM21" s="131" t="e">
        <f ca="1"/>
        <v>#REF!</v>
      </c>
      <c r="BN21" s="131" t="e">
        <f ca="1"/>
        <v>#REF!</v>
      </c>
      <c r="BO21" s="131" t="e">
        <f ca="1"/>
        <v>#REF!</v>
      </c>
      <c r="BP21" s="131" t="e">
        <f ca="1"/>
        <v>#REF!</v>
      </c>
      <c r="BQ21" s="131" t="e">
        <f ca="1"/>
        <v>#REF!</v>
      </c>
      <c r="BR21" s="131" t="e">
        <f ca="1"/>
        <v>#REF!</v>
      </c>
      <c r="BS21" s="131" t="e">
        <f ca="1"/>
        <v>#REF!</v>
      </c>
      <c r="BT21" s="131" t="e">
        <f ca="1"/>
        <v>#REF!</v>
      </c>
      <c r="BU21" s="131" t="e">
        <f ca="1"/>
        <v>#REF!</v>
      </c>
      <c r="BV21" s="131" t="e">
        <f ca="1"/>
        <v>#REF!</v>
      </c>
      <c r="BW21" s="131" t="e">
        <f ca="1"/>
        <v>#REF!</v>
      </c>
      <c r="BX21" s="131" t="e">
        <f ca="1"/>
        <v>#REF!</v>
      </c>
      <c r="BY21" s="131" t="e">
        <f ca="1"/>
        <v>#REF!</v>
      </c>
      <c r="BZ21" s="131" t="e">
        <f ca="1"/>
        <v>#REF!</v>
      </c>
      <c r="CA21" s="129" t="e">
        <f ca="1"/>
        <v>#REF!</v>
      </c>
      <c r="CB21" s="149" t="e">
        <f ca="1"/>
        <v>#REF!</v>
      </c>
      <c r="CC21" s="131" t="e">
        <f ca="1"/>
        <v>#REF!</v>
      </c>
      <c r="CD21" s="131" t="e">
        <f ca="1"/>
        <v>#REF!</v>
      </c>
      <c r="CE21" s="131" t="e">
        <f ca="1"/>
        <v>#REF!</v>
      </c>
      <c r="CF21" s="131" t="e">
        <f ca="1"/>
        <v>#REF!</v>
      </c>
      <c r="CG21" s="131" t="e">
        <f ca="1"/>
        <v>#REF!</v>
      </c>
      <c r="CH21" s="152" t="e">
        <f ca="1"/>
        <v>#REF!</v>
      </c>
      <c r="CI21" s="130" t="e">
        <f ca="1"/>
        <v>#REF!</v>
      </c>
      <c r="CJ21" s="131" t="e">
        <f ca="1"/>
        <v>#REF!</v>
      </c>
      <c r="CK21" s="131" t="e">
        <f ca="1"/>
        <v>#REF!</v>
      </c>
      <c r="CL21" s="131" t="e">
        <f ca="1"/>
        <v>#REF!</v>
      </c>
      <c r="CM21" s="131" t="e">
        <f ca="1"/>
        <v>#REF!</v>
      </c>
      <c r="CN21" s="131" t="e">
        <f ca="1"/>
        <v>#REF!</v>
      </c>
      <c r="CO21" s="131" t="e">
        <f ca="1"/>
        <v>#REF!</v>
      </c>
      <c r="CP21" s="129" t="e">
        <f ca="1"/>
        <v>#REF!</v>
      </c>
      <c r="CQ21" s="149" t="e">
        <f ca="1"/>
        <v>#REF!</v>
      </c>
      <c r="CR21" s="131" t="e">
        <f ca="1"/>
        <v>#REF!</v>
      </c>
      <c r="CS21" s="131" t="e">
        <f ca="1"/>
        <v>#REF!</v>
      </c>
      <c r="CT21" s="131" t="e">
        <f ca="1"/>
        <v>#REF!</v>
      </c>
      <c r="CU21" s="131" t="e">
        <f ca="1"/>
        <v>#REF!</v>
      </c>
      <c r="CV21" s="131" t="e">
        <f ca="1"/>
        <v>#REF!</v>
      </c>
      <c r="CW21" s="131" t="e">
        <f ca="1"/>
        <v>#REF!</v>
      </c>
      <c r="CX21" s="131" t="e">
        <f ca="1"/>
        <v>#REF!</v>
      </c>
      <c r="CY21" s="131" t="e">
        <f ca="1"/>
        <v>#REF!</v>
      </c>
      <c r="CZ21" s="131" t="e">
        <f ca="1"/>
        <v>#REF!</v>
      </c>
      <c r="DA21" s="131" t="e">
        <f ca="1"/>
        <v>#REF!</v>
      </c>
      <c r="DB21" s="131" t="e">
        <f ca="1"/>
        <v>#REF!</v>
      </c>
      <c r="DC21" s="131" t="e">
        <f ca="1"/>
        <v>#REF!</v>
      </c>
      <c r="DD21" s="131" t="e">
        <f ca="1"/>
        <v>#REF!</v>
      </c>
      <c r="DE21" s="131" t="e">
        <f ca="1"/>
        <v>#REF!</v>
      </c>
      <c r="DF21" s="129" t="e">
        <f ca="1"/>
        <v>#REF!</v>
      </c>
      <c r="DG21"/>
      <c r="DI21"/>
      <c r="DJ21"/>
    </row>
    <row r="22" spans="3:114" ht="16.2" thickBot="1" x14ac:dyDescent="0.35">
      <c r="C22"/>
      <c r="D22" s="140"/>
      <c r="E22" s="143" t="e" cm="1">
        <f t="array" aca="1" ref="E22" ca="1">INDIRECT($C$6&amp;"!B18")</f>
        <v>#REF!</v>
      </c>
      <c r="F22" s="143" t="e" cm="1">
        <f t="array" aca="1" ref="F22" ca="1">INDIRECT($C$6&amp;"!c18")</f>
        <v>#REF!</v>
      </c>
      <c r="G22" s="145"/>
      <c r="H22" s="149" t="e">
        <f t="array" aca="1" ref="H22:DF22" ca="1">TRANSPOSE(INDIRECT(E22&amp;"!I2:I104"))</f>
        <v>#REF!</v>
      </c>
      <c r="I22" s="131" t="e">
        <f ca="1"/>
        <v>#REF!</v>
      </c>
      <c r="J22" s="131" t="e">
        <f ca="1"/>
        <v>#REF!</v>
      </c>
      <c r="K22" s="131" t="e">
        <f ca="1"/>
        <v>#REF!</v>
      </c>
      <c r="L22" s="152" t="e">
        <f ca="1"/>
        <v>#REF!</v>
      </c>
      <c r="M22" s="130" t="e">
        <f ca="1"/>
        <v>#REF!</v>
      </c>
      <c r="N22" s="131" t="e">
        <f ca="1"/>
        <v>#REF!</v>
      </c>
      <c r="O22" s="131" t="e">
        <f ca="1"/>
        <v>#REF!</v>
      </c>
      <c r="P22" s="131" t="e">
        <f ca="1"/>
        <v>#REF!</v>
      </c>
      <c r="Q22" s="129" t="e">
        <f ca="1"/>
        <v>#REF!</v>
      </c>
      <c r="R22" s="149" t="e">
        <f ca="1"/>
        <v>#REF!</v>
      </c>
      <c r="S22" s="131" t="e">
        <f ca="1"/>
        <v>#REF!</v>
      </c>
      <c r="T22" s="152" t="e">
        <f ca="1"/>
        <v>#REF!</v>
      </c>
      <c r="U22" s="130" t="e">
        <f ca="1"/>
        <v>#REF!</v>
      </c>
      <c r="V22" s="131" t="e">
        <f ca="1"/>
        <v>#REF!</v>
      </c>
      <c r="W22" s="131" t="e">
        <f ca="1"/>
        <v>#REF!</v>
      </c>
      <c r="X22" s="131" t="e">
        <f ca="1"/>
        <v>#REF!</v>
      </c>
      <c r="Y22" s="129" t="e">
        <f ca="1"/>
        <v>#REF!</v>
      </c>
      <c r="Z22" s="149" t="e">
        <f ca="1"/>
        <v>#REF!</v>
      </c>
      <c r="AA22" s="131" t="e">
        <f ca="1"/>
        <v>#REF!</v>
      </c>
      <c r="AB22" s="131" t="e">
        <f ca="1"/>
        <v>#REF!</v>
      </c>
      <c r="AC22" s="131" t="e">
        <f ca="1"/>
        <v>#REF!</v>
      </c>
      <c r="AD22" s="131" t="e">
        <f ca="1"/>
        <v>#REF!</v>
      </c>
      <c r="AE22" s="131" t="e">
        <f ca="1"/>
        <v>#REF!</v>
      </c>
      <c r="AF22" s="131" t="e">
        <f ca="1"/>
        <v>#REF!</v>
      </c>
      <c r="AG22" s="131" t="e">
        <f ca="1"/>
        <v>#REF!</v>
      </c>
      <c r="AH22" s="131" t="e">
        <f ca="1"/>
        <v>#REF!</v>
      </c>
      <c r="AI22" s="131" t="e">
        <f ca="1"/>
        <v>#REF!</v>
      </c>
      <c r="AJ22" s="131" t="e">
        <f ca="1"/>
        <v>#REF!</v>
      </c>
      <c r="AK22" s="131" t="e">
        <f ca="1"/>
        <v>#REF!</v>
      </c>
      <c r="AL22" s="131" t="e">
        <f ca="1"/>
        <v>#REF!</v>
      </c>
      <c r="AM22" s="131" t="e">
        <f ca="1"/>
        <v>#REF!</v>
      </c>
      <c r="AN22" s="131" t="e">
        <f ca="1"/>
        <v>#REF!</v>
      </c>
      <c r="AO22" s="152" t="e">
        <f ca="1"/>
        <v>#REF!</v>
      </c>
      <c r="AP22" s="130" t="e">
        <f ca="1"/>
        <v>#REF!</v>
      </c>
      <c r="AQ22" s="131" t="e">
        <f ca="1"/>
        <v>#REF!</v>
      </c>
      <c r="AR22" s="129" t="e">
        <f ca="1"/>
        <v>#REF!</v>
      </c>
      <c r="AS22" s="149" t="e">
        <f ca="1"/>
        <v>#REF!</v>
      </c>
      <c r="AT22" s="131" t="e">
        <f ca="1"/>
        <v>#REF!</v>
      </c>
      <c r="AU22" s="131" t="e">
        <f ca="1"/>
        <v>#REF!</v>
      </c>
      <c r="AV22" s="131" t="e">
        <f ca="1"/>
        <v>#REF!</v>
      </c>
      <c r="AW22" s="152" t="e">
        <f ca="1"/>
        <v>#REF!</v>
      </c>
      <c r="AX22" s="130" t="e">
        <f ca="1"/>
        <v>#REF!</v>
      </c>
      <c r="AY22" s="131" t="e">
        <f ca="1"/>
        <v>#REF!</v>
      </c>
      <c r="AZ22" s="131" t="e">
        <f ca="1"/>
        <v>#REF!</v>
      </c>
      <c r="BA22" s="131" t="e">
        <f ca="1"/>
        <v>#REF!</v>
      </c>
      <c r="BB22" s="131" t="e">
        <f ca="1"/>
        <v>#REF!</v>
      </c>
      <c r="BC22" s="131" t="e">
        <f ca="1"/>
        <v>#REF!</v>
      </c>
      <c r="BD22" s="131" t="e">
        <f ca="1"/>
        <v>#REF!</v>
      </c>
      <c r="BE22" s="131" t="e">
        <f ca="1"/>
        <v>#REF!</v>
      </c>
      <c r="BF22" s="131" t="e">
        <f ca="1"/>
        <v>#REF!</v>
      </c>
      <c r="BG22" s="131" t="e">
        <f ca="1"/>
        <v>#REF!</v>
      </c>
      <c r="BH22" s="131" t="e">
        <f ca="1"/>
        <v>#REF!</v>
      </c>
      <c r="BI22" s="131" t="e">
        <f ca="1"/>
        <v>#REF!</v>
      </c>
      <c r="BJ22" s="131" t="e">
        <f ca="1"/>
        <v>#REF!</v>
      </c>
      <c r="BK22" s="131" t="e">
        <f ca="1"/>
        <v>#REF!</v>
      </c>
      <c r="BL22" s="131" t="e">
        <f ca="1"/>
        <v>#REF!</v>
      </c>
      <c r="BM22" s="131" t="e">
        <f ca="1"/>
        <v>#REF!</v>
      </c>
      <c r="BN22" s="131" t="e">
        <f ca="1"/>
        <v>#REF!</v>
      </c>
      <c r="BO22" s="131" t="e">
        <f ca="1"/>
        <v>#REF!</v>
      </c>
      <c r="BP22" s="131" t="e">
        <f ca="1"/>
        <v>#REF!</v>
      </c>
      <c r="BQ22" s="131" t="e">
        <f ca="1"/>
        <v>#REF!</v>
      </c>
      <c r="BR22" s="131" t="e">
        <f ca="1"/>
        <v>#REF!</v>
      </c>
      <c r="BS22" s="131" t="e">
        <f ca="1"/>
        <v>#REF!</v>
      </c>
      <c r="BT22" s="131" t="e">
        <f ca="1"/>
        <v>#REF!</v>
      </c>
      <c r="BU22" s="131" t="e">
        <f ca="1"/>
        <v>#REF!</v>
      </c>
      <c r="BV22" s="131" t="e">
        <f ca="1"/>
        <v>#REF!</v>
      </c>
      <c r="BW22" s="131" t="e">
        <f ca="1"/>
        <v>#REF!</v>
      </c>
      <c r="BX22" s="131" t="e">
        <f ca="1"/>
        <v>#REF!</v>
      </c>
      <c r="BY22" s="131" t="e">
        <f ca="1"/>
        <v>#REF!</v>
      </c>
      <c r="BZ22" s="131" t="e">
        <f ca="1"/>
        <v>#REF!</v>
      </c>
      <c r="CA22" s="129" t="e">
        <f ca="1"/>
        <v>#REF!</v>
      </c>
      <c r="CB22" s="149" t="e">
        <f ca="1"/>
        <v>#REF!</v>
      </c>
      <c r="CC22" s="131" t="e">
        <f ca="1"/>
        <v>#REF!</v>
      </c>
      <c r="CD22" s="131" t="e">
        <f ca="1"/>
        <v>#REF!</v>
      </c>
      <c r="CE22" s="131" t="e">
        <f ca="1"/>
        <v>#REF!</v>
      </c>
      <c r="CF22" s="131" t="e">
        <f ca="1"/>
        <v>#REF!</v>
      </c>
      <c r="CG22" s="131" t="e">
        <f ca="1"/>
        <v>#REF!</v>
      </c>
      <c r="CH22" s="152" t="e">
        <f ca="1"/>
        <v>#REF!</v>
      </c>
      <c r="CI22" s="130" t="e">
        <f ca="1"/>
        <v>#REF!</v>
      </c>
      <c r="CJ22" s="131" t="e">
        <f ca="1"/>
        <v>#REF!</v>
      </c>
      <c r="CK22" s="131" t="e">
        <f ca="1"/>
        <v>#REF!</v>
      </c>
      <c r="CL22" s="131" t="e">
        <f ca="1"/>
        <v>#REF!</v>
      </c>
      <c r="CM22" s="131" t="e">
        <f ca="1"/>
        <v>#REF!</v>
      </c>
      <c r="CN22" s="131" t="e">
        <f ca="1"/>
        <v>#REF!</v>
      </c>
      <c r="CO22" s="131" t="e">
        <f ca="1"/>
        <v>#REF!</v>
      </c>
      <c r="CP22" s="129" t="e">
        <f ca="1"/>
        <v>#REF!</v>
      </c>
      <c r="CQ22" s="149" t="e">
        <f ca="1"/>
        <v>#REF!</v>
      </c>
      <c r="CR22" s="131" t="e">
        <f ca="1"/>
        <v>#REF!</v>
      </c>
      <c r="CS22" s="131" t="e">
        <f ca="1"/>
        <v>#REF!</v>
      </c>
      <c r="CT22" s="131" t="e">
        <f ca="1"/>
        <v>#REF!</v>
      </c>
      <c r="CU22" s="131" t="e">
        <f ca="1"/>
        <v>#REF!</v>
      </c>
      <c r="CV22" s="131" t="e">
        <f ca="1"/>
        <v>#REF!</v>
      </c>
      <c r="CW22" s="131" t="e">
        <f ca="1"/>
        <v>#REF!</v>
      </c>
      <c r="CX22" s="131" t="e">
        <f ca="1"/>
        <v>#REF!</v>
      </c>
      <c r="CY22" s="131" t="e">
        <f ca="1"/>
        <v>#REF!</v>
      </c>
      <c r="CZ22" s="131" t="e">
        <f ca="1"/>
        <v>#REF!</v>
      </c>
      <c r="DA22" s="131" t="e">
        <f ca="1"/>
        <v>#REF!</v>
      </c>
      <c r="DB22" s="131" t="e">
        <f ca="1"/>
        <v>#REF!</v>
      </c>
      <c r="DC22" s="131" t="e">
        <f ca="1"/>
        <v>#REF!</v>
      </c>
      <c r="DD22" s="131" t="e">
        <f ca="1"/>
        <v>#REF!</v>
      </c>
      <c r="DE22" s="131" t="e">
        <f ca="1"/>
        <v>#REF!</v>
      </c>
      <c r="DF22" s="129" t="e">
        <f ca="1"/>
        <v>#REF!</v>
      </c>
      <c r="DG22"/>
      <c r="DI22"/>
      <c r="DJ22"/>
    </row>
    <row r="23" spans="3:114" ht="16.2" thickBot="1" x14ac:dyDescent="0.35">
      <c r="C23"/>
      <c r="D23" s="140"/>
      <c r="E23" s="143" t="e" cm="1">
        <f t="array" aca="1" ref="E23" ca="1">INDIRECT($C$6&amp;"!B19")</f>
        <v>#REF!</v>
      </c>
      <c r="F23" s="143" t="e" cm="1">
        <f t="array" aca="1" ref="F23" ca="1">INDIRECT($C$6&amp;"!c19")</f>
        <v>#REF!</v>
      </c>
      <c r="G23" s="144"/>
      <c r="H23" s="149" t="e">
        <f t="array" aca="1" ref="H23:DF23" ca="1">TRANSPOSE(INDIRECT(E23&amp;"!I2:I104"))</f>
        <v>#REF!</v>
      </c>
      <c r="I23" s="131" t="e">
        <f ca="1"/>
        <v>#REF!</v>
      </c>
      <c r="J23" s="131" t="e">
        <f ca="1"/>
        <v>#REF!</v>
      </c>
      <c r="K23" s="131" t="e">
        <f ca="1"/>
        <v>#REF!</v>
      </c>
      <c r="L23" s="152" t="e">
        <f ca="1"/>
        <v>#REF!</v>
      </c>
      <c r="M23" s="130" t="e">
        <f ca="1"/>
        <v>#REF!</v>
      </c>
      <c r="N23" s="131" t="e">
        <f ca="1"/>
        <v>#REF!</v>
      </c>
      <c r="O23" s="131" t="e">
        <f ca="1"/>
        <v>#REF!</v>
      </c>
      <c r="P23" s="131" t="e">
        <f ca="1"/>
        <v>#REF!</v>
      </c>
      <c r="Q23" s="129" t="e">
        <f ca="1"/>
        <v>#REF!</v>
      </c>
      <c r="R23" s="149" t="e">
        <f ca="1"/>
        <v>#REF!</v>
      </c>
      <c r="S23" s="131" t="e">
        <f ca="1"/>
        <v>#REF!</v>
      </c>
      <c r="T23" s="152" t="e">
        <f ca="1"/>
        <v>#REF!</v>
      </c>
      <c r="U23" s="130" t="e">
        <f ca="1"/>
        <v>#REF!</v>
      </c>
      <c r="V23" s="131" t="e">
        <f ca="1"/>
        <v>#REF!</v>
      </c>
      <c r="W23" s="131" t="e">
        <f ca="1"/>
        <v>#REF!</v>
      </c>
      <c r="X23" s="131" t="e">
        <f ca="1"/>
        <v>#REF!</v>
      </c>
      <c r="Y23" s="129" t="e">
        <f ca="1"/>
        <v>#REF!</v>
      </c>
      <c r="Z23" s="149" t="e">
        <f ca="1"/>
        <v>#REF!</v>
      </c>
      <c r="AA23" s="131" t="e">
        <f ca="1"/>
        <v>#REF!</v>
      </c>
      <c r="AB23" s="131" t="e">
        <f ca="1"/>
        <v>#REF!</v>
      </c>
      <c r="AC23" s="131" t="e">
        <f ca="1"/>
        <v>#REF!</v>
      </c>
      <c r="AD23" s="131" t="e">
        <f ca="1"/>
        <v>#REF!</v>
      </c>
      <c r="AE23" s="131" t="e">
        <f ca="1"/>
        <v>#REF!</v>
      </c>
      <c r="AF23" s="131" t="e">
        <f ca="1"/>
        <v>#REF!</v>
      </c>
      <c r="AG23" s="131" t="e">
        <f ca="1"/>
        <v>#REF!</v>
      </c>
      <c r="AH23" s="131" t="e">
        <f ca="1"/>
        <v>#REF!</v>
      </c>
      <c r="AI23" s="131" t="e">
        <f ca="1"/>
        <v>#REF!</v>
      </c>
      <c r="AJ23" s="131" t="e">
        <f ca="1"/>
        <v>#REF!</v>
      </c>
      <c r="AK23" s="131" t="e">
        <f ca="1"/>
        <v>#REF!</v>
      </c>
      <c r="AL23" s="131" t="e">
        <f ca="1"/>
        <v>#REF!</v>
      </c>
      <c r="AM23" s="131" t="e">
        <f ca="1"/>
        <v>#REF!</v>
      </c>
      <c r="AN23" s="131" t="e">
        <f ca="1"/>
        <v>#REF!</v>
      </c>
      <c r="AO23" s="152" t="e">
        <f ca="1"/>
        <v>#REF!</v>
      </c>
      <c r="AP23" s="130" t="e">
        <f ca="1"/>
        <v>#REF!</v>
      </c>
      <c r="AQ23" s="131" t="e">
        <f ca="1"/>
        <v>#REF!</v>
      </c>
      <c r="AR23" s="129" t="e">
        <f ca="1"/>
        <v>#REF!</v>
      </c>
      <c r="AS23" s="149" t="e">
        <f ca="1"/>
        <v>#REF!</v>
      </c>
      <c r="AT23" s="131" t="e">
        <f ca="1"/>
        <v>#REF!</v>
      </c>
      <c r="AU23" s="131" t="e">
        <f ca="1"/>
        <v>#REF!</v>
      </c>
      <c r="AV23" s="131" t="e">
        <f ca="1"/>
        <v>#REF!</v>
      </c>
      <c r="AW23" s="152" t="e">
        <f ca="1"/>
        <v>#REF!</v>
      </c>
      <c r="AX23" s="130" t="e">
        <f ca="1"/>
        <v>#REF!</v>
      </c>
      <c r="AY23" s="131" t="e">
        <f ca="1"/>
        <v>#REF!</v>
      </c>
      <c r="AZ23" s="131" t="e">
        <f ca="1"/>
        <v>#REF!</v>
      </c>
      <c r="BA23" s="131" t="e">
        <f ca="1"/>
        <v>#REF!</v>
      </c>
      <c r="BB23" s="131" t="e">
        <f ca="1"/>
        <v>#REF!</v>
      </c>
      <c r="BC23" s="131" t="e">
        <f ca="1"/>
        <v>#REF!</v>
      </c>
      <c r="BD23" s="131" t="e">
        <f ca="1"/>
        <v>#REF!</v>
      </c>
      <c r="BE23" s="131" t="e">
        <f ca="1"/>
        <v>#REF!</v>
      </c>
      <c r="BF23" s="131" t="e">
        <f ca="1"/>
        <v>#REF!</v>
      </c>
      <c r="BG23" s="131" t="e">
        <f ca="1"/>
        <v>#REF!</v>
      </c>
      <c r="BH23" s="131" t="e">
        <f ca="1"/>
        <v>#REF!</v>
      </c>
      <c r="BI23" s="131" t="e">
        <f ca="1"/>
        <v>#REF!</v>
      </c>
      <c r="BJ23" s="131" t="e">
        <f ca="1"/>
        <v>#REF!</v>
      </c>
      <c r="BK23" s="131" t="e">
        <f ca="1"/>
        <v>#REF!</v>
      </c>
      <c r="BL23" s="131" t="e">
        <f ca="1"/>
        <v>#REF!</v>
      </c>
      <c r="BM23" s="131" t="e">
        <f ca="1"/>
        <v>#REF!</v>
      </c>
      <c r="BN23" s="131" t="e">
        <f ca="1"/>
        <v>#REF!</v>
      </c>
      <c r="BO23" s="131" t="e">
        <f ca="1"/>
        <v>#REF!</v>
      </c>
      <c r="BP23" s="131" t="e">
        <f ca="1"/>
        <v>#REF!</v>
      </c>
      <c r="BQ23" s="131" t="e">
        <f ca="1"/>
        <v>#REF!</v>
      </c>
      <c r="BR23" s="131" t="e">
        <f ca="1"/>
        <v>#REF!</v>
      </c>
      <c r="BS23" s="131" t="e">
        <f ca="1"/>
        <v>#REF!</v>
      </c>
      <c r="BT23" s="131" t="e">
        <f ca="1"/>
        <v>#REF!</v>
      </c>
      <c r="BU23" s="131" t="e">
        <f ca="1"/>
        <v>#REF!</v>
      </c>
      <c r="BV23" s="131" t="e">
        <f ca="1"/>
        <v>#REF!</v>
      </c>
      <c r="BW23" s="131" t="e">
        <f ca="1"/>
        <v>#REF!</v>
      </c>
      <c r="BX23" s="131" t="e">
        <f ca="1"/>
        <v>#REF!</v>
      </c>
      <c r="BY23" s="131" t="e">
        <f ca="1"/>
        <v>#REF!</v>
      </c>
      <c r="BZ23" s="131" t="e">
        <f ca="1"/>
        <v>#REF!</v>
      </c>
      <c r="CA23" s="129" t="e">
        <f ca="1"/>
        <v>#REF!</v>
      </c>
      <c r="CB23" s="149" t="e">
        <f ca="1"/>
        <v>#REF!</v>
      </c>
      <c r="CC23" s="131" t="e">
        <f ca="1"/>
        <v>#REF!</v>
      </c>
      <c r="CD23" s="131" t="e">
        <f ca="1"/>
        <v>#REF!</v>
      </c>
      <c r="CE23" s="131" t="e">
        <f ca="1"/>
        <v>#REF!</v>
      </c>
      <c r="CF23" s="131" t="e">
        <f ca="1"/>
        <v>#REF!</v>
      </c>
      <c r="CG23" s="131" t="e">
        <f ca="1"/>
        <v>#REF!</v>
      </c>
      <c r="CH23" s="152" t="e">
        <f ca="1"/>
        <v>#REF!</v>
      </c>
      <c r="CI23" s="130" t="e">
        <f ca="1"/>
        <v>#REF!</v>
      </c>
      <c r="CJ23" s="131" t="e">
        <f ca="1"/>
        <v>#REF!</v>
      </c>
      <c r="CK23" s="131" t="e">
        <f ca="1"/>
        <v>#REF!</v>
      </c>
      <c r="CL23" s="131" t="e">
        <f ca="1"/>
        <v>#REF!</v>
      </c>
      <c r="CM23" s="131" t="e">
        <f ca="1"/>
        <v>#REF!</v>
      </c>
      <c r="CN23" s="131" t="e">
        <f ca="1"/>
        <v>#REF!</v>
      </c>
      <c r="CO23" s="131" t="e">
        <f ca="1"/>
        <v>#REF!</v>
      </c>
      <c r="CP23" s="129" t="e">
        <f ca="1"/>
        <v>#REF!</v>
      </c>
      <c r="CQ23" s="149" t="e">
        <f ca="1"/>
        <v>#REF!</v>
      </c>
      <c r="CR23" s="131" t="e">
        <f ca="1"/>
        <v>#REF!</v>
      </c>
      <c r="CS23" s="131" t="e">
        <f ca="1"/>
        <v>#REF!</v>
      </c>
      <c r="CT23" s="131" t="e">
        <f ca="1"/>
        <v>#REF!</v>
      </c>
      <c r="CU23" s="131" t="e">
        <f ca="1"/>
        <v>#REF!</v>
      </c>
      <c r="CV23" s="131" t="e">
        <f ca="1"/>
        <v>#REF!</v>
      </c>
      <c r="CW23" s="131" t="e">
        <f ca="1"/>
        <v>#REF!</v>
      </c>
      <c r="CX23" s="131" t="e">
        <f ca="1"/>
        <v>#REF!</v>
      </c>
      <c r="CY23" s="131" t="e">
        <f ca="1"/>
        <v>#REF!</v>
      </c>
      <c r="CZ23" s="131" t="e">
        <f ca="1"/>
        <v>#REF!</v>
      </c>
      <c r="DA23" s="131" t="e">
        <f ca="1"/>
        <v>#REF!</v>
      </c>
      <c r="DB23" s="131" t="e">
        <f ca="1"/>
        <v>#REF!</v>
      </c>
      <c r="DC23" s="131" t="e">
        <f ca="1"/>
        <v>#REF!</v>
      </c>
      <c r="DD23" s="131" t="e">
        <f ca="1"/>
        <v>#REF!</v>
      </c>
      <c r="DE23" s="131" t="e">
        <f ca="1"/>
        <v>#REF!</v>
      </c>
      <c r="DF23" s="129" t="e">
        <f ca="1"/>
        <v>#REF!</v>
      </c>
      <c r="DG23"/>
      <c r="DI23"/>
      <c r="DJ23"/>
    </row>
    <row r="24" spans="3:114" ht="16.2" thickBot="1" x14ac:dyDescent="0.35">
      <c r="C24"/>
      <c r="D24" s="140"/>
      <c r="E24" s="143" t="e" cm="1">
        <f t="array" aca="1" ref="E24" ca="1">INDIRECT($C$6&amp;"!B20")</f>
        <v>#REF!</v>
      </c>
      <c r="F24" s="143" t="e" cm="1">
        <f t="array" aca="1" ref="F24" ca="1">INDIRECT($C$6&amp;"!c20")</f>
        <v>#REF!</v>
      </c>
      <c r="G24" s="146"/>
      <c r="H24" s="149" t="e">
        <f t="array" aca="1" ref="H24:DF24" ca="1">TRANSPOSE(INDIRECT(E24&amp;"!I2:I104"))</f>
        <v>#REF!</v>
      </c>
      <c r="I24" s="131" t="e">
        <f ca="1"/>
        <v>#REF!</v>
      </c>
      <c r="J24" s="131" t="e">
        <f ca="1"/>
        <v>#REF!</v>
      </c>
      <c r="K24" s="131" t="e">
        <f ca="1"/>
        <v>#REF!</v>
      </c>
      <c r="L24" s="152" t="e">
        <f ca="1"/>
        <v>#REF!</v>
      </c>
      <c r="M24" s="130" t="e">
        <f ca="1"/>
        <v>#REF!</v>
      </c>
      <c r="N24" s="131" t="e">
        <f ca="1"/>
        <v>#REF!</v>
      </c>
      <c r="O24" s="131" t="e">
        <f ca="1"/>
        <v>#REF!</v>
      </c>
      <c r="P24" s="131" t="e">
        <f ca="1"/>
        <v>#REF!</v>
      </c>
      <c r="Q24" s="129" t="e">
        <f ca="1"/>
        <v>#REF!</v>
      </c>
      <c r="R24" s="149" t="e">
        <f ca="1"/>
        <v>#REF!</v>
      </c>
      <c r="S24" s="131" t="e">
        <f ca="1"/>
        <v>#REF!</v>
      </c>
      <c r="T24" s="152" t="e">
        <f ca="1"/>
        <v>#REF!</v>
      </c>
      <c r="U24" s="130" t="e">
        <f ca="1"/>
        <v>#REF!</v>
      </c>
      <c r="V24" s="131" t="e">
        <f ca="1"/>
        <v>#REF!</v>
      </c>
      <c r="W24" s="131" t="e">
        <f ca="1"/>
        <v>#REF!</v>
      </c>
      <c r="X24" s="131" t="e">
        <f ca="1"/>
        <v>#REF!</v>
      </c>
      <c r="Y24" s="129" t="e">
        <f ca="1"/>
        <v>#REF!</v>
      </c>
      <c r="Z24" s="149" t="e">
        <f ca="1"/>
        <v>#REF!</v>
      </c>
      <c r="AA24" s="131" t="e">
        <f ca="1"/>
        <v>#REF!</v>
      </c>
      <c r="AB24" s="131" t="e">
        <f ca="1"/>
        <v>#REF!</v>
      </c>
      <c r="AC24" s="131" t="e">
        <f ca="1"/>
        <v>#REF!</v>
      </c>
      <c r="AD24" s="131" t="e">
        <f ca="1"/>
        <v>#REF!</v>
      </c>
      <c r="AE24" s="131" t="e">
        <f ca="1"/>
        <v>#REF!</v>
      </c>
      <c r="AF24" s="131" t="e">
        <f ca="1"/>
        <v>#REF!</v>
      </c>
      <c r="AG24" s="131" t="e">
        <f ca="1"/>
        <v>#REF!</v>
      </c>
      <c r="AH24" s="131" t="e">
        <f ca="1"/>
        <v>#REF!</v>
      </c>
      <c r="AI24" s="131" t="e">
        <f ca="1"/>
        <v>#REF!</v>
      </c>
      <c r="AJ24" s="131" t="e">
        <f ca="1"/>
        <v>#REF!</v>
      </c>
      <c r="AK24" s="131" t="e">
        <f ca="1"/>
        <v>#REF!</v>
      </c>
      <c r="AL24" s="131" t="e">
        <f ca="1"/>
        <v>#REF!</v>
      </c>
      <c r="AM24" s="131" t="e">
        <f ca="1"/>
        <v>#REF!</v>
      </c>
      <c r="AN24" s="131" t="e">
        <f ca="1"/>
        <v>#REF!</v>
      </c>
      <c r="AO24" s="152" t="e">
        <f ca="1"/>
        <v>#REF!</v>
      </c>
      <c r="AP24" s="130" t="e">
        <f ca="1"/>
        <v>#REF!</v>
      </c>
      <c r="AQ24" s="131" t="e">
        <f ca="1"/>
        <v>#REF!</v>
      </c>
      <c r="AR24" s="129" t="e">
        <f ca="1"/>
        <v>#REF!</v>
      </c>
      <c r="AS24" s="149" t="e">
        <f ca="1"/>
        <v>#REF!</v>
      </c>
      <c r="AT24" s="131" t="e">
        <f ca="1"/>
        <v>#REF!</v>
      </c>
      <c r="AU24" s="131" t="e">
        <f ca="1"/>
        <v>#REF!</v>
      </c>
      <c r="AV24" s="131" t="e">
        <f ca="1"/>
        <v>#REF!</v>
      </c>
      <c r="AW24" s="152" t="e">
        <f ca="1"/>
        <v>#REF!</v>
      </c>
      <c r="AX24" s="130" t="e">
        <f ca="1"/>
        <v>#REF!</v>
      </c>
      <c r="AY24" s="131" t="e">
        <f ca="1"/>
        <v>#REF!</v>
      </c>
      <c r="AZ24" s="131" t="e">
        <f ca="1"/>
        <v>#REF!</v>
      </c>
      <c r="BA24" s="131" t="e">
        <f ca="1"/>
        <v>#REF!</v>
      </c>
      <c r="BB24" s="131" t="e">
        <f ca="1"/>
        <v>#REF!</v>
      </c>
      <c r="BC24" s="131" t="e">
        <f ca="1"/>
        <v>#REF!</v>
      </c>
      <c r="BD24" s="131" t="e">
        <f ca="1"/>
        <v>#REF!</v>
      </c>
      <c r="BE24" s="131" t="e">
        <f ca="1"/>
        <v>#REF!</v>
      </c>
      <c r="BF24" s="131" t="e">
        <f ca="1"/>
        <v>#REF!</v>
      </c>
      <c r="BG24" s="131" t="e">
        <f ca="1"/>
        <v>#REF!</v>
      </c>
      <c r="BH24" s="131" t="e">
        <f ca="1"/>
        <v>#REF!</v>
      </c>
      <c r="BI24" s="131" t="e">
        <f ca="1"/>
        <v>#REF!</v>
      </c>
      <c r="BJ24" s="131" t="e">
        <f ca="1"/>
        <v>#REF!</v>
      </c>
      <c r="BK24" s="131" t="e">
        <f ca="1"/>
        <v>#REF!</v>
      </c>
      <c r="BL24" s="131" t="e">
        <f ca="1"/>
        <v>#REF!</v>
      </c>
      <c r="BM24" s="131" t="e">
        <f ca="1"/>
        <v>#REF!</v>
      </c>
      <c r="BN24" s="131" t="e">
        <f ca="1"/>
        <v>#REF!</v>
      </c>
      <c r="BO24" s="131" t="e">
        <f ca="1"/>
        <v>#REF!</v>
      </c>
      <c r="BP24" s="131" t="e">
        <f ca="1"/>
        <v>#REF!</v>
      </c>
      <c r="BQ24" s="131" t="e">
        <f ca="1"/>
        <v>#REF!</v>
      </c>
      <c r="BR24" s="131" t="e">
        <f ca="1"/>
        <v>#REF!</v>
      </c>
      <c r="BS24" s="131" t="e">
        <f ca="1"/>
        <v>#REF!</v>
      </c>
      <c r="BT24" s="131" t="e">
        <f ca="1"/>
        <v>#REF!</v>
      </c>
      <c r="BU24" s="131" t="e">
        <f ca="1"/>
        <v>#REF!</v>
      </c>
      <c r="BV24" s="131" t="e">
        <f ca="1"/>
        <v>#REF!</v>
      </c>
      <c r="BW24" s="131" t="e">
        <f ca="1"/>
        <v>#REF!</v>
      </c>
      <c r="BX24" s="131" t="e">
        <f ca="1"/>
        <v>#REF!</v>
      </c>
      <c r="BY24" s="131" t="e">
        <f ca="1"/>
        <v>#REF!</v>
      </c>
      <c r="BZ24" s="131" t="e">
        <f ca="1"/>
        <v>#REF!</v>
      </c>
      <c r="CA24" s="129" t="e">
        <f ca="1"/>
        <v>#REF!</v>
      </c>
      <c r="CB24" s="149" t="e">
        <f ca="1"/>
        <v>#REF!</v>
      </c>
      <c r="CC24" s="131" t="e">
        <f ca="1"/>
        <v>#REF!</v>
      </c>
      <c r="CD24" s="131" t="e">
        <f ca="1"/>
        <v>#REF!</v>
      </c>
      <c r="CE24" s="131" t="e">
        <f ca="1"/>
        <v>#REF!</v>
      </c>
      <c r="CF24" s="131" t="e">
        <f ca="1"/>
        <v>#REF!</v>
      </c>
      <c r="CG24" s="131" t="e">
        <f ca="1"/>
        <v>#REF!</v>
      </c>
      <c r="CH24" s="152" t="e">
        <f ca="1"/>
        <v>#REF!</v>
      </c>
      <c r="CI24" s="130" t="e">
        <f ca="1"/>
        <v>#REF!</v>
      </c>
      <c r="CJ24" s="131" t="e">
        <f ca="1"/>
        <v>#REF!</v>
      </c>
      <c r="CK24" s="131" t="e">
        <f ca="1"/>
        <v>#REF!</v>
      </c>
      <c r="CL24" s="131" t="e">
        <f ca="1"/>
        <v>#REF!</v>
      </c>
      <c r="CM24" s="131" t="e">
        <f ca="1"/>
        <v>#REF!</v>
      </c>
      <c r="CN24" s="131" t="e">
        <f ca="1"/>
        <v>#REF!</v>
      </c>
      <c r="CO24" s="131" t="e">
        <f ca="1"/>
        <v>#REF!</v>
      </c>
      <c r="CP24" s="129" t="e">
        <f ca="1"/>
        <v>#REF!</v>
      </c>
      <c r="CQ24" s="149" t="e">
        <f ca="1"/>
        <v>#REF!</v>
      </c>
      <c r="CR24" s="131" t="e">
        <f ca="1"/>
        <v>#REF!</v>
      </c>
      <c r="CS24" s="131" t="e">
        <f ca="1"/>
        <v>#REF!</v>
      </c>
      <c r="CT24" s="131" t="e">
        <f ca="1"/>
        <v>#REF!</v>
      </c>
      <c r="CU24" s="131" t="e">
        <f ca="1"/>
        <v>#REF!</v>
      </c>
      <c r="CV24" s="131" t="e">
        <f ca="1"/>
        <v>#REF!</v>
      </c>
      <c r="CW24" s="131" t="e">
        <f ca="1"/>
        <v>#REF!</v>
      </c>
      <c r="CX24" s="131" t="e">
        <f ca="1"/>
        <v>#REF!</v>
      </c>
      <c r="CY24" s="131" t="e">
        <f ca="1"/>
        <v>#REF!</v>
      </c>
      <c r="CZ24" s="131" t="e">
        <f ca="1"/>
        <v>#REF!</v>
      </c>
      <c r="DA24" s="131" t="e">
        <f ca="1"/>
        <v>#REF!</v>
      </c>
      <c r="DB24" s="131" t="e">
        <f ca="1"/>
        <v>#REF!</v>
      </c>
      <c r="DC24" s="131" t="e">
        <f ca="1"/>
        <v>#REF!</v>
      </c>
      <c r="DD24" s="131" t="e">
        <f ca="1"/>
        <v>#REF!</v>
      </c>
      <c r="DE24" s="131" t="e">
        <f ca="1"/>
        <v>#REF!</v>
      </c>
      <c r="DF24" s="129" t="e">
        <f ca="1"/>
        <v>#REF!</v>
      </c>
      <c r="DG24"/>
      <c r="DI24"/>
      <c r="DJ24"/>
    </row>
    <row r="25" spans="3:114" ht="16.2" thickBot="1" x14ac:dyDescent="0.35">
      <c r="C25"/>
      <c r="D25" s="140"/>
      <c r="E25" s="143" t="e" cm="1">
        <f t="array" aca="1" ref="E25" ca="1">INDIRECT($C$6&amp;"!B21")</f>
        <v>#REF!</v>
      </c>
      <c r="F25" s="143" t="e" cm="1">
        <f t="array" aca="1" ref="F25" ca="1">INDIRECT($C$6&amp;"!c21")</f>
        <v>#REF!</v>
      </c>
      <c r="G25" s="144"/>
      <c r="H25" s="149" t="e">
        <f t="array" aca="1" ref="H25:DF25" ca="1">TRANSPOSE(INDIRECT(E25&amp;"!I2:I104"))</f>
        <v>#REF!</v>
      </c>
      <c r="I25" s="131" t="e">
        <f ca="1"/>
        <v>#REF!</v>
      </c>
      <c r="J25" s="131" t="e">
        <f ca="1"/>
        <v>#REF!</v>
      </c>
      <c r="K25" s="131" t="e">
        <f ca="1"/>
        <v>#REF!</v>
      </c>
      <c r="L25" s="152" t="e">
        <f ca="1"/>
        <v>#REF!</v>
      </c>
      <c r="M25" s="130" t="e">
        <f ca="1"/>
        <v>#REF!</v>
      </c>
      <c r="N25" s="131" t="e">
        <f ca="1"/>
        <v>#REF!</v>
      </c>
      <c r="O25" s="131" t="e">
        <f ca="1"/>
        <v>#REF!</v>
      </c>
      <c r="P25" s="131" t="e">
        <f ca="1"/>
        <v>#REF!</v>
      </c>
      <c r="Q25" s="129" t="e">
        <f ca="1"/>
        <v>#REF!</v>
      </c>
      <c r="R25" s="149" t="e">
        <f ca="1"/>
        <v>#REF!</v>
      </c>
      <c r="S25" s="131" t="e">
        <f ca="1"/>
        <v>#REF!</v>
      </c>
      <c r="T25" s="152" t="e">
        <f ca="1"/>
        <v>#REF!</v>
      </c>
      <c r="U25" s="130" t="e">
        <f ca="1"/>
        <v>#REF!</v>
      </c>
      <c r="V25" s="131" t="e">
        <f ca="1"/>
        <v>#REF!</v>
      </c>
      <c r="W25" s="131" t="e">
        <f ca="1"/>
        <v>#REF!</v>
      </c>
      <c r="X25" s="131" t="e">
        <f ca="1"/>
        <v>#REF!</v>
      </c>
      <c r="Y25" s="129" t="e">
        <f ca="1"/>
        <v>#REF!</v>
      </c>
      <c r="Z25" s="149" t="e">
        <f ca="1"/>
        <v>#REF!</v>
      </c>
      <c r="AA25" s="131" t="e">
        <f ca="1"/>
        <v>#REF!</v>
      </c>
      <c r="AB25" s="131" t="e">
        <f ca="1"/>
        <v>#REF!</v>
      </c>
      <c r="AC25" s="131" t="e">
        <f ca="1"/>
        <v>#REF!</v>
      </c>
      <c r="AD25" s="131" t="e">
        <f ca="1"/>
        <v>#REF!</v>
      </c>
      <c r="AE25" s="131" t="e">
        <f ca="1"/>
        <v>#REF!</v>
      </c>
      <c r="AF25" s="131" t="e">
        <f ca="1"/>
        <v>#REF!</v>
      </c>
      <c r="AG25" s="131" t="e">
        <f ca="1"/>
        <v>#REF!</v>
      </c>
      <c r="AH25" s="131" t="e">
        <f ca="1"/>
        <v>#REF!</v>
      </c>
      <c r="AI25" s="131" t="e">
        <f ca="1"/>
        <v>#REF!</v>
      </c>
      <c r="AJ25" s="131" t="e">
        <f ca="1"/>
        <v>#REF!</v>
      </c>
      <c r="AK25" s="131" t="e">
        <f ca="1"/>
        <v>#REF!</v>
      </c>
      <c r="AL25" s="131" t="e">
        <f ca="1"/>
        <v>#REF!</v>
      </c>
      <c r="AM25" s="131" t="e">
        <f ca="1"/>
        <v>#REF!</v>
      </c>
      <c r="AN25" s="131" t="e">
        <f ca="1"/>
        <v>#REF!</v>
      </c>
      <c r="AO25" s="152" t="e">
        <f ca="1"/>
        <v>#REF!</v>
      </c>
      <c r="AP25" s="130" t="e">
        <f ca="1"/>
        <v>#REF!</v>
      </c>
      <c r="AQ25" s="131" t="e">
        <f ca="1"/>
        <v>#REF!</v>
      </c>
      <c r="AR25" s="129" t="e">
        <f ca="1"/>
        <v>#REF!</v>
      </c>
      <c r="AS25" s="149" t="e">
        <f ca="1"/>
        <v>#REF!</v>
      </c>
      <c r="AT25" s="131" t="e">
        <f ca="1"/>
        <v>#REF!</v>
      </c>
      <c r="AU25" s="131" t="e">
        <f ca="1"/>
        <v>#REF!</v>
      </c>
      <c r="AV25" s="131" t="e">
        <f ca="1"/>
        <v>#REF!</v>
      </c>
      <c r="AW25" s="152" t="e">
        <f ca="1"/>
        <v>#REF!</v>
      </c>
      <c r="AX25" s="130" t="e">
        <f ca="1"/>
        <v>#REF!</v>
      </c>
      <c r="AY25" s="131" t="e">
        <f ca="1"/>
        <v>#REF!</v>
      </c>
      <c r="AZ25" s="131" t="e">
        <f ca="1"/>
        <v>#REF!</v>
      </c>
      <c r="BA25" s="131" t="e">
        <f ca="1"/>
        <v>#REF!</v>
      </c>
      <c r="BB25" s="131" t="e">
        <f ca="1"/>
        <v>#REF!</v>
      </c>
      <c r="BC25" s="131" t="e">
        <f ca="1"/>
        <v>#REF!</v>
      </c>
      <c r="BD25" s="131" t="e">
        <f ca="1"/>
        <v>#REF!</v>
      </c>
      <c r="BE25" s="131" t="e">
        <f ca="1"/>
        <v>#REF!</v>
      </c>
      <c r="BF25" s="131" t="e">
        <f ca="1"/>
        <v>#REF!</v>
      </c>
      <c r="BG25" s="131" t="e">
        <f ca="1"/>
        <v>#REF!</v>
      </c>
      <c r="BH25" s="131" t="e">
        <f ca="1"/>
        <v>#REF!</v>
      </c>
      <c r="BI25" s="131" t="e">
        <f ca="1"/>
        <v>#REF!</v>
      </c>
      <c r="BJ25" s="131" t="e">
        <f ca="1"/>
        <v>#REF!</v>
      </c>
      <c r="BK25" s="131" t="e">
        <f ca="1"/>
        <v>#REF!</v>
      </c>
      <c r="BL25" s="131" t="e">
        <f ca="1"/>
        <v>#REF!</v>
      </c>
      <c r="BM25" s="131" t="e">
        <f ca="1"/>
        <v>#REF!</v>
      </c>
      <c r="BN25" s="131" t="e">
        <f ca="1"/>
        <v>#REF!</v>
      </c>
      <c r="BO25" s="131" t="e">
        <f ca="1"/>
        <v>#REF!</v>
      </c>
      <c r="BP25" s="131" t="e">
        <f ca="1"/>
        <v>#REF!</v>
      </c>
      <c r="BQ25" s="131" t="e">
        <f ca="1"/>
        <v>#REF!</v>
      </c>
      <c r="BR25" s="131" t="e">
        <f ca="1"/>
        <v>#REF!</v>
      </c>
      <c r="BS25" s="131" t="e">
        <f ca="1"/>
        <v>#REF!</v>
      </c>
      <c r="BT25" s="131" t="e">
        <f ca="1"/>
        <v>#REF!</v>
      </c>
      <c r="BU25" s="131" t="e">
        <f ca="1"/>
        <v>#REF!</v>
      </c>
      <c r="BV25" s="131" t="e">
        <f ca="1"/>
        <v>#REF!</v>
      </c>
      <c r="BW25" s="131" t="e">
        <f ca="1"/>
        <v>#REF!</v>
      </c>
      <c r="BX25" s="131" t="e">
        <f ca="1"/>
        <v>#REF!</v>
      </c>
      <c r="BY25" s="131" t="e">
        <f ca="1"/>
        <v>#REF!</v>
      </c>
      <c r="BZ25" s="131" t="e">
        <f ca="1"/>
        <v>#REF!</v>
      </c>
      <c r="CA25" s="129" t="e">
        <f ca="1"/>
        <v>#REF!</v>
      </c>
      <c r="CB25" s="149" t="e">
        <f ca="1"/>
        <v>#REF!</v>
      </c>
      <c r="CC25" s="131" t="e">
        <f ca="1"/>
        <v>#REF!</v>
      </c>
      <c r="CD25" s="131" t="e">
        <f ca="1"/>
        <v>#REF!</v>
      </c>
      <c r="CE25" s="131" t="e">
        <f ca="1"/>
        <v>#REF!</v>
      </c>
      <c r="CF25" s="131" t="e">
        <f ca="1"/>
        <v>#REF!</v>
      </c>
      <c r="CG25" s="131" t="e">
        <f ca="1"/>
        <v>#REF!</v>
      </c>
      <c r="CH25" s="152" t="e">
        <f ca="1"/>
        <v>#REF!</v>
      </c>
      <c r="CI25" s="130" t="e">
        <f ca="1"/>
        <v>#REF!</v>
      </c>
      <c r="CJ25" s="131" t="e">
        <f ca="1"/>
        <v>#REF!</v>
      </c>
      <c r="CK25" s="131" t="e">
        <f ca="1"/>
        <v>#REF!</v>
      </c>
      <c r="CL25" s="131" t="e">
        <f ca="1"/>
        <v>#REF!</v>
      </c>
      <c r="CM25" s="131" t="e">
        <f ca="1"/>
        <v>#REF!</v>
      </c>
      <c r="CN25" s="131" t="e">
        <f ca="1"/>
        <v>#REF!</v>
      </c>
      <c r="CO25" s="131" t="e">
        <f ca="1"/>
        <v>#REF!</v>
      </c>
      <c r="CP25" s="129" t="e">
        <f ca="1"/>
        <v>#REF!</v>
      </c>
      <c r="CQ25" s="149" t="e">
        <f ca="1"/>
        <v>#REF!</v>
      </c>
      <c r="CR25" s="131" t="e">
        <f ca="1"/>
        <v>#REF!</v>
      </c>
      <c r="CS25" s="131" t="e">
        <f ca="1"/>
        <v>#REF!</v>
      </c>
      <c r="CT25" s="131" t="e">
        <f ca="1"/>
        <v>#REF!</v>
      </c>
      <c r="CU25" s="131" t="e">
        <f ca="1"/>
        <v>#REF!</v>
      </c>
      <c r="CV25" s="131" t="e">
        <f ca="1"/>
        <v>#REF!</v>
      </c>
      <c r="CW25" s="131" t="e">
        <f ca="1"/>
        <v>#REF!</v>
      </c>
      <c r="CX25" s="131" t="e">
        <f ca="1"/>
        <v>#REF!</v>
      </c>
      <c r="CY25" s="131" t="e">
        <f ca="1"/>
        <v>#REF!</v>
      </c>
      <c r="CZ25" s="131" t="e">
        <f ca="1"/>
        <v>#REF!</v>
      </c>
      <c r="DA25" s="131" t="e">
        <f ca="1"/>
        <v>#REF!</v>
      </c>
      <c r="DB25" s="131" t="e">
        <f ca="1"/>
        <v>#REF!</v>
      </c>
      <c r="DC25" s="131" t="e">
        <f ca="1"/>
        <v>#REF!</v>
      </c>
      <c r="DD25" s="131" t="e">
        <f ca="1"/>
        <v>#REF!</v>
      </c>
      <c r="DE25" s="131" t="e">
        <f ca="1"/>
        <v>#REF!</v>
      </c>
      <c r="DF25" s="129" t="e">
        <f ca="1"/>
        <v>#REF!</v>
      </c>
      <c r="DG25"/>
      <c r="DI25"/>
      <c r="DJ25"/>
    </row>
    <row r="26" spans="3:114" ht="16.2" thickBot="1" x14ac:dyDescent="0.35">
      <c r="C26"/>
      <c r="D26" s="140"/>
      <c r="E26" s="143" t="e" cm="1">
        <f t="array" aca="1" ref="E26" ca="1">INDIRECT($C$6&amp;"!B22")</f>
        <v>#REF!</v>
      </c>
      <c r="F26" s="143" t="e" cm="1">
        <f t="array" aca="1" ref="F26" ca="1">INDIRECT($C$6&amp;"!c22")</f>
        <v>#REF!</v>
      </c>
      <c r="G26" s="146"/>
      <c r="H26" s="149" t="e">
        <f t="array" aca="1" ref="H26:DF26" ca="1">TRANSPOSE(INDIRECT(E26&amp;"!I2:I104"))</f>
        <v>#REF!</v>
      </c>
      <c r="I26" s="131" t="e">
        <f ca="1"/>
        <v>#REF!</v>
      </c>
      <c r="J26" s="131" t="e">
        <f ca="1"/>
        <v>#REF!</v>
      </c>
      <c r="K26" s="131" t="e">
        <f ca="1"/>
        <v>#REF!</v>
      </c>
      <c r="L26" s="152" t="e">
        <f ca="1"/>
        <v>#REF!</v>
      </c>
      <c r="M26" s="130" t="e">
        <f ca="1"/>
        <v>#REF!</v>
      </c>
      <c r="N26" s="131" t="e">
        <f ca="1"/>
        <v>#REF!</v>
      </c>
      <c r="O26" s="131" t="e">
        <f ca="1"/>
        <v>#REF!</v>
      </c>
      <c r="P26" s="131" t="e">
        <f ca="1"/>
        <v>#REF!</v>
      </c>
      <c r="Q26" s="129" t="e">
        <f ca="1"/>
        <v>#REF!</v>
      </c>
      <c r="R26" s="149" t="e">
        <f ca="1"/>
        <v>#REF!</v>
      </c>
      <c r="S26" s="131" t="e">
        <f ca="1"/>
        <v>#REF!</v>
      </c>
      <c r="T26" s="152" t="e">
        <f ca="1"/>
        <v>#REF!</v>
      </c>
      <c r="U26" s="130" t="e">
        <f ca="1"/>
        <v>#REF!</v>
      </c>
      <c r="V26" s="131" t="e">
        <f ca="1"/>
        <v>#REF!</v>
      </c>
      <c r="W26" s="131" t="e">
        <f ca="1"/>
        <v>#REF!</v>
      </c>
      <c r="X26" s="131" t="e">
        <f ca="1"/>
        <v>#REF!</v>
      </c>
      <c r="Y26" s="129" t="e">
        <f ca="1"/>
        <v>#REF!</v>
      </c>
      <c r="Z26" s="149" t="e">
        <f ca="1"/>
        <v>#REF!</v>
      </c>
      <c r="AA26" s="131" t="e">
        <f ca="1"/>
        <v>#REF!</v>
      </c>
      <c r="AB26" s="131" t="e">
        <f ca="1"/>
        <v>#REF!</v>
      </c>
      <c r="AC26" s="131" t="e">
        <f ca="1"/>
        <v>#REF!</v>
      </c>
      <c r="AD26" s="131" t="e">
        <f ca="1"/>
        <v>#REF!</v>
      </c>
      <c r="AE26" s="131" t="e">
        <f ca="1"/>
        <v>#REF!</v>
      </c>
      <c r="AF26" s="131" t="e">
        <f ca="1"/>
        <v>#REF!</v>
      </c>
      <c r="AG26" s="131" t="e">
        <f ca="1"/>
        <v>#REF!</v>
      </c>
      <c r="AH26" s="131" t="e">
        <f ca="1"/>
        <v>#REF!</v>
      </c>
      <c r="AI26" s="131" t="e">
        <f ca="1"/>
        <v>#REF!</v>
      </c>
      <c r="AJ26" s="131" t="e">
        <f ca="1"/>
        <v>#REF!</v>
      </c>
      <c r="AK26" s="131" t="e">
        <f ca="1"/>
        <v>#REF!</v>
      </c>
      <c r="AL26" s="131" t="e">
        <f ca="1"/>
        <v>#REF!</v>
      </c>
      <c r="AM26" s="131" t="e">
        <f ca="1"/>
        <v>#REF!</v>
      </c>
      <c r="AN26" s="131" t="e">
        <f ca="1"/>
        <v>#REF!</v>
      </c>
      <c r="AO26" s="152" t="e">
        <f ca="1"/>
        <v>#REF!</v>
      </c>
      <c r="AP26" s="130" t="e">
        <f ca="1"/>
        <v>#REF!</v>
      </c>
      <c r="AQ26" s="131" t="e">
        <f ca="1"/>
        <v>#REF!</v>
      </c>
      <c r="AR26" s="129" t="e">
        <f ca="1"/>
        <v>#REF!</v>
      </c>
      <c r="AS26" s="149" t="e">
        <f ca="1"/>
        <v>#REF!</v>
      </c>
      <c r="AT26" s="131" t="e">
        <f ca="1"/>
        <v>#REF!</v>
      </c>
      <c r="AU26" s="131" t="e">
        <f ca="1"/>
        <v>#REF!</v>
      </c>
      <c r="AV26" s="131" t="e">
        <f ca="1"/>
        <v>#REF!</v>
      </c>
      <c r="AW26" s="152" t="e">
        <f ca="1"/>
        <v>#REF!</v>
      </c>
      <c r="AX26" s="130" t="e">
        <f ca="1"/>
        <v>#REF!</v>
      </c>
      <c r="AY26" s="131" t="e">
        <f ca="1"/>
        <v>#REF!</v>
      </c>
      <c r="AZ26" s="131" t="e">
        <f ca="1"/>
        <v>#REF!</v>
      </c>
      <c r="BA26" s="131" t="e">
        <f ca="1"/>
        <v>#REF!</v>
      </c>
      <c r="BB26" s="131" t="e">
        <f ca="1"/>
        <v>#REF!</v>
      </c>
      <c r="BC26" s="131" t="e">
        <f ca="1"/>
        <v>#REF!</v>
      </c>
      <c r="BD26" s="131" t="e">
        <f ca="1"/>
        <v>#REF!</v>
      </c>
      <c r="BE26" s="131" t="e">
        <f ca="1"/>
        <v>#REF!</v>
      </c>
      <c r="BF26" s="131" t="e">
        <f ca="1"/>
        <v>#REF!</v>
      </c>
      <c r="BG26" s="131" t="e">
        <f ca="1"/>
        <v>#REF!</v>
      </c>
      <c r="BH26" s="131" t="e">
        <f ca="1"/>
        <v>#REF!</v>
      </c>
      <c r="BI26" s="131" t="e">
        <f ca="1"/>
        <v>#REF!</v>
      </c>
      <c r="BJ26" s="131" t="e">
        <f ca="1"/>
        <v>#REF!</v>
      </c>
      <c r="BK26" s="131" t="e">
        <f ca="1"/>
        <v>#REF!</v>
      </c>
      <c r="BL26" s="131" t="e">
        <f ca="1"/>
        <v>#REF!</v>
      </c>
      <c r="BM26" s="131" t="e">
        <f ca="1"/>
        <v>#REF!</v>
      </c>
      <c r="BN26" s="131" t="e">
        <f ca="1"/>
        <v>#REF!</v>
      </c>
      <c r="BO26" s="131" t="e">
        <f ca="1"/>
        <v>#REF!</v>
      </c>
      <c r="BP26" s="131" t="e">
        <f ca="1"/>
        <v>#REF!</v>
      </c>
      <c r="BQ26" s="131" t="e">
        <f ca="1"/>
        <v>#REF!</v>
      </c>
      <c r="BR26" s="131" t="e">
        <f ca="1"/>
        <v>#REF!</v>
      </c>
      <c r="BS26" s="131" t="e">
        <f ca="1"/>
        <v>#REF!</v>
      </c>
      <c r="BT26" s="131" t="e">
        <f ca="1"/>
        <v>#REF!</v>
      </c>
      <c r="BU26" s="131" t="e">
        <f ca="1"/>
        <v>#REF!</v>
      </c>
      <c r="BV26" s="131" t="e">
        <f ca="1"/>
        <v>#REF!</v>
      </c>
      <c r="BW26" s="131" t="e">
        <f ca="1"/>
        <v>#REF!</v>
      </c>
      <c r="BX26" s="131" t="e">
        <f ca="1"/>
        <v>#REF!</v>
      </c>
      <c r="BY26" s="131" t="e">
        <f ca="1"/>
        <v>#REF!</v>
      </c>
      <c r="BZ26" s="131" t="e">
        <f ca="1"/>
        <v>#REF!</v>
      </c>
      <c r="CA26" s="129" t="e">
        <f ca="1"/>
        <v>#REF!</v>
      </c>
      <c r="CB26" s="149" t="e">
        <f ca="1"/>
        <v>#REF!</v>
      </c>
      <c r="CC26" s="131" t="e">
        <f ca="1"/>
        <v>#REF!</v>
      </c>
      <c r="CD26" s="131" t="e">
        <f ca="1"/>
        <v>#REF!</v>
      </c>
      <c r="CE26" s="131" t="e">
        <f ca="1"/>
        <v>#REF!</v>
      </c>
      <c r="CF26" s="131" t="e">
        <f ca="1"/>
        <v>#REF!</v>
      </c>
      <c r="CG26" s="131" t="e">
        <f ca="1"/>
        <v>#REF!</v>
      </c>
      <c r="CH26" s="152" t="e">
        <f ca="1"/>
        <v>#REF!</v>
      </c>
      <c r="CI26" s="130" t="e">
        <f ca="1"/>
        <v>#REF!</v>
      </c>
      <c r="CJ26" s="131" t="e">
        <f ca="1"/>
        <v>#REF!</v>
      </c>
      <c r="CK26" s="131" t="e">
        <f ca="1"/>
        <v>#REF!</v>
      </c>
      <c r="CL26" s="131" t="e">
        <f ca="1"/>
        <v>#REF!</v>
      </c>
      <c r="CM26" s="131" t="e">
        <f ca="1"/>
        <v>#REF!</v>
      </c>
      <c r="CN26" s="131" t="e">
        <f ca="1"/>
        <v>#REF!</v>
      </c>
      <c r="CO26" s="131" t="e">
        <f ca="1"/>
        <v>#REF!</v>
      </c>
      <c r="CP26" s="129" t="e">
        <f ca="1"/>
        <v>#REF!</v>
      </c>
      <c r="CQ26" s="149" t="e">
        <f ca="1"/>
        <v>#REF!</v>
      </c>
      <c r="CR26" s="131" t="e">
        <f ca="1"/>
        <v>#REF!</v>
      </c>
      <c r="CS26" s="131" t="e">
        <f ca="1"/>
        <v>#REF!</v>
      </c>
      <c r="CT26" s="131" t="e">
        <f ca="1"/>
        <v>#REF!</v>
      </c>
      <c r="CU26" s="131" t="e">
        <f ca="1"/>
        <v>#REF!</v>
      </c>
      <c r="CV26" s="131" t="e">
        <f ca="1"/>
        <v>#REF!</v>
      </c>
      <c r="CW26" s="131" t="e">
        <f ca="1"/>
        <v>#REF!</v>
      </c>
      <c r="CX26" s="131" t="e">
        <f ca="1"/>
        <v>#REF!</v>
      </c>
      <c r="CY26" s="131" t="e">
        <f ca="1"/>
        <v>#REF!</v>
      </c>
      <c r="CZ26" s="131" t="e">
        <f ca="1"/>
        <v>#REF!</v>
      </c>
      <c r="DA26" s="131" t="e">
        <f ca="1"/>
        <v>#REF!</v>
      </c>
      <c r="DB26" s="131" t="e">
        <f ca="1"/>
        <v>#REF!</v>
      </c>
      <c r="DC26" s="131" t="e">
        <f ca="1"/>
        <v>#REF!</v>
      </c>
      <c r="DD26" s="131" t="e">
        <f ca="1"/>
        <v>#REF!</v>
      </c>
      <c r="DE26" s="131" t="e">
        <f ca="1"/>
        <v>#REF!</v>
      </c>
      <c r="DF26" s="129" t="e">
        <f ca="1"/>
        <v>#REF!</v>
      </c>
      <c r="DG26"/>
      <c r="DI26"/>
      <c r="DJ26"/>
    </row>
    <row r="27" spans="3:114" ht="16.2" thickBot="1" x14ac:dyDescent="0.35">
      <c r="C27"/>
      <c r="D27" s="140"/>
      <c r="E27" s="143" t="e" cm="1">
        <f t="array" aca="1" ref="E27" ca="1">INDIRECT($C$6&amp;"!B23")</f>
        <v>#REF!</v>
      </c>
      <c r="F27" s="143" t="e" cm="1">
        <f t="array" aca="1" ref="F27" ca="1">INDIRECT($C$6&amp;"!c23")</f>
        <v>#REF!</v>
      </c>
      <c r="G27" s="144"/>
      <c r="H27" s="149" t="e">
        <f t="array" aca="1" ref="H27:DF27" ca="1">TRANSPOSE(INDIRECT(E27&amp;"!I2:I104"))</f>
        <v>#REF!</v>
      </c>
      <c r="I27" s="131" t="e">
        <f ca="1"/>
        <v>#REF!</v>
      </c>
      <c r="J27" s="131" t="e">
        <f ca="1"/>
        <v>#REF!</v>
      </c>
      <c r="K27" s="131" t="e">
        <f ca="1"/>
        <v>#REF!</v>
      </c>
      <c r="L27" s="152" t="e">
        <f ca="1"/>
        <v>#REF!</v>
      </c>
      <c r="M27" s="130" t="e">
        <f ca="1"/>
        <v>#REF!</v>
      </c>
      <c r="N27" s="131" t="e">
        <f ca="1"/>
        <v>#REF!</v>
      </c>
      <c r="O27" s="131" t="e">
        <f ca="1"/>
        <v>#REF!</v>
      </c>
      <c r="P27" s="131" t="e">
        <f ca="1"/>
        <v>#REF!</v>
      </c>
      <c r="Q27" s="129" t="e">
        <f ca="1"/>
        <v>#REF!</v>
      </c>
      <c r="R27" s="149" t="e">
        <f ca="1"/>
        <v>#REF!</v>
      </c>
      <c r="S27" s="131" t="e">
        <f ca="1"/>
        <v>#REF!</v>
      </c>
      <c r="T27" s="152" t="e">
        <f ca="1"/>
        <v>#REF!</v>
      </c>
      <c r="U27" s="130" t="e">
        <f ca="1"/>
        <v>#REF!</v>
      </c>
      <c r="V27" s="131" t="e">
        <f ca="1"/>
        <v>#REF!</v>
      </c>
      <c r="W27" s="131" t="e">
        <f ca="1"/>
        <v>#REF!</v>
      </c>
      <c r="X27" s="131" t="e">
        <f ca="1"/>
        <v>#REF!</v>
      </c>
      <c r="Y27" s="129" t="e">
        <f ca="1"/>
        <v>#REF!</v>
      </c>
      <c r="Z27" s="149" t="e">
        <f ca="1"/>
        <v>#REF!</v>
      </c>
      <c r="AA27" s="131" t="e">
        <f ca="1"/>
        <v>#REF!</v>
      </c>
      <c r="AB27" s="131" t="e">
        <f ca="1"/>
        <v>#REF!</v>
      </c>
      <c r="AC27" s="131" t="e">
        <f ca="1"/>
        <v>#REF!</v>
      </c>
      <c r="AD27" s="131" t="e">
        <f ca="1"/>
        <v>#REF!</v>
      </c>
      <c r="AE27" s="131" t="e">
        <f ca="1"/>
        <v>#REF!</v>
      </c>
      <c r="AF27" s="131" t="e">
        <f ca="1"/>
        <v>#REF!</v>
      </c>
      <c r="AG27" s="131" t="e">
        <f ca="1"/>
        <v>#REF!</v>
      </c>
      <c r="AH27" s="131" t="e">
        <f ca="1"/>
        <v>#REF!</v>
      </c>
      <c r="AI27" s="131" t="e">
        <f ca="1"/>
        <v>#REF!</v>
      </c>
      <c r="AJ27" s="131" t="e">
        <f ca="1"/>
        <v>#REF!</v>
      </c>
      <c r="AK27" s="131" t="e">
        <f ca="1"/>
        <v>#REF!</v>
      </c>
      <c r="AL27" s="131" t="e">
        <f ca="1"/>
        <v>#REF!</v>
      </c>
      <c r="AM27" s="131" t="e">
        <f ca="1"/>
        <v>#REF!</v>
      </c>
      <c r="AN27" s="131" t="e">
        <f ca="1"/>
        <v>#REF!</v>
      </c>
      <c r="AO27" s="152" t="e">
        <f ca="1"/>
        <v>#REF!</v>
      </c>
      <c r="AP27" s="130" t="e">
        <f ca="1"/>
        <v>#REF!</v>
      </c>
      <c r="AQ27" s="131" t="e">
        <f ca="1"/>
        <v>#REF!</v>
      </c>
      <c r="AR27" s="129" t="e">
        <f ca="1"/>
        <v>#REF!</v>
      </c>
      <c r="AS27" s="149" t="e">
        <f ca="1"/>
        <v>#REF!</v>
      </c>
      <c r="AT27" s="131" t="e">
        <f ca="1"/>
        <v>#REF!</v>
      </c>
      <c r="AU27" s="131" t="e">
        <f ca="1"/>
        <v>#REF!</v>
      </c>
      <c r="AV27" s="131" t="e">
        <f ca="1"/>
        <v>#REF!</v>
      </c>
      <c r="AW27" s="152" t="e">
        <f ca="1"/>
        <v>#REF!</v>
      </c>
      <c r="AX27" s="130" t="e">
        <f ca="1"/>
        <v>#REF!</v>
      </c>
      <c r="AY27" s="131" t="e">
        <f ca="1"/>
        <v>#REF!</v>
      </c>
      <c r="AZ27" s="131" t="e">
        <f ca="1"/>
        <v>#REF!</v>
      </c>
      <c r="BA27" s="131" t="e">
        <f ca="1"/>
        <v>#REF!</v>
      </c>
      <c r="BB27" s="131" t="e">
        <f ca="1"/>
        <v>#REF!</v>
      </c>
      <c r="BC27" s="131" t="e">
        <f ca="1"/>
        <v>#REF!</v>
      </c>
      <c r="BD27" s="131" t="e">
        <f ca="1"/>
        <v>#REF!</v>
      </c>
      <c r="BE27" s="131" t="e">
        <f ca="1"/>
        <v>#REF!</v>
      </c>
      <c r="BF27" s="131" t="e">
        <f ca="1"/>
        <v>#REF!</v>
      </c>
      <c r="BG27" s="131" t="e">
        <f ca="1"/>
        <v>#REF!</v>
      </c>
      <c r="BH27" s="131" t="e">
        <f ca="1"/>
        <v>#REF!</v>
      </c>
      <c r="BI27" s="131" t="e">
        <f ca="1"/>
        <v>#REF!</v>
      </c>
      <c r="BJ27" s="131" t="e">
        <f ca="1"/>
        <v>#REF!</v>
      </c>
      <c r="BK27" s="131" t="e">
        <f ca="1"/>
        <v>#REF!</v>
      </c>
      <c r="BL27" s="131" t="e">
        <f ca="1"/>
        <v>#REF!</v>
      </c>
      <c r="BM27" s="131" t="e">
        <f ca="1"/>
        <v>#REF!</v>
      </c>
      <c r="BN27" s="131" t="e">
        <f ca="1"/>
        <v>#REF!</v>
      </c>
      <c r="BO27" s="131" t="e">
        <f ca="1"/>
        <v>#REF!</v>
      </c>
      <c r="BP27" s="131" t="e">
        <f ca="1"/>
        <v>#REF!</v>
      </c>
      <c r="BQ27" s="131" t="e">
        <f ca="1"/>
        <v>#REF!</v>
      </c>
      <c r="BR27" s="131" t="e">
        <f ca="1"/>
        <v>#REF!</v>
      </c>
      <c r="BS27" s="131" t="e">
        <f ca="1"/>
        <v>#REF!</v>
      </c>
      <c r="BT27" s="131" t="e">
        <f ca="1"/>
        <v>#REF!</v>
      </c>
      <c r="BU27" s="131" t="e">
        <f ca="1"/>
        <v>#REF!</v>
      </c>
      <c r="BV27" s="131" t="e">
        <f ca="1"/>
        <v>#REF!</v>
      </c>
      <c r="BW27" s="131" t="e">
        <f ca="1"/>
        <v>#REF!</v>
      </c>
      <c r="BX27" s="131" t="e">
        <f ca="1"/>
        <v>#REF!</v>
      </c>
      <c r="BY27" s="131" t="e">
        <f ca="1"/>
        <v>#REF!</v>
      </c>
      <c r="BZ27" s="131" t="e">
        <f ca="1"/>
        <v>#REF!</v>
      </c>
      <c r="CA27" s="129" t="e">
        <f ca="1"/>
        <v>#REF!</v>
      </c>
      <c r="CB27" s="149" t="e">
        <f ca="1"/>
        <v>#REF!</v>
      </c>
      <c r="CC27" s="131" t="e">
        <f ca="1"/>
        <v>#REF!</v>
      </c>
      <c r="CD27" s="131" t="e">
        <f ca="1"/>
        <v>#REF!</v>
      </c>
      <c r="CE27" s="131" t="e">
        <f ca="1"/>
        <v>#REF!</v>
      </c>
      <c r="CF27" s="131" t="e">
        <f ca="1"/>
        <v>#REF!</v>
      </c>
      <c r="CG27" s="131" t="e">
        <f ca="1"/>
        <v>#REF!</v>
      </c>
      <c r="CH27" s="152" t="e">
        <f ca="1"/>
        <v>#REF!</v>
      </c>
      <c r="CI27" s="130" t="e">
        <f ca="1"/>
        <v>#REF!</v>
      </c>
      <c r="CJ27" s="131" t="e">
        <f ca="1"/>
        <v>#REF!</v>
      </c>
      <c r="CK27" s="131" t="e">
        <f ca="1"/>
        <v>#REF!</v>
      </c>
      <c r="CL27" s="131" t="e">
        <f ca="1"/>
        <v>#REF!</v>
      </c>
      <c r="CM27" s="131" t="e">
        <f ca="1"/>
        <v>#REF!</v>
      </c>
      <c r="CN27" s="131" t="e">
        <f ca="1"/>
        <v>#REF!</v>
      </c>
      <c r="CO27" s="131" t="e">
        <f ca="1"/>
        <v>#REF!</v>
      </c>
      <c r="CP27" s="129" t="e">
        <f ca="1"/>
        <v>#REF!</v>
      </c>
      <c r="CQ27" s="149" t="e">
        <f ca="1"/>
        <v>#REF!</v>
      </c>
      <c r="CR27" s="131" t="e">
        <f ca="1"/>
        <v>#REF!</v>
      </c>
      <c r="CS27" s="131" t="e">
        <f ca="1"/>
        <v>#REF!</v>
      </c>
      <c r="CT27" s="131" t="e">
        <f ca="1"/>
        <v>#REF!</v>
      </c>
      <c r="CU27" s="131" t="e">
        <f ca="1"/>
        <v>#REF!</v>
      </c>
      <c r="CV27" s="131" t="e">
        <f ca="1"/>
        <v>#REF!</v>
      </c>
      <c r="CW27" s="131" t="e">
        <f ca="1"/>
        <v>#REF!</v>
      </c>
      <c r="CX27" s="131" t="e">
        <f ca="1"/>
        <v>#REF!</v>
      </c>
      <c r="CY27" s="131" t="e">
        <f ca="1"/>
        <v>#REF!</v>
      </c>
      <c r="CZ27" s="131" t="e">
        <f ca="1"/>
        <v>#REF!</v>
      </c>
      <c r="DA27" s="131" t="e">
        <f ca="1"/>
        <v>#REF!</v>
      </c>
      <c r="DB27" s="131" t="e">
        <f ca="1"/>
        <v>#REF!</v>
      </c>
      <c r="DC27" s="131" t="e">
        <f ca="1"/>
        <v>#REF!</v>
      </c>
      <c r="DD27" s="131" t="e">
        <f ca="1"/>
        <v>#REF!</v>
      </c>
      <c r="DE27" s="131" t="e">
        <f ca="1"/>
        <v>#REF!</v>
      </c>
      <c r="DF27" s="129" t="e">
        <f ca="1"/>
        <v>#REF!</v>
      </c>
      <c r="DG27"/>
      <c r="DI27"/>
      <c r="DJ27"/>
    </row>
    <row r="28" spans="3:114" ht="16.2" thickBot="1" x14ac:dyDescent="0.35">
      <c r="C28"/>
      <c r="D28" s="137"/>
      <c r="E28" s="143" t="e" cm="1">
        <f t="array" aca="1" ref="E28" ca="1">INDIRECT($C$6&amp;"!B24")</f>
        <v>#REF!</v>
      </c>
      <c r="F28" s="143" t="e" cm="1">
        <f t="array" aca="1" ref="F28" ca="1">INDIRECT($C$6&amp;"!c24")</f>
        <v>#REF!</v>
      </c>
      <c r="G28" s="145"/>
      <c r="H28" s="149" t="e">
        <f t="array" aca="1" ref="H28:DF28" ca="1">TRANSPOSE(INDIRECT(E28&amp;"!I2:I104"))</f>
        <v>#REF!</v>
      </c>
      <c r="I28" s="131" t="e">
        <f ca="1"/>
        <v>#REF!</v>
      </c>
      <c r="J28" s="131" t="e">
        <f ca="1"/>
        <v>#REF!</v>
      </c>
      <c r="K28" s="131" t="e">
        <f ca="1"/>
        <v>#REF!</v>
      </c>
      <c r="L28" s="152" t="e">
        <f ca="1"/>
        <v>#REF!</v>
      </c>
      <c r="M28" s="130" t="e">
        <f ca="1"/>
        <v>#REF!</v>
      </c>
      <c r="N28" s="131" t="e">
        <f ca="1"/>
        <v>#REF!</v>
      </c>
      <c r="O28" s="131" t="e">
        <f ca="1"/>
        <v>#REF!</v>
      </c>
      <c r="P28" s="131" t="e">
        <f ca="1"/>
        <v>#REF!</v>
      </c>
      <c r="Q28" s="129" t="e">
        <f ca="1"/>
        <v>#REF!</v>
      </c>
      <c r="R28" s="149" t="e">
        <f ca="1"/>
        <v>#REF!</v>
      </c>
      <c r="S28" s="131" t="e">
        <f ca="1"/>
        <v>#REF!</v>
      </c>
      <c r="T28" s="152" t="e">
        <f ca="1"/>
        <v>#REF!</v>
      </c>
      <c r="U28" s="130" t="e">
        <f ca="1"/>
        <v>#REF!</v>
      </c>
      <c r="V28" s="131" t="e">
        <f ca="1"/>
        <v>#REF!</v>
      </c>
      <c r="W28" s="131" t="e">
        <f ca="1"/>
        <v>#REF!</v>
      </c>
      <c r="X28" s="131" t="e">
        <f ca="1"/>
        <v>#REF!</v>
      </c>
      <c r="Y28" s="129" t="e">
        <f ca="1"/>
        <v>#REF!</v>
      </c>
      <c r="Z28" s="149" t="e">
        <f ca="1"/>
        <v>#REF!</v>
      </c>
      <c r="AA28" s="131" t="e">
        <f ca="1"/>
        <v>#REF!</v>
      </c>
      <c r="AB28" s="131" t="e">
        <f ca="1"/>
        <v>#REF!</v>
      </c>
      <c r="AC28" s="131" t="e">
        <f ca="1"/>
        <v>#REF!</v>
      </c>
      <c r="AD28" s="131" t="e">
        <f ca="1"/>
        <v>#REF!</v>
      </c>
      <c r="AE28" s="131" t="e">
        <f ca="1"/>
        <v>#REF!</v>
      </c>
      <c r="AF28" s="131" t="e">
        <f ca="1"/>
        <v>#REF!</v>
      </c>
      <c r="AG28" s="131" t="e">
        <f ca="1"/>
        <v>#REF!</v>
      </c>
      <c r="AH28" s="131" t="e">
        <f ca="1"/>
        <v>#REF!</v>
      </c>
      <c r="AI28" s="131" t="e">
        <f ca="1"/>
        <v>#REF!</v>
      </c>
      <c r="AJ28" s="131" t="e">
        <f ca="1"/>
        <v>#REF!</v>
      </c>
      <c r="AK28" s="131" t="e">
        <f ca="1"/>
        <v>#REF!</v>
      </c>
      <c r="AL28" s="131" t="e">
        <f ca="1"/>
        <v>#REF!</v>
      </c>
      <c r="AM28" s="131" t="e">
        <f ca="1"/>
        <v>#REF!</v>
      </c>
      <c r="AN28" s="131" t="e">
        <f ca="1"/>
        <v>#REF!</v>
      </c>
      <c r="AO28" s="152" t="e">
        <f ca="1"/>
        <v>#REF!</v>
      </c>
      <c r="AP28" s="130" t="e">
        <f ca="1"/>
        <v>#REF!</v>
      </c>
      <c r="AQ28" s="131" t="e">
        <f ca="1"/>
        <v>#REF!</v>
      </c>
      <c r="AR28" s="129" t="e">
        <f ca="1"/>
        <v>#REF!</v>
      </c>
      <c r="AS28" s="149" t="e">
        <f ca="1"/>
        <v>#REF!</v>
      </c>
      <c r="AT28" s="131" t="e">
        <f ca="1"/>
        <v>#REF!</v>
      </c>
      <c r="AU28" s="131" t="e">
        <f ca="1"/>
        <v>#REF!</v>
      </c>
      <c r="AV28" s="131" t="e">
        <f ca="1"/>
        <v>#REF!</v>
      </c>
      <c r="AW28" s="152" t="e">
        <f ca="1"/>
        <v>#REF!</v>
      </c>
      <c r="AX28" s="130" t="e">
        <f ca="1"/>
        <v>#REF!</v>
      </c>
      <c r="AY28" s="131" t="e">
        <f ca="1"/>
        <v>#REF!</v>
      </c>
      <c r="AZ28" s="131" t="e">
        <f ca="1"/>
        <v>#REF!</v>
      </c>
      <c r="BA28" s="131" t="e">
        <f ca="1"/>
        <v>#REF!</v>
      </c>
      <c r="BB28" s="131" t="e">
        <f ca="1"/>
        <v>#REF!</v>
      </c>
      <c r="BC28" s="131" t="e">
        <f ca="1"/>
        <v>#REF!</v>
      </c>
      <c r="BD28" s="131" t="e">
        <f ca="1"/>
        <v>#REF!</v>
      </c>
      <c r="BE28" s="131" t="e">
        <f ca="1"/>
        <v>#REF!</v>
      </c>
      <c r="BF28" s="131" t="e">
        <f ca="1"/>
        <v>#REF!</v>
      </c>
      <c r="BG28" s="131" t="e">
        <f ca="1"/>
        <v>#REF!</v>
      </c>
      <c r="BH28" s="131" t="e">
        <f ca="1"/>
        <v>#REF!</v>
      </c>
      <c r="BI28" s="131" t="e">
        <f ca="1"/>
        <v>#REF!</v>
      </c>
      <c r="BJ28" s="131" t="e">
        <f ca="1"/>
        <v>#REF!</v>
      </c>
      <c r="BK28" s="131" t="e">
        <f ca="1"/>
        <v>#REF!</v>
      </c>
      <c r="BL28" s="131" t="e">
        <f ca="1"/>
        <v>#REF!</v>
      </c>
      <c r="BM28" s="131" t="e">
        <f ca="1"/>
        <v>#REF!</v>
      </c>
      <c r="BN28" s="131" t="e">
        <f ca="1"/>
        <v>#REF!</v>
      </c>
      <c r="BO28" s="131" t="e">
        <f ca="1"/>
        <v>#REF!</v>
      </c>
      <c r="BP28" s="131" t="e">
        <f ca="1"/>
        <v>#REF!</v>
      </c>
      <c r="BQ28" s="131" t="e">
        <f ca="1"/>
        <v>#REF!</v>
      </c>
      <c r="BR28" s="131" t="e">
        <f ca="1"/>
        <v>#REF!</v>
      </c>
      <c r="BS28" s="131" t="e">
        <f ca="1"/>
        <v>#REF!</v>
      </c>
      <c r="BT28" s="131" t="e">
        <f ca="1"/>
        <v>#REF!</v>
      </c>
      <c r="BU28" s="131" t="e">
        <f ca="1"/>
        <v>#REF!</v>
      </c>
      <c r="BV28" s="131" t="e">
        <f ca="1"/>
        <v>#REF!</v>
      </c>
      <c r="BW28" s="131" t="e">
        <f ca="1"/>
        <v>#REF!</v>
      </c>
      <c r="BX28" s="131" t="e">
        <f ca="1"/>
        <v>#REF!</v>
      </c>
      <c r="BY28" s="131" t="e">
        <f ca="1"/>
        <v>#REF!</v>
      </c>
      <c r="BZ28" s="131" t="e">
        <f ca="1"/>
        <v>#REF!</v>
      </c>
      <c r="CA28" s="129" t="e">
        <f ca="1"/>
        <v>#REF!</v>
      </c>
      <c r="CB28" s="149" t="e">
        <f ca="1"/>
        <v>#REF!</v>
      </c>
      <c r="CC28" s="131" t="e">
        <f ca="1"/>
        <v>#REF!</v>
      </c>
      <c r="CD28" s="131" t="e">
        <f ca="1"/>
        <v>#REF!</v>
      </c>
      <c r="CE28" s="131" t="e">
        <f ca="1"/>
        <v>#REF!</v>
      </c>
      <c r="CF28" s="131" t="e">
        <f ca="1"/>
        <v>#REF!</v>
      </c>
      <c r="CG28" s="131" t="e">
        <f ca="1"/>
        <v>#REF!</v>
      </c>
      <c r="CH28" s="152" t="e">
        <f ca="1"/>
        <v>#REF!</v>
      </c>
      <c r="CI28" s="130" t="e">
        <f ca="1"/>
        <v>#REF!</v>
      </c>
      <c r="CJ28" s="131" t="e">
        <f ca="1"/>
        <v>#REF!</v>
      </c>
      <c r="CK28" s="131" t="e">
        <f ca="1"/>
        <v>#REF!</v>
      </c>
      <c r="CL28" s="131" t="e">
        <f ca="1"/>
        <v>#REF!</v>
      </c>
      <c r="CM28" s="131" t="e">
        <f ca="1"/>
        <v>#REF!</v>
      </c>
      <c r="CN28" s="131" t="e">
        <f ca="1"/>
        <v>#REF!</v>
      </c>
      <c r="CO28" s="131" t="e">
        <f ca="1"/>
        <v>#REF!</v>
      </c>
      <c r="CP28" s="129" t="e">
        <f ca="1"/>
        <v>#REF!</v>
      </c>
      <c r="CQ28" s="149" t="e">
        <f ca="1"/>
        <v>#REF!</v>
      </c>
      <c r="CR28" s="131" t="e">
        <f ca="1"/>
        <v>#REF!</v>
      </c>
      <c r="CS28" s="131" t="e">
        <f ca="1"/>
        <v>#REF!</v>
      </c>
      <c r="CT28" s="131" t="e">
        <f ca="1"/>
        <v>#REF!</v>
      </c>
      <c r="CU28" s="131" t="e">
        <f ca="1"/>
        <v>#REF!</v>
      </c>
      <c r="CV28" s="131" t="e">
        <f ca="1"/>
        <v>#REF!</v>
      </c>
      <c r="CW28" s="131" t="e">
        <f ca="1"/>
        <v>#REF!</v>
      </c>
      <c r="CX28" s="131" t="e">
        <f ca="1"/>
        <v>#REF!</v>
      </c>
      <c r="CY28" s="131" t="e">
        <f ca="1"/>
        <v>#REF!</v>
      </c>
      <c r="CZ28" s="131" t="e">
        <f ca="1"/>
        <v>#REF!</v>
      </c>
      <c r="DA28" s="131" t="e">
        <f ca="1"/>
        <v>#REF!</v>
      </c>
      <c r="DB28" s="131" t="e">
        <f ca="1"/>
        <v>#REF!</v>
      </c>
      <c r="DC28" s="131" t="e">
        <f ca="1"/>
        <v>#REF!</v>
      </c>
      <c r="DD28" s="131" t="e">
        <f ca="1"/>
        <v>#REF!</v>
      </c>
      <c r="DE28" s="131" t="e">
        <f ca="1"/>
        <v>#REF!</v>
      </c>
      <c r="DF28" s="129" t="e">
        <f ca="1"/>
        <v>#REF!</v>
      </c>
      <c r="DG28"/>
      <c r="DI28"/>
      <c r="DJ28"/>
    </row>
    <row r="29" spans="3:114" ht="16.2" thickBot="1" x14ac:dyDescent="0.35">
      <c r="C29"/>
      <c r="D29" s="137"/>
      <c r="E29" s="143" t="e" cm="1">
        <f t="array" aca="1" ref="E29" ca="1">INDIRECT($C$6&amp;"!B25")</f>
        <v>#REF!</v>
      </c>
      <c r="F29" s="143" t="e" cm="1">
        <f t="array" aca="1" ref="F29" ca="1">INDIRECT($C$6&amp;"!c25")</f>
        <v>#REF!</v>
      </c>
      <c r="G29" s="145"/>
      <c r="H29" s="149" t="e">
        <f t="array" aca="1" ref="H29:DF29" ca="1">TRANSPOSE(INDIRECT(E29&amp;"!I2:I104"))</f>
        <v>#REF!</v>
      </c>
      <c r="I29" s="131" t="e">
        <f ca="1"/>
        <v>#REF!</v>
      </c>
      <c r="J29" s="131" t="e">
        <f ca="1"/>
        <v>#REF!</v>
      </c>
      <c r="K29" s="131" t="e">
        <f ca="1"/>
        <v>#REF!</v>
      </c>
      <c r="L29" s="152" t="e">
        <f ca="1"/>
        <v>#REF!</v>
      </c>
      <c r="M29" s="130" t="e">
        <f ca="1"/>
        <v>#REF!</v>
      </c>
      <c r="N29" s="131" t="e">
        <f ca="1"/>
        <v>#REF!</v>
      </c>
      <c r="O29" s="131" t="e">
        <f ca="1"/>
        <v>#REF!</v>
      </c>
      <c r="P29" s="131" t="e">
        <f ca="1"/>
        <v>#REF!</v>
      </c>
      <c r="Q29" s="129" t="e">
        <f ca="1"/>
        <v>#REF!</v>
      </c>
      <c r="R29" s="149" t="e">
        <f ca="1"/>
        <v>#REF!</v>
      </c>
      <c r="S29" s="131" t="e">
        <f ca="1"/>
        <v>#REF!</v>
      </c>
      <c r="T29" s="152" t="e">
        <f ca="1"/>
        <v>#REF!</v>
      </c>
      <c r="U29" s="130" t="e">
        <f ca="1"/>
        <v>#REF!</v>
      </c>
      <c r="V29" s="131" t="e">
        <f ca="1"/>
        <v>#REF!</v>
      </c>
      <c r="W29" s="131" t="e">
        <f ca="1"/>
        <v>#REF!</v>
      </c>
      <c r="X29" s="131" t="e">
        <f ca="1"/>
        <v>#REF!</v>
      </c>
      <c r="Y29" s="129" t="e">
        <f ca="1"/>
        <v>#REF!</v>
      </c>
      <c r="Z29" s="149" t="e">
        <f ca="1"/>
        <v>#REF!</v>
      </c>
      <c r="AA29" s="131" t="e">
        <f ca="1"/>
        <v>#REF!</v>
      </c>
      <c r="AB29" s="131" t="e">
        <f ca="1"/>
        <v>#REF!</v>
      </c>
      <c r="AC29" s="131" t="e">
        <f ca="1"/>
        <v>#REF!</v>
      </c>
      <c r="AD29" s="131" t="e">
        <f ca="1"/>
        <v>#REF!</v>
      </c>
      <c r="AE29" s="131" t="e">
        <f ca="1"/>
        <v>#REF!</v>
      </c>
      <c r="AF29" s="131" t="e">
        <f ca="1"/>
        <v>#REF!</v>
      </c>
      <c r="AG29" s="131" t="e">
        <f ca="1"/>
        <v>#REF!</v>
      </c>
      <c r="AH29" s="131" t="e">
        <f ca="1"/>
        <v>#REF!</v>
      </c>
      <c r="AI29" s="131" t="e">
        <f ca="1"/>
        <v>#REF!</v>
      </c>
      <c r="AJ29" s="131" t="e">
        <f ca="1"/>
        <v>#REF!</v>
      </c>
      <c r="AK29" s="131" t="e">
        <f ca="1"/>
        <v>#REF!</v>
      </c>
      <c r="AL29" s="131" t="e">
        <f ca="1"/>
        <v>#REF!</v>
      </c>
      <c r="AM29" s="131" t="e">
        <f ca="1"/>
        <v>#REF!</v>
      </c>
      <c r="AN29" s="131" t="e">
        <f ca="1"/>
        <v>#REF!</v>
      </c>
      <c r="AO29" s="152" t="e">
        <f ca="1"/>
        <v>#REF!</v>
      </c>
      <c r="AP29" s="130" t="e">
        <f ca="1"/>
        <v>#REF!</v>
      </c>
      <c r="AQ29" s="131" t="e">
        <f ca="1"/>
        <v>#REF!</v>
      </c>
      <c r="AR29" s="129" t="e">
        <f ca="1"/>
        <v>#REF!</v>
      </c>
      <c r="AS29" s="149" t="e">
        <f ca="1"/>
        <v>#REF!</v>
      </c>
      <c r="AT29" s="131" t="e">
        <f ca="1"/>
        <v>#REF!</v>
      </c>
      <c r="AU29" s="131" t="e">
        <f ca="1"/>
        <v>#REF!</v>
      </c>
      <c r="AV29" s="131" t="e">
        <f ca="1"/>
        <v>#REF!</v>
      </c>
      <c r="AW29" s="152" t="e">
        <f ca="1"/>
        <v>#REF!</v>
      </c>
      <c r="AX29" s="130" t="e">
        <f ca="1"/>
        <v>#REF!</v>
      </c>
      <c r="AY29" s="131" t="e">
        <f ca="1"/>
        <v>#REF!</v>
      </c>
      <c r="AZ29" s="131" t="e">
        <f ca="1"/>
        <v>#REF!</v>
      </c>
      <c r="BA29" s="131" t="e">
        <f ca="1"/>
        <v>#REF!</v>
      </c>
      <c r="BB29" s="131" t="e">
        <f ca="1"/>
        <v>#REF!</v>
      </c>
      <c r="BC29" s="131" t="e">
        <f ca="1"/>
        <v>#REF!</v>
      </c>
      <c r="BD29" s="131" t="e">
        <f ca="1"/>
        <v>#REF!</v>
      </c>
      <c r="BE29" s="131" t="e">
        <f ca="1"/>
        <v>#REF!</v>
      </c>
      <c r="BF29" s="131" t="e">
        <f ca="1"/>
        <v>#REF!</v>
      </c>
      <c r="BG29" s="131" t="e">
        <f ca="1"/>
        <v>#REF!</v>
      </c>
      <c r="BH29" s="131" t="e">
        <f ca="1"/>
        <v>#REF!</v>
      </c>
      <c r="BI29" s="131" t="e">
        <f ca="1"/>
        <v>#REF!</v>
      </c>
      <c r="BJ29" s="131" t="e">
        <f ca="1"/>
        <v>#REF!</v>
      </c>
      <c r="BK29" s="131" t="e">
        <f ca="1"/>
        <v>#REF!</v>
      </c>
      <c r="BL29" s="131" t="e">
        <f ca="1"/>
        <v>#REF!</v>
      </c>
      <c r="BM29" s="131" t="e">
        <f ca="1"/>
        <v>#REF!</v>
      </c>
      <c r="BN29" s="131" t="e">
        <f ca="1"/>
        <v>#REF!</v>
      </c>
      <c r="BO29" s="131" t="e">
        <f ca="1"/>
        <v>#REF!</v>
      </c>
      <c r="BP29" s="131" t="e">
        <f ca="1"/>
        <v>#REF!</v>
      </c>
      <c r="BQ29" s="131" t="e">
        <f ca="1"/>
        <v>#REF!</v>
      </c>
      <c r="BR29" s="131" t="e">
        <f ca="1"/>
        <v>#REF!</v>
      </c>
      <c r="BS29" s="131" t="e">
        <f ca="1"/>
        <v>#REF!</v>
      </c>
      <c r="BT29" s="131" t="e">
        <f ca="1"/>
        <v>#REF!</v>
      </c>
      <c r="BU29" s="131" t="e">
        <f ca="1"/>
        <v>#REF!</v>
      </c>
      <c r="BV29" s="131" t="e">
        <f ca="1"/>
        <v>#REF!</v>
      </c>
      <c r="BW29" s="131" t="e">
        <f ca="1"/>
        <v>#REF!</v>
      </c>
      <c r="BX29" s="131" t="e">
        <f ca="1"/>
        <v>#REF!</v>
      </c>
      <c r="BY29" s="131" t="e">
        <f ca="1"/>
        <v>#REF!</v>
      </c>
      <c r="BZ29" s="131" t="e">
        <f ca="1"/>
        <v>#REF!</v>
      </c>
      <c r="CA29" s="129" t="e">
        <f ca="1"/>
        <v>#REF!</v>
      </c>
      <c r="CB29" s="149" t="e">
        <f ca="1"/>
        <v>#REF!</v>
      </c>
      <c r="CC29" s="131" t="e">
        <f ca="1"/>
        <v>#REF!</v>
      </c>
      <c r="CD29" s="131" t="e">
        <f ca="1"/>
        <v>#REF!</v>
      </c>
      <c r="CE29" s="131" t="e">
        <f ca="1"/>
        <v>#REF!</v>
      </c>
      <c r="CF29" s="131" t="e">
        <f ca="1"/>
        <v>#REF!</v>
      </c>
      <c r="CG29" s="131" t="e">
        <f ca="1"/>
        <v>#REF!</v>
      </c>
      <c r="CH29" s="152" t="e">
        <f ca="1"/>
        <v>#REF!</v>
      </c>
      <c r="CI29" s="130" t="e">
        <f ca="1"/>
        <v>#REF!</v>
      </c>
      <c r="CJ29" s="131" t="e">
        <f ca="1"/>
        <v>#REF!</v>
      </c>
      <c r="CK29" s="131" t="e">
        <f ca="1"/>
        <v>#REF!</v>
      </c>
      <c r="CL29" s="131" t="e">
        <f ca="1"/>
        <v>#REF!</v>
      </c>
      <c r="CM29" s="131" t="e">
        <f ca="1"/>
        <v>#REF!</v>
      </c>
      <c r="CN29" s="131" t="e">
        <f ca="1"/>
        <v>#REF!</v>
      </c>
      <c r="CO29" s="131" t="e">
        <f ca="1"/>
        <v>#REF!</v>
      </c>
      <c r="CP29" s="129" t="e">
        <f ca="1"/>
        <v>#REF!</v>
      </c>
      <c r="CQ29" s="149" t="e">
        <f ca="1"/>
        <v>#REF!</v>
      </c>
      <c r="CR29" s="131" t="e">
        <f ca="1"/>
        <v>#REF!</v>
      </c>
      <c r="CS29" s="131" t="e">
        <f ca="1"/>
        <v>#REF!</v>
      </c>
      <c r="CT29" s="131" t="e">
        <f ca="1"/>
        <v>#REF!</v>
      </c>
      <c r="CU29" s="131" t="e">
        <f ca="1"/>
        <v>#REF!</v>
      </c>
      <c r="CV29" s="131" t="e">
        <f ca="1"/>
        <v>#REF!</v>
      </c>
      <c r="CW29" s="131" t="e">
        <f ca="1"/>
        <v>#REF!</v>
      </c>
      <c r="CX29" s="131" t="e">
        <f ca="1"/>
        <v>#REF!</v>
      </c>
      <c r="CY29" s="131" t="e">
        <f ca="1"/>
        <v>#REF!</v>
      </c>
      <c r="CZ29" s="131" t="e">
        <f ca="1"/>
        <v>#REF!</v>
      </c>
      <c r="DA29" s="131" t="e">
        <f ca="1"/>
        <v>#REF!</v>
      </c>
      <c r="DB29" s="131" t="e">
        <f ca="1"/>
        <v>#REF!</v>
      </c>
      <c r="DC29" s="131" t="e">
        <f ca="1"/>
        <v>#REF!</v>
      </c>
      <c r="DD29" s="131" t="e">
        <f ca="1"/>
        <v>#REF!</v>
      </c>
      <c r="DE29" s="131" t="e">
        <f ca="1"/>
        <v>#REF!</v>
      </c>
      <c r="DF29" s="129" t="e">
        <f ca="1"/>
        <v>#REF!</v>
      </c>
      <c r="DG29"/>
      <c r="DI29"/>
      <c r="DJ29"/>
    </row>
    <row r="30" spans="3:114" ht="16.2" thickBot="1" x14ac:dyDescent="0.35">
      <c r="C30"/>
      <c r="D30" s="137"/>
      <c r="E30" s="143" t="e" cm="1">
        <f t="array" aca="1" ref="E30" ca="1">INDIRECT($C$6&amp;"!B26")</f>
        <v>#REF!</v>
      </c>
      <c r="F30" s="143" t="e" cm="1">
        <f t="array" aca="1" ref="F30" ca="1">INDIRECT($C$6&amp;"!c26")</f>
        <v>#REF!</v>
      </c>
      <c r="G30" s="145"/>
      <c r="H30" s="149" t="e">
        <f t="array" aca="1" ref="H30:DF30" ca="1">TRANSPOSE(INDIRECT(E30&amp;"!I2:I104"))</f>
        <v>#REF!</v>
      </c>
      <c r="I30" s="131" t="e">
        <f ca="1"/>
        <v>#REF!</v>
      </c>
      <c r="J30" s="131" t="e">
        <f ca="1"/>
        <v>#REF!</v>
      </c>
      <c r="K30" s="131" t="e">
        <f ca="1"/>
        <v>#REF!</v>
      </c>
      <c r="L30" s="152" t="e">
        <f ca="1"/>
        <v>#REF!</v>
      </c>
      <c r="M30" s="130" t="e">
        <f ca="1"/>
        <v>#REF!</v>
      </c>
      <c r="N30" s="131" t="e">
        <f ca="1"/>
        <v>#REF!</v>
      </c>
      <c r="O30" s="131" t="e">
        <f ca="1"/>
        <v>#REF!</v>
      </c>
      <c r="P30" s="131" t="e">
        <f ca="1"/>
        <v>#REF!</v>
      </c>
      <c r="Q30" s="129" t="e">
        <f ca="1"/>
        <v>#REF!</v>
      </c>
      <c r="R30" s="149" t="e">
        <f ca="1"/>
        <v>#REF!</v>
      </c>
      <c r="S30" s="131" t="e">
        <f ca="1"/>
        <v>#REF!</v>
      </c>
      <c r="T30" s="152" t="e">
        <f ca="1"/>
        <v>#REF!</v>
      </c>
      <c r="U30" s="130" t="e">
        <f ca="1"/>
        <v>#REF!</v>
      </c>
      <c r="V30" s="131" t="e">
        <f ca="1"/>
        <v>#REF!</v>
      </c>
      <c r="W30" s="131" t="e">
        <f ca="1"/>
        <v>#REF!</v>
      </c>
      <c r="X30" s="131" t="e">
        <f ca="1"/>
        <v>#REF!</v>
      </c>
      <c r="Y30" s="129" t="e">
        <f ca="1"/>
        <v>#REF!</v>
      </c>
      <c r="Z30" s="149" t="e">
        <f ca="1"/>
        <v>#REF!</v>
      </c>
      <c r="AA30" s="131" t="e">
        <f ca="1"/>
        <v>#REF!</v>
      </c>
      <c r="AB30" s="131" t="e">
        <f ca="1"/>
        <v>#REF!</v>
      </c>
      <c r="AC30" s="131" t="e">
        <f ca="1"/>
        <v>#REF!</v>
      </c>
      <c r="AD30" s="131" t="e">
        <f ca="1"/>
        <v>#REF!</v>
      </c>
      <c r="AE30" s="131" t="e">
        <f ca="1"/>
        <v>#REF!</v>
      </c>
      <c r="AF30" s="131" t="e">
        <f ca="1"/>
        <v>#REF!</v>
      </c>
      <c r="AG30" s="131" t="e">
        <f ca="1"/>
        <v>#REF!</v>
      </c>
      <c r="AH30" s="131" t="e">
        <f ca="1"/>
        <v>#REF!</v>
      </c>
      <c r="AI30" s="131" t="e">
        <f ca="1"/>
        <v>#REF!</v>
      </c>
      <c r="AJ30" s="131" t="e">
        <f ca="1"/>
        <v>#REF!</v>
      </c>
      <c r="AK30" s="131" t="e">
        <f ca="1"/>
        <v>#REF!</v>
      </c>
      <c r="AL30" s="131" t="e">
        <f ca="1"/>
        <v>#REF!</v>
      </c>
      <c r="AM30" s="131" t="e">
        <f ca="1"/>
        <v>#REF!</v>
      </c>
      <c r="AN30" s="131" t="e">
        <f ca="1"/>
        <v>#REF!</v>
      </c>
      <c r="AO30" s="152" t="e">
        <f ca="1"/>
        <v>#REF!</v>
      </c>
      <c r="AP30" s="130" t="e">
        <f ca="1"/>
        <v>#REF!</v>
      </c>
      <c r="AQ30" s="131" t="e">
        <f ca="1"/>
        <v>#REF!</v>
      </c>
      <c r="AR30" s="129" t="e">
        <f ca="1"/>
        <v>#REF!</v>
      </c>
      <c r="AS30" s="149" t="e">
        <f ca="1"/>
        <v>#REF!</v>
      </c>
      <c r="AT30" s="131" t="e">
        <f ca="1"/>
        <v>#REF!</v>
      </c>
      <c r="AU30" s="131" t="e">
        <f ca="1"/>
        <v>#REF!</v>
      </c>
      <c r="AV30" s="131" t="e">
        <f ca="1"/>
        <v>#REF!</v>
      </c>
      <c r="AW30" s="152" t="e">
        <f ca="1"/>
        <v>#REF!</v>
      </c>
      <c r="AX30" s="130" t="e">
        <f ca="1"/>
        <v>#REF!</v>
      </c>
      <c r="AY30" s="131" t="e">
        <f ca="1"/>
        <v>#REF!</v>
      </c>
      <c r="AZ30" s="131" t="e">
        <f ca="1"/>
        <v>#REF!</v>
      </c>
      <c r="BA30" s="131" t="e">
        <f ca="1"/>
        <v>#REF!</v>
      </c>
      <c r="BB30" s="131" t="e">
        <f ca="1"/>
        <v>#REF!</v>
      </c>
      <c r="BC30" s="131" t="e">
        <f ca="1"/>
        <v>#REF!</v>
      </c>
      <c r="BD30" s="131" t="e">
        <f ca="1"/>
        <v>#REF!</v>
      </c>
      <c r="BE30" s="131" t="e">
        <f ca="1"/>
        <v>#REF!</v>
      </c>
      <c r="BF30" s="131" t="e">
        <f ca="1"/>
        <v>#REF!</v>
      </c>
      <c r="BG30" s="131" t="e">
        <f ca="1"/>
        <v>#REF!</v>
      </c>
      <c r="BH30" s="131" t="e">
        <f ca="1"/>
        <v>#REF!</v>
      </c>
      <c r="BI30" s="131" t="e">
        <f ca="1"/>
        <v>#REF!</v>
      </c>
      <c r="BJ30" s="131" t="e">
        <f ca="1"/>
        <v>#REF!</v>
      </c>
      <c r="BK30" s="131" t="e">
        <f ca="1"/>
        <v>#REF!</v>
      </c>
      <c r="BL30" s="131" t="e">
        <f ca="1"/>
        <v>#REF!</v>
      </c>
      <c r="BM30" s="131" t="e">
        <f ca="1"/>
        <v>#REF!</v>
      </c>
      <c r="BN30" s="131" t="e">
        <f ca="1"/>
        <v>#REF!</v>
      </c>
      <c r="BO30" s="131" t="e">
        <f ca="1"/>
        <v>#REF!</v>
      </c>
      <c r="BP30" s="131" t="e">
        <f ca="1"/>
        <v>#REF!</v>
      </c>
      <c r="BQ30" s="131" t="e">
        <f ca="1"/>
        <v>#REF!</v>
      </c>
      <c r="BR30" s="131" t="e">
        <f ca="1"/>
        <v>#REF!</v>
      </c>
      <c r="BS30" s="131" t="e">
        <f ca="1"/>
        <v>#REF!</v>
      </c>
      <c r="BT30" s="131" t="e">
        <f ca="1"/>
        <v>#REF!</v>
      </c>
      <c r="BU30" s="131" t="e">
        <f ca="1"/>
        <v>#REF!</v>
      </c>
      <c r="BV30" s="131" t="e">
        <f ca="1"/>
        <v>#REF!</v>
      </c>
      <c r="BW30" s="131" t="e">
        <f ca="1"/>
        <v>#REF!</v>
      </c>
      <c r="BX30" s="131" t="e">
        <f ca="1"/>
        <v>#REF!</v>
      </c>
      <c r="BY30" s="131" t="e">
        <f ca="1"/>
        <v>#REF!</v>
      </c>
      <c r="BZ30" s="131" t="e">
        <f ca="1"/>
        <v>#REF!</v>
      </c>
      <c r="CA30" s="129" t="e">
        <f ca="1"/>
        <v>#REF!</v>
      </c>
      <c r="CB30" s="149" t="e">
        <f ca="1"/>
        <v>#REF!</v>
      </c>
      <c r="CC30" s="131" t="e">
        <f ca="1"/>
        <v>#REF!</v>
      </c>
      <c r="CD30" s="131" t="e">
        <f ca="1"/>
        <v>#REF!</v>
      </c>
      <c r="CE30" s="131" t="e">
        <f ca="1"/>
        <v>#REF!</v>
      </c>
      <c r="CF30" s="131" t="e">
        <f ca="1"/>
        <v>#REF!</v>
      </c>
      <c r="CG30" s="131" t="e">
        <f ca="1"/>
        <v>#REF!</v>
      </c>
      <c r="CH30" s="152" t="e">
        <f ca="1"/>
        <v>#REF!</v>
      </c>
      <c r="CI30" s="130" t="e">
        <f ca="1"/>
        <v>#REF!</v>
      </c>
      <c r="CJ30" s="131" t="e">
        <f ca="1"/>
        <v>#REF!</v>
      </c>
      <c r="CK30" s="131" t="e">
        <f ca="1"/>
        <v>#REF!</v>
      </c>
      <c r="CL30" s="131" t="e">
        <f ca="1"/>
        <v>#REF!</v>
      </c>
      <c r="CM30" s="131" t="e">
        <f ca="1"/>
        <v>#REF!</v>
      </c>
      <c r="CN30" s="131" t="e">
        <f ca="1"/>
        <v>#REF!</v>
      </c>
      <c r="CO30" s="131" t="e">
        <f ca="1"/>
        <v>#REF!</v>
      </c>
      <c r="CP30" s="129" t="e">
        <f ca="1"/>
        <v>#REF!</v>
      </c>
      <c r="CQ30" s="149" t="e">
        <f ca="1"/>
        <v>#REF!</v>
      </c>
      <c r="CR30" s="131" t="e">
        <f ca="1"/>
        <v>#REF!</v>
      </c>
      <c r="CS30" s="131" t="e">
        <f ca="1"/>
        <v>#REF!</v>
      </c>
      <c r="CT30" s="131" t="e">
        <f ca="1"/>
        <v>#REF!</v>
      </c>
      <c r="CU30" s="131" t="e">
        <f ca="1"/>
        <v>#REF!</v>
      </c>
      <c r="CV30" s="131" t="e">
        <f ca="1"/>
        <v>#REF!</v>
      </c>
      <c r="CW30" s="131" t="e">
        <f ca="1"/>
        <v>#REF!</v>
      </c>
      <c r="CX30" s="131" t="e">
        <f ca="1"/>
        <v>#REF!</v>
      </c>
      <c r="CY30" s="131" t="e">
        <f ca="1"/>
        <v>#REF!</v>
      </c>
      <c r="CZ30" s="131" t="e">
        <f ca="1"/>
        <v>#REF!</v>
      </c>
      <c r="DA30" s="131" t="e">
        <f ca="1"/>
        <v>#REF!</v>
      </c>
      <c r="DB30" s="131" t="e">
        <f ca="1"/>
        <v>#REF!</v>
      </c>
      <c r="DC30" s="131" t="e">
        <f ca="1"/>
        <v>#REF!</v>
      </c>
      <c r="DD30" s="131" t="e">
        <f ca="1"/>
        <v>#REF!</v>
      </c>
      <c r="DE30" s="131" t="e">
        <f ca="1"/>
        <v>#REF!</v>
      </c>
      <c r="DF30" s="129" t="e">
        <f ca="1"/>
        <v>#REF!</v>
      </c>
      <c r="DG30"/>
      <c r="DI30"/>
      <c r="DJ30"/>
    </row>
    <row r="31" spans="3:114" ht="16.2" thickBot="1" x14ac:dyDescent="0.35">
      <c r="C31"/>
      <c r="D31" s="137"/>
      <c r="E31" s="143" t="e" cm="1">
        <f t="array" aca="1" ref="E31" ca="1">INDIRECT($C$6&amp;"!B27")</f>
        <v>#REF!</v>
      </c>
      <c r="F31" s="143" t="e" cm="1">
        <f t="array" aca="1" ref="F31" ca="1">INDIRECT($C$6&amp;"!c27")</f>
        <v>#REF!</v>
      </c>
      <c r="G31" s="145"/>
      <c r="H31" s="149" t="e">
        <f t="array" aca="1" ref="H31:DF31" ca="1">TRANSPOSE(INDIRECT(E31&amp;"!I2:I104"))</f>
        <v>#REF!</v>
      </c>
      <c r="I31" s="131" t="e">
        <f ca="1"/>
        <v>#REF!</v>
      </c>
      <c r="J31" s="131" t="e">
        <f ca="1"/>
        <v>#REF!</v>
      </c>
      <c r="K31" s="131" t="e">
        <f ca="1"/>
        <v>#REF!</v>
      </c>
      <c r="L31" s="152" t="e">
        <f ca="1"/>
        <v>#REF!</v>
      </c>
      <c r="M31" s="130" t="e">
        <f ca="1"/>
        <v>#REF!</v>
      </c>
      <c r="N31" s="131" t="e">
        <f ca="1"/>
        <v>#REF!</v>
      </c>
      <c r="O31" s="131" t="e">
        <f ca="1"/>
        <v>#REF!</v>
      </c>
      <c r="P31" s="131" t="e">
        <f ca="1"/>
        <v>#REF!</v>
      </c>
      <c r="Q31" s="129" t="e">
        <f ca="1"/>
        <v>#REF!</v>
      </c>
      <c r="R31" s="149" t="e">
        <f ca="1"/>
        <v>#REF!</v>
      </c>
      <c r="S31" s="131" t="e">
        <f ca="1"/>
        <v>#REF!</v>
      </c>
      <c r="T31" s="152" t="e">
        <f ca="1"/>
        <v>#REF!</v>
      </c>
      <c r="U31" s="130" t="e">
        <f ca="1"/>
        <v>#REF!</v>
      </c>
      <c r="V31" s="131" t="e">
        <f ca="1"/>
        <v>#REF!</v>
      </c>
      <c r="W31" s="131" t="e">
        <f ca="1"/>
        <v>#REF!</v>
      </c>
      <c r="X31" s="131" t="e">
        <f ca="1"/>
        <v>#REF!</v>
      </c>
      <c r="Y31" s="129" t="e">
        <f ca="1"/>
        <v>#REF!</v>
      </c>
      <c r="Z31" s="149" t="e">
        <f ca="1"/>
        <v>#REF!</v>
      </c>
      <c r="AA31" s="131" t="e">
        <f ca="1"/>
        <v>#REF!</v>
      </c>
      <c r="AB31" s="131" t="e">
        <f ca="1"/>
        <v>#REF!</v>
      </c>
      <c r="AC31" s="131" t="e">
        <f ca="1"/>
        <v>#REF!</v>
      </c>
      <c r="AD31" s="131" t="e">
        <f ca="1"/>
        <v>#REF!</v>
      </c>
      <c r="AE31" s="131" t="e">
        <f ca="1"/>
        <v>#REF!</v>
      </c>
      <c r="AF31" s="131" t="e">
        <f ca="1"/>
        <v>#REF!</v>
      </c>
      <c r="AG31" s="131" t="e">
        <f ca="1"/>
        <v>#REF!</v>
      </c>
      <c r="AH31" s="131" t="e">
        <f ca="1"/>
        <v>#REF!</v>
      </c>
      <c r="AI31" s="131" t="e">
        <f ca="1"/>
        <v>#REF!</v>
      </c>
      <c r="AJ31" s="131" t="e">
        <f ca="1"/>
        <v>#REF!</v>
      </c>
      <c r="AK31" s="131" t="e">
        <f ca="1"/>
        <v>#REF!</v>
      </c>
      <c r="AL31" s="131" t="e">
        <f ca="1"/>
        <v>#REF!</v>
      </c>
      <c r="AM31" s="131" t="e">
        <f ca="1"/>
        <v>#REF!</v>
      </c>
      <c r="AN31" s="131" t="e">
        <f ca="1"/>
        <v>#REF!</v>
      </c>
      <c r="AO31" s="152" t="e">
        <f ca="1"/>
        <v>#REF!</v>
      </c>
      <c r="AP31" s="130" t="e">
        <f ca="1"/>
        <v>#REF!</v>
      </c>
      <c r="AQ31" s="131" t="e">
        <f ca="1"/>
        <v>#REF!</v>
      </c>
      <c r="AR31" s="129" t="e">
        <f ca="1"/>
        <v>#REF!</v>
      </c>
      <c r="AS31" s="149" t="e">
        <f ca="1"/>
        <v>#REF!</v>
      </c>
      <c r="AT31" s="131" t="e">
        <f ca="1"/>
        <v>#REF!</v>
      </c>
      <c r="AU31" s="131" t="e">
        <f ca="1"/>
        <v>#REF!</v>
      </c>
      <c r="AV31" s="131" t="e">
        <f ca="1"/>
        <v>#REF!</v>
      </c>
      <c r="AW31" s="152" t="e">
        <f ca="1"/>
        <v>#REF!</v>
      </c>
      <c r="AX31" s="130" t="e">
        <f ca="1"/>
        <v>#REF!</v>
      </c>
      <c r="AY31" s="131" t="e">
        <f ca="1"/>
        <v>#REF!</v>
      </c>
      <c r="AZ31" s="131" t="e">
        <f ca="1"/>
        <v>#REF!</v>
      </c>
      <c r="BA31" s="131" t="e">
        <f ca="1"/>
        <v>#REF!</v>
      </c>
      <c r="BB31" s="131" t="e">
        <f ca="1"/>
        <v>#REF!</v>
      </c>
      <c r="BC31" s="131" t="e">
        <f ca="1"/>
        <v>#REF!</v>
      </c>
      <c r="BD31" s="131" t="e">
        <f ca="1"/>
        <v>#REF!</v>
      </c>
      <c r="BE31" s="131" t="e">
        <f ca="1"/>
        <v>#REF!</v>
      </c>
      <c r="BF31" s="131" t="e">
        <f ca="1"/>
        <v>#REF!</v>
      </c>
      <c r="BG31" s="131" t="e">
        <f ca="1"/>
        <v>#REF!</v>
      </c>
      <c r="BH31" s="131" t="e">
        <f ca="1"/>
        <v>#REF!</v>
      </c>
      <c r="BI31" s="131" t="e">
        <f ca="1"/>
        <v>#REF!</v>
      </c>
      <c r="BJ31" s="131" t="e">
        <f ca="1"/>
        <v>#REF!</v>
      </c>
      <c r="BK31" s="131" t="e">
        <f ca="1"/>
        <v>#REF!</v>
      </c>
      <c r="BL31" s="131" t="e">
        <f ca="1"/>
        <v>#REF!</v>
      </c>
      <c r="BM31" s="131" t="e">
        <f ca="1"/>
        <v>#REF!</v>
      </c>
      <c r="BN31" s="131" t="e">
        <f ca="1"/>
        <v>#REF!</v>
      </c>
      <c r="BO31" s="131" t="e">
        <f ca="1"/>
        <v>#REF!</v>
      </c>
      <c r="BP31" s="131" t="e">
        <f ca="1"/>
        <v>#REF!</v>
      </c>
      <c r="BQ31" s="131" t="e">
        <f ca="1"/>
        <v>#REF!</v>
      </c>
      <c r="BR31" s="131" t="e">
        <f ca="1"/>
        <v>#REF!</v>
      </c>
      <c r="BS31" s="131" t="e">
        <f ca="1"/>
        <v>#REF!</v>
      </c>
      <c r="BT31" s="131" t="e">
        <f ca="1"/>
        <v>#REF!</v>
      </c>
      <c r="BU31" s="131" t="e">
        <f ca="1"/>
        <v>#REF!</v>
      </c>
      <c r="BV31" s="131" t="e">
        <f ca="1"/>
        <v>#REF!</v>
      </c>
      <c r="BW31" s="131" t="e">
        <f ca="1"/>
        <v>#REF!</v>
      </c>
      <c r="BX31" s="131" t="e">
        <f ca="1"/>
        <v>#REF!</v>
      </c>
      <c r="BY31" s="131" t="e">
        <f ca="1"/>
        <v>#REF!</v>
      </c>
      <c r="BZ31" s="131" t="e">
        <f ca="1"/>
        <v>#REF!</v>
      </c>
      <c r="CA31" s="129" t="e">
        <f ca="1"/>
        <v>#REF!</v>
      </c>
      <c r="CB31" s="149" t="e">
        <f ca="1"/>
        <v>#REF!</v>
      </c>
      <c r="CC31" s="131" t="e">
        <f ca="1"/>
        <v>#REF!</v>
      </c>
      <c r="CD31" s="131" t="e">
        <f ca="1"/>
        <v>#REF!</v>
      </c>
      <c r="CE31" s="131" t="e">
        <f ca="1"/>
        <v>#REF!</v>
      </c>
      <c r="CF31" s="131" t="e">
        <f ca="1"/>
        <v>#REF!</v>
      </c>
      <c r="CG31" s="131" t="e">
        <f ca="1"/>
        <v>#REF!</v>
      </c>
      <c r="CH31" s="152" t="e">
        <f ca="1"/>
        <v>#REF!</v>
      </c>
      <c r="CI31" s="130" t="e">
        <f ca="1"/>
        <v>#REF!</v>
      </c>
      <c r="CJ31" s="131" t="e">
        <f ca="1"/>
        <v>#REF!</v>
      </c>
      <c r="CK31" s="131" t="e">
        <f ca="1"/>
        <v>#REF!</v>
      </c>
      <c r="CL31" s="131" t="e">
        <f ca="1"/>
        <v>#REF!</v>
      </c>
      <c r="CM31" s="131" t="e">
        <f ca="1"/>
        <v>#REF!</v>
      </c>
      <c r="CN31" s="131" t="e">
        <f ca="1"/>
        <v>#REF!</v>
      </c>
      <c r="CO31" s="131" t="e">
        <f ca="1"/>
        <v>#REF!</v>
      </c>
      <c r="CP31" s="129" t="e">
        <f ca="1"/>
        <v>#REF!</v>
      </c>
      <c r="CQ31" s="149" t="e">
        <f ca="1"/>
        <v>#REF!</v>
      </c>
      <c r="CR31" s="131" t="e">
        <f ca="1"/>
        <v>#REF!</v>
      </c>
      <c r="CS31" s="131" t="e">
        <f ca="1"/>
        <v>#REF!</v>
      </c>
      <c r="CT31" s="131" t="e">
        <f ca="1"/>
        <v>#REF!</v>
      </c>
      <c r="CU31" s="131" t="e">
        <f ca="1"/>
        <v>#REF!</v>
      </c>
      <c r="CV31" s="131" t="e">
        <f ca="1"/>
        <v>#REF!</v>
      </c>
      <c r="CW31" s="131" t="e">
        <f ca="1"/>
        <v>#REF!</v>
      </c>
      <c r="CX31" s="131" t="e">
        <f ca="1"/>
        <v>#REF!</v>
      </c>
      <c r="CY31" s="131" t="e">
        <f ca="1"/>
        <v>#REF!</v>
      </c>
      <c r="CZ31" s="131" t="e">
        <f ca="1"/>
        <v>#REF!</v>
      </c>
      <c r="DA31" s="131" t="e">
        <f ca="1"/>
        <v>#REF!</v>
      </c>
      <c r="DB31" s="131" t="e">
        <f ca="1"/>
        <v>#REF!</v>
      </c>
      <c r="DC31" s="131" t="e">
        <f ca="1"/>
        <v>#REF!</v>
      </c>
      <c r="DD31" s="131" t="e">
        <f ca="1"/>
        <v>#REF!</v>
      </c>
      <c r="DE31" s="131" t="e">
        <f ca="1"/>
        <v>#REF!</v>
      </c>
      <c r="DF31" s="129" t="e">
        <f ca="1"/>
        <v>#REF!</v>
      </c>
      <c r="DG31"/>
      <c r="DI31"/>
      <c r="DJ31"/>
    </row>
    <row r="32" spans="3:114" ht="16.2" thickBot="1" x14ac:dyDescent="0.35">
      <c r="C32"/>
      <c r="D32" s="137"/>
      <c r="E32" s="143" t="e" cm="1">
        <f t="array" aca="1" ref="E32" ca="1">INDIRECT($C$6&amp;"!B28")</f>
        <v>#REF!</v>
      </c>
      <c r="F32" s="143" t="e" cm="1">
        <f t="array" aca="1" ref="F32" ca="1">INDIRECT($C$6&amp;"!c28")</f>
        <v>#REF!</v>
      </c>
      <c r="G32" s="146"/>
      <c r="H32" s="149" t="e">
        <f t="array" aca="1" ref="H32:DF32" ca="1">TRANSPOSE(INDIRECT(E32&amp;"!I2:I104"))</f>
        <v>#REF!</v>
      </c>
      <c r="I32" s="131" t="e">
        <f ca="1"/>
        <v>#REF!</v>
      </c>
      <c r="J32" s="131" t="e">
        <f ca="1"/>
        <v>#REF!</v>
      </c>
      <c r="K32" s="131" t="e">
        <f ca="1"/>
        <v>#REF!</v>
      </c>
      <c r="L32" s="152" t="e">
        <f ca="1"/>
        <v>#REF!</v>
      </c>
      <c r="M32" s="130" t="e">
        <f ca="1"/>
        <v>#REF!</v>
      </c>
      <c r="N32" s="131" t="e">
        <f ca="1"/>
        <v>#REF!</v>
      </c>
      <c r="O32" s="131" t="e">
        <f ca="1"/>
        <v>#REF!</v>
      </c>
      <c r="P32" s="131" t="e">
        <f ca="1"/>
        <v>#REF!</v>
      </c>
      <c r="Q32" s="129" t="e">
        <f ca="1"/>
        <v>#REF!</v>
      </c>
      <c r="R32" s="149" t="e">
        <f ca="1"/>
        <v>#REF!</v>
      </c>
      <c r="S32" s="131" t="e">
        <f ca="1"/>
        <v>#REF!</v>
      </c>
      <c r="T32" s="152" t="e">
        <f ca="1"/>
        <v>#REF!</v>
      </c>
      <c r="U32" s="130" t="e">
        <f ca="1"/>
        <v>#REF!</v>
      </c>
      <c r="V32" s="131" t="e">
        <f ca="1"/>
        <v>#REF!</v>
      </c>
      <c r="W32" s="131" t="e">
        <f ca="1"/>
        <v>#REF!</v>
      </c>
      <c r="X32" s="131" t="e">
        <f ca="1"/>
        <v>#REF!</v>
      </c>
      <c r="Y32" s="129" t="e">
        <f ca="1"/>
        <v>#REF!</v>
      </c>
      <c r="Z32" s="149" t="e">
        <f ca="1"/>
        <v>#REF!</v>
      </c>
      <c r="AA32" s="131" t="e">
        <f ca="1"/>
        <v>#REF!</v>
      </c>
      <c r="AB32" s="131" t="e">
        <f ca="1"/>
        <v>#REF!</v>
      </c>
      <c r="AC32" s="131" t="e">
        <f ca="1"/>
        <v>#REF!</v>
      </c>
      <c r="AD32" s="131" t="e">
        <f ca="1"/>
        <v>#REF!</v>
      </c>
      <c r="AE32" s="131" t="e">
        <f ca="1"/>
        <v>#REF!</v>
      </c>
      <c r="AF32" s="131" t="e">
        <f ca="1"/>
        <v>#REF!</v>
      </c>
      <c r="AG32" s="131" t="e">
        <f ca="1"/>
        <v>#REF!</v>
      </c>
      <c r="AH32" s="131" t="e">
        <f ca="1"/>
        <v>#REF!</v>
      </c>
      <c r="AI32" s="131" t="e">
        <f ca="1"/>
        <v>#REF!</v>
      </c>
      <c r="AJ32" s="131" t="e">
        <f ca="1"/>
        <v>#REF!</v>
      </c>
      <c r="AK32" s="131" t="e">
        <f ca="1"/>
        <v>#REF!</v>
      </c>
      <c r="AL32" s="131" t="e">
        <f ca="1"/>
        <v>#REF!</v>
      </c>
      <c r="AM32" s="131" t="e">
        <f ca="1"/>
        <v>#REF!</v>
      </c>
      <c r="AN32" s="131" t="e">
        <f ca="1"/>
        <v>#REF!</v>
      </c>
      <c r="AO32" s="152" t="e">
        <f ca="1"/>
        <v>#REF!</v>
      </c>
      <c r="AP32" s="130" t="e">
        <f ca="1"/>
        <v>#REF!</v>
      </c>
      <c r="AQ32" s="131" t="e">
        <f ca="1"/>
        <v>#REF!</v>
      </c>
      <c r="AR32" s="129" t="e">
        <f ca="1"/>
        <v>#REF!</v>
      </c>
      <c r="AS32" s="149" t="e">
        <f ca="1"/>
        <v>#REF!</v>
      </c>
      <c r="AT32" s="131" t="e">
        <f ca="1"/>
        <v>#REF!</v>
      </c>
      <c r="AU32" s="131" t="e">
        <f ca="1"/>
        <v>#REF!</v>
      </c>
      <c r="AV32" s="131" t="e">
        <f ca="1"/>
        <v>#REF!</v>
      </c>
      <c r="AW32" s="152" t="e">
        <f ca="1"/>
        <v>#REF!</v>
      </c>
      <c r="AX32" s="130" t="e">
        <f ca="1"/>
        <v>#REF!</v>
      </c>
      <c r="AY32" s="131" t="e">
        <f ca="1"/>
        <v>#REF!</v>
      </c>
      <c r="AZ32" s="131" t="e">
        <f ca="1"/>
        <v>#REF!</v>
      </c>
      <c r="BA32" s="131" t="e">
        <f ca="1"/>
        <v>#REF!</v>
      </c>
      <c r="BB32" s="131" t="e">
        <f ca="1"/>
        <v>#REF!</v>
      </c>
      <c r="BC32" s="131" t="e">
        <f ca="1"/>
        <v>#REF!</v>
      </c>
      <c r="BD32" s="131" t="e">
        <f ca="1"/>
        <v>#REF!</v>
      </c>
      <c r="BE32" s="131" t="e">
        <f ca="1"/>
        <v>#REF!</v>
      </c>
      <c r="BF32" s="131" t="e">
        <f ca="1"/>
        <v>#REF!</v>
      </c>
      <c r="BG32" s="131" t="e">
        <f ca="1"/>
        <v>#REF!</v>
      </c>
      <c r="BH32" s="131" t="e">
        <f ca="1"/>
        <v>#REF!</v>
      </c>
      <c r="BI32" s="131" t="e">
        <f ca="1"/>
        <v>#REF!</v>
      </c>
      <c r="BJ32" s="131" t="e">
        <f ca="1"/>
        <v>#REF!</v>
      </c>
      <c r="BK32" s="131" t="e">
        <f ca="1"/>
        <v>#REF!</v>
      </c>
      <c r="BL32" s="131" t="e">
        <f ca="1"/>
        <v>#REF!</v>
      </c>
      <c r="BM32" s="131" t="e">
        <f ca="1"/>
        <v>#REF!</v>
      </c>
      <c r="BN32" s="131" t="e">
        <f ca="1"/>
        <v>#REF!</v>
      </c>
      <c r="BO32" s="131" t="e">
        <f ca="1"/>
        <v>#REF!</v>
      </c>
      <c r="BP32" s="131" t="e">
        <f ca="1"/>
        <v>#REF!</v>
      </c>
      <c r="BQ32" s="131" t="e">
        <f ca="1"/>
        <v>#REF!</v>
      </c>
      <c r="BR32" s="131" t="e">
        <f ca="1"/>
        <v>#REF!</v>
      </c>
      <c r="BS32" s="131" t="e">
        <f ca="1"/>
        <v>#REF!</v>
      </c>
      <c r="BT32" s="131" t="e">
        <f ca="1"/>
        <v>#REF!</v>
      </c>
      <c r="BU32" s="131" t="e">
        <f ca="1"/>
        <v>#REF!</v>
      </c>
      <c r="BV32" s="131" t="e">
        <f ca="1"/>
        <v>#REF!</v>
      </c>
      <c r="BW32" s="131" t="e">
        <f ca="1"/>
        <v>#REF!</v>
      </c>
      <c r="BX32" s="131" t="e">
        <f ca="1"/>
        <v>#REF!</v>
      </c>
      <c r="BY32" s="131" t="e">
        <f ca="1"/>
        <v>#REF!</v>
      </c>
      <c r="BZ32" s="131" t="e">
        <f ca="1"/>
        <v>#REF!</v>
      </c>
      <c r="CA32" s="129" t="e">
        <f ca="1"/>
        <v>#REF!</v>
      </c>
      <c r="CB32" s="149" t="e">
        <f ca="1"/>
        <v>#REF!</v>
      </c>
      <c r="CC32" s="131" t="e">
        <f ca="1"/>
        <v>#REF!</v>
      </c>
      <c r="CD32" s="131" t="e">
        <f ca="1"/>
        <v>#REF!</v>
      </c>
      <c r="CE32" s="131" t="e">
        <f ca="1"/>
        <v>#REF!</v>
      </c>
      <c r="CF32" s="131" t="e">
        <f ca="1"/>
        <v>#REF!</v>
      </c>
      <c r="CG32" s="131" t="e">
        <f ca="1"/>
        <v>#REF!</v>
      </c>
      <c r="CH32" s="152" t="e">
        <f ca="1"/>
        <v>#REF!</v>
      </c>
      <c r="CI32" s="130" t="e">
        <f ca="1"/>
        <v>#REF!</v>
      </c>
      <c r="CJ32" s="131" t="e">
        <f ca="1"/>
        <v>#REF!</v>
      </c>
      <c r="CK32" s="131" t="e">
        <f ca="1"/>
        <v>#REF!</v>
      </c>
      <c r="CL32" s="131" t="e">
        <f ca="1"/>
        <v>#REF!</v>
      </c>
      <c r="CM32" s="131" t="e">
        <f ca="1"/>
        <v>#REF!</v>
      </c>
      <c r="CN32" s="131" t="e">
        <f ca="1"/>
        <v>#REF!</v>
      </c>
      <c r="CO32" s="131" t="e">
        <f ca="1"/>
        <v>#REF!</v>
      </c>
      <c r="CP32" s="129" t="e">
        <f ca="1"/>
        <v>#REF!</v>
      </c>
      <c r="CQ32" s="149" t="e">
        <f ca="1"/>
        <v>#REF!</v>
      </c>
      <c r="CR32" s="131" t="e">
        <f ca="1"/>
        <v>#REF!</v>
      </c>
      <c r="CS32" s="131" t="e">
        <f ca="1"/>
        <v>#REF!</v>
      </c>
      <c r="CT32" s="131" t="e">
        <f ca="1"/>
        <v>#REF!</v>
      </c>
      <c r="CU32" s="131" t="e">
        <f ca="1"/>
        <v>#REF!</v>
      </c>
      <c r="CV32" s="131" t="e">
        <f ca="1"/>
        <v>#REF!</v>
      </c>
      <c r="CW32" s="131" t="e">
        <f ca="1"/>
        <v>#REF!</v>
      </c>
      <c r="CX32" s="131" t="e">
        <f ca="1"/>
        <v>#REF!</v>
      </c>
      <c r="CY32" s="131" t="e">
        <f ca="1"/>
        <v>#REF!</v>
      </c>
      <c r="CZ32" s="131" t="e">
        <f ca="1"/>
        <v>#REF!</v>
      </c>
      <c r="DA32" s="131" t="e">
        <f ca="1"/>
        <v>#REF!</v>
      </c>
      <c r="DB32" s="131" t="e">
        <f ca="1"/>
        <v>#REF!</v>
      </c>
      <c r="DC32" s="131" t="e">
        <f ca="1"/>
        <v>#REF!</v>
      </c>
      <c r="DD32" s="131" t="e">
        <f ca="1"/>
        <v>#REF!</v>
      </c>
      <c r="DE32" s="131" t="e">
        <f ca="1"/>
        <v>#REF!</v>
      </c>
      <c r="DF32" s="129" t="e">
        <f ca="1"/>
        <v>#REF!</v>
      </c>
      <c r="DG32"/>
      <c r="DI32"/>
      <c r="DJ32"/>
    </row>
    <row r="33" spans="2:114" ht="16.2" thickBot="1" x14ac:dyDescent="0.35">
      <c r="C33"/>
      <c r="D33" s="137"/>
      <c r="E33" s="143" t="e" cm="1">
        <f t="array" aca="1" ref="E33" ca="1">INDIRECT($C$6&amp;"!B29")</f>
        <v>#REF!</v>
      </c>
      <c r="F33" s="143" t="e" cm="1">
        <f t="array" aca="1" ref="F33" ca="1">INDIRECT($C$6&amp;"!c29")</f>
        <v>#REF!</v>
      </c>
      <c r="G33" s="145"/>
      <c r="H33" s="149" t="e">
        <f t="array" aca="1" ref="H33:DF33" ca="1">TRANSPOSE(INDIRECT(E33&amp;"!I2:I104"))</f>
        <v>#REF!</v>
      </c>
      <c r="I33" s="131" t="e">
        <f ca="1"/>
        <v>#REF!</v>
      </c>
      <c r="J33" s="131" t="e">
        <f ca="1"/>
        <v>#REF!</v>
      </c>
      <c r="K33" s="131" t="e">
        <f ca="1"/>
        <v>#REF!</v>
      </c>
      <c r="L33" s="152" t="e">
        <f ca="1"/>
        <v>#REF!</v>
      </c>
      <c r="M33" s="130" t="e">
        <f ca="1"/>
        <v>#REF!</v>
      </c>
      <c r="N33" s="131" t="e">
        <f ca="1"/>
        <v>#REF!</v>
      </c>
      <c r="O33" s="131" t="e">
        <f ca="1"/>
        <v>#REF!</v>
      </c>
      <c r="P33" s="131" t="e">
        <f ca="1"/>
        <v>#REF!</v>
      </c>
      <c r="Q33" s="129" t="e">
        <f ca="1"/>
        <v>#REF!</v>
      </c>
      <c r="R33" s="149" t="e">
        <f ca="1"/>
        <v>#REF!</v>
      </c>
      <c r="S33" s="131" t="e">
        <f ca="1"/>
        <v>#REF!</v>
      </c>
      <c r="T33" s="152" t="e">
        <f ca="1"/>
        <v>#REF!</v>
      </c>
      <c r="U33" s="130" t="e">
        <f ca="1"/>
        <v>#REF!</v>
      </c>
      <c r="V33" s="131" t="e">
        <f ca="1"/>
        <v>#REF!</v>
      </c>
      <c r="W33" s="131" t="e">
        <f ca="1"/>
        <v>#REF!</v>
      </c>
      <c r="X33" s="131" t="e">
        <f ca="1"/>
        <v>#REF!</v>
      </c>
      <c r="Y33" s="129" t="e">
        <f ca="1"/>
        <v>#REF!</v>
      </c>
      <c r="Z33" s="149" t="e">
        <f ca="1"/>
        <v>#REF!</v>
      </c>
      <c r="AA33" s="131" t="e">
        <f ca="1"/>
        <v>#REF!</v>
      </c>
      <c r="AB33" s="131" t="e">
        <f ca="1"/>
        <v>#REF!</v>
      </c>
      <c r="AC33" s="131" t="e">
        <f ca="1"/>
        <v>#REF!</v>
      </c>
      <c r="AD33" s="131" t="e">
        <f ca="1"/>
        <v>#REF!</v>
      </c>
      <c r="AE33" s="131" t="e">
        <f ca="1"/>
        <v>#REF!</v>
      </c>
      <c r="AF33" s="131" t="e">
        <f ca="1"/>
        <v>#REF!</v>
      </c>
      <c r="AG33" s="131" t="e">
        <f ca="1"/>
        <v>#REF!</v>
      </c>
      <c r="AH33" s="131" t="e">
        <f ca="1"/>
        <v>#REF!</v>
      </c>
      <c r="AI33" s="131" t="e">
        <f ca="1"/>
        <v>#REF!</v>
      </c>
      <c r="AJ33" s="131" t="e">
        <f ca="1"/>
        <v>#REF!</v>
      </c>
      <c r="AK33" s="131" t="e">
        <f ca="1"/>
        <v>#REF!</v>
      </c>
      <c r="AL33" s="131" t="e">
        <f ca="1"/>
        <v>#REF!</v>
      </c>
      <c r="AM33" s="131" t="e">
        <f ca="1"/>
        <v>#REF!</v>
      </c>
      <c r="AN33" s="131" t="e">
        <f ca="1"/>
        <v>#REF!</v>
      </c>
      <c r="AO33" s="152" t="e">
        <f ca="1"/>
        <v>#REF!</v>
      </c>
      <c r="AP33" s="130" t="e">
        <f ca="1"/>
        <v>#REF!</v>
      </c>
      <c r="AQ33" s="131" t="e">
        <f ca="1"/>
        <v>#REF!</v>
      </c>
      <c r="AR33" s="129" t="e">
        <f ca="1"/>
        <v>#REF!</v>
      </c>
      <c r="AS33" s="149" t="e">
        <f ca="1"/>
        <v>#REF!</v>
      </c>
      <c r="AT33" s="131" t="e">
        <f ca="1"/>
        <v>#REF!</v>
      </c>
      <c r="AU33" s="131" t="e">
        <f ca="1"/>
        <v>#REF!</v>
      </c>
      <c r="AV33" s="131" t="e">
        <f ca="1"/>
        <v>#REF!</v>
      </c>
      <c r="AW33" s="152" t="e">
        <f ca="1"/>
        <v>#REF!</v>
      </c>
      <c r="AX33" s="130" t="e">
        <f ca="1"/>
        <v>#REF!</v>
      </c>
      <c r="AY33" s="131" t="e">
        <f ca="1"/>
        <v>#REF!</v>
      </c>
      <c r="AZ33" s="131" t="e">
        <f ca="1"/>
        <v>#REF!</v>
      </c>
      <c r="BA33" s="131" t="e">
        <f ca="1"/>
        <v>#REF!</v>
      </c>
      <c r="BB33" s="131" t="e">
        <f ca="1"/>
        <v>#REF!</v>
      </c>
      <c r="BC33" s="131" t="e">
        <f ca="1"/>
        <v>#REF!</v>
      </c>
      <c r="BD33" s="131" t="e">
        <f ca="1"/>
        <v>#REF!</v>
      </c>
      <c r="BE33" s="131" t="e">
        <f ca="1"/>
        <v>#REF!</v>
      </c>
      <c r="BF33" s="131" t="e">
        <f ca="1"/>
        <v>#REF!</v>
      </c>
      <c r="BG33" s="131" t="e">
        <f ca="1"/>
        <v>#REF!</v>
      </c>
      <c r="BH33" s="131" t="e">
        <f ca="1"/>
        <v>#REF!</v>
      </c>
      <c r="BI33" s="131" t="e">
        <f ca="1"/>
        <v>#REF!</v>
      </c>
      <c r="BJ33" s="131" t="e">
        <f ca="1"/>
        <v>#REF!</v>
      </c>
      <c r="BK33" s="131" t="e">
        <f ca="1"/>
        <v>#REF!</v>
      </c>
      <c r="BL33" s="131" t="e">
        <f ca="1"/>
        <v>#REF!</v>
      </c>
      <c r="BM33" s="131" t="e">
        <f ca="1"/>
        <v>#REF!</v>
      </c>
      <c r="BN33" s="131" t="e">
        <f ca="1"/>
        <v>#REF!</v>
      </c>
      <c r="BO33" s="131" t="e">
        <f ca="1"/>
        <v>#REF!</v>
      </c>
      <c r="BP33" s="131" t="e">
        <f ca="1"/>
        <v>#REF!</v>
      </c>
      <c r="BQ33" s="131" t="e">
        <f ca="1"/>
        <v>#REF!</v>
      </c>
      <c r="BR33" s="131" t="e">
        <f ca="1"/>
        <v>#REF!</v>
      </c>
      <c r="BS33" s="131" t="e">
        <f ca="1"/>
        <v>#REF!</v>
      </c>
      <c r="BT33" s="131" t="e">
        <f ca="1"/>
        <v>#REF!</v>
      </c>
      <c r="BU33" s="131" t="e">
        <f ca="1"/>
        <v>#REF!</v>
      </c>
      <c r="BV33" s="131" t="e">
        <f ca="1"/>
        <v>#REF!</v>
      </c>
      <c r="BW33" s="131" t="e">
        <f ca="1"/>
        <v>#REF!</v>
      </c>
      <c r="BX33" s="131" t="e">
        <f ca="1"/>
        <v>#REF!</v>
      </c>
      <c r="BY33" s="131" t="e">
        <f ca="1"/>
        <v>#REF!</v>
      </c>
      <c r="BZ33" s="131" t="e">
        <f ca="1"/>
        <v>#REF!</v>
      </c>
      <c r="CA33" s="129" t="e">
        <f ca="1"/>
        <v>#REF!</v>
      </c>
      <c r="CB33" s="149" t="e">
        <f ca="1"/>
        <v>#REF!</v>
      </c>
      <c r="CC33" s="131" t="e">
        <f ca="1"/>
        <v>#REF!</v>
      </c>
      <c r="CD33" s="131" t="e">
        <f ca="1"/>
        <v>#REF!</v>
      </c>
      <c r="CE33" s="131" t="e">
        <f ca="1"/>
        <v>#REF!</v>
      </c>
      <c r="CF33" s="131" t="e">
        <f ca="1"/>
        <v>#REF!</v>
      </c>
      <c r="CG33" s="131" t="e">
        <f ca="1"/>
        <v>#REF!</v>
      </c>
      <c r="CH33" s="152" t="e">
        <f ca="1"/>
        <v>#REF!</v>
      </c>
      <c r="CI33" s="130" t="e">
        <f ca="1"/>
        <v>#REF!</v>
      </c>
      <c r="CJ33" s="131" t="e">
        <f ca="1"/>
        <v>#REF!</v>
      </c>
      <c r="CK33" s="131" t="e">
        <f ca="1"/>
        <v>#REF!</v>
      </c>
      <c r="CL33" s="131" t="e">
        <f ca="1"/>
        <v>#REF!</v>
      </c>
      <c r="CM33" s="131" t="e">
        <f ca="1"/>
        <v>#REF!</v>
      </c>
      <c r="CN33" s="131" t="e">
        <f ca="1"/>
        <v>#REF!</v>
      </c>
      <c r="CO33" s="131" t="e">
        <f ca="1"/>
        <v>#REF!</v>
      </c>
      <c r="CP33" s="129" t="e">
        <f ca="1"/>
        <v>#REF!</v>
      </c>
      <c r="CQ33" s="149" t="e">
        <f ca="1"/>
        <v>#REF!</v>
      </c>
      <c r="CR33" s="131" t="e">
        <f ca="1"/>
        <v>#REF!</v>
      </c>
      <c r="CS33" s="131" t="e">
        <f ca="1"/>
        <v>#REF!</v>
      </c>
      <c r="CT33" s="131" t="e">
        <f ca="1"/>
        <v>#REF!</v>
      </c>
      <c r="CU33" s="131" t="e">
        <f ca="1"/>
        <v>#REF!</v>
      </c>
      <c r="CV33" s="131" t="e">
        <f ca="1"/>
        <v>#REF!</v>
      </c>
      <c r="CW33" s="131" t="e">
        <f ca="1"/>
        <v>#REF!</v>
      </c>
      <c r="CX33" s="131" t="e">
        <f ca="1"/>
        <v>#REF!</v>
      </c>
      <c r="CY33" s="131" t="e">
        <f ca="1"/>
        <v>#REF!</v>
      </c>
      <c r="CZ33" s="131" t="e">
        <f ca="1"/>
        <v>#REF!</v>
      </c>
      <c r="DA33" s="131" t="e">
        <f ca="1"/>
        <v>#REF!</v>
      </c>
      <c r="DB33" s="131" t="e">
        <f ca="1"/>
        <v>#REF!</v>
      </c>
      <c r="DC33" s="131" t="e">
        <f ca="1"/>
        <v>#REF!</v>
      </c>
      <c r="DD33" s="131" t="e">
        <f ca="1"/>
        <v>#REF!</v>
      </c>
      <c r="DE33" s="131" t="e">
        <f ca="1"/>
        <v>#REF!</v>
      </c>
      <c r="DF33" s="129" t="e">
        <f ca="1"/>
        <v>#REF!</v>
      </c>
      <c r="DG33"/>
      <c r="DI33"/>
      <c r="DJ33"/>
    </row>
    <row r="34" spans="2:114" ht="16.2" thickBot="1" x14ac:dyDescent="0.35">
      <c r="C34"/>
      <c r="D34" s="137"/>
      <c r="E34" s="143" t="e" cm="1">
        <f t="array" aca="1" ref="E34" ca="1">INDIRECT($C$6&amp;"!B30")</f>
        <v>#REF!</v>
      </c>
      <c r="F34" s="143" t="e" cm="1">
        <f t="array" aca="1" ref="F34" ca="1">INDIRECT($C$6&amp;"!c30")</f>
        <v>#REF!</v>
      </c>
      <c r="G34" s="144"/>
      <c r="H34" s="149" t="e">
        <f t="array" aca="1" ref="H34:DF34" ca="1">TRANSPOSE(INDIRECT(E34&amp;"!I2:I104"))</f>
        <v>#REF!</v>
      </c>
      <c r="I34" s="131" t="e">
        <f ca="1"/>
        <v>#REF!</v>
      </c>
      <c r="J34" s="131" t="e">
        <f ca="1"/>
        <v>#REF!</v>
      </c>
      <c r="K34" s="131" t="e">
        <f ca="1"/>
        <v>#REF!</v>
      </c>
      <c r="L34" s="152" t="e">
        <f ca="1"/>
        <v>#REF!</v>
      </c>
      <c r="M34" s="130" t="e">
        <f ca="1"/>
        <v>#REF!</v>
      </c>
      <c r="N34" s="131" t="e">
        <f ca="1"/>
        <v>#REF!</v>
      </c>
      <c r="O34" s="131" t="e">
        <f ca="1"/>
        <v>#REF!</v>
      </c>
      <c r="P34" s="131" t="e">
        <f ca="1"/>
        <v>#REF!</v>
      </c>
      <c r="Q34" s="129" t="e">
        <f ca="1"/>
        <v>#REF!</v>
      </c>
      <c r="R34" s="149" t="e">
        <f ca="1"/>
        <v>#REF!</v>
      </c>
      <c r="S34" s="131" t="e">
        <f ca="1"/>
        <v>#REF!</v>
      </c>
      <c r="T34" s="152" t="e">
        <f ca="1"/>
        <v>#REF!</v>
      </c>
      <c r="U34" s="130" t="e">
        <f ca="1"/>
        <v>#REF!</v>
      </c>
      <c r="V34" s="131" t="e">
        <f ca="1"/>
        <v>#REF!</v>
      </c>
      <c r="W34" s="131" t="e">
        <f ca="1"/>
        <v>#REF!</v>
      </c>
      <c r="X34" s="131" t="e">
        <f ca="1"/>
        <v>#REF!</v>
      </c>
      <c r="Y34" s="129" t="e">
        <f ca="1"/>
        <v>#REF!</v>
      </c>
      <c r="Z34" s="149" t="e">
        <f ca="1"/>
        <v>#REF!</v>
      </c>
      <c r="AA34" s="131" t="e">
        <f ca="1"/>
        <v>#REF!</v>
      </c>
      <c r="AB34" s="131" t="e">
        <f ca="1"/>
        <v>#REF!</v>
      </c>
      <c r="AC34" s="131" t="e">
        <f ca="1"/>
        <v>#REF!</v>
      </c>
      <c r="AD34" s="131" t="e">
        <f ca="1"/>
        <v>#REF!</v>
      </c>
      <c r="AE34" s="131" t="e">
        <f ca="1"/>
        <v>#REF!</v>
      </c>
      <c r="AF34" s="131" t="e">
        <f ca="1"/>
        <v>#REF!</v>
      </c>
      <c r="AG34" s="131" t="e">
        <f ca="1"/>
        <v>#REF!</v>
      </c>
      <c r="AH34" s="131" t="e">
        <f ca="1"/>
        <v>#REF!</v>
      </c>
      <c r="AI34" s="131" t="e">
        <f ca="1"/>
        <v>#REF!</v>
      </c>
      <c r="AJ34" s="131" t="e">
        <f ca="1"/>
        <v>#REF!</v>
      </c>
      <c r="AK34" s="131" t="e">
        <f ca="1"/>
        <v>#REF!</v>
      </c>
      <c r="AL34" s="131" t="e">
        <f ca="1"/>
        <v>#REF!</v>
      </c>
      <c r="AM34" s="131" t="e">
        <f ca="1"/>
        <v>#REF!</v>
      </c>
      <c r="AN34" s="131" t="e">
        <f ca="1"/>
        <v>#REF!</v>
      </c>
      <c r="AO34" s="152" t="e">
        <f ca="1"/>
        <v>#REF!</v>
      </c>
      <c r="AP34" s="130" t="e">
        <f ca="1"/>
        <v>#REF!</v>
      </c>
      <c r="AQ34" s="131" t="e">
        <f ca="1"/>
        <v>#REF!</v>
      </c>
      <c r="AR34" s="129" t="e">
        <f ca="1"/>
        <v>#REF!</v>
      </c>
      <c r="AS34" s="149" t="e">
        <f ca="1"/>
        <v>#REF!</v>
      </c>
      <c r="AT34" s="131" t="e">
        <f ca="1"/>
        <v>#REF!</v>
      </c>
      <c r="AU34" s="131" t="e">
        <f ca="1"/>
        <v>#REF!</v>
      </c>
      <c r="AV34" s="131" t="e">
        <f ca="1"/>
        <v>#REF!</v>
      </c>
      <c r="AW34" s="152" t="e">
        <f ca="1"/>
        <v>#REF!</v>
      </c>
      <c r="AX34" s="130" t="e">
        <f ca="1"/>
        <v>#REF!</v>
      </c>
      <c r="AY34" s="131" t="e">
        <f ca="1"/>
        <v>#REF!</v>
      </c>
      <c r="AZ34" s="131" t="e">
        <f ca="1"/>
        <v>#REF!</v>
      </c>
      <c r="BA34" s="131" t="e">
        <f ca="1"/>
        <v>#REF!</v>
      </c>
      <c r="BB34" s="131" t="e">
        <f ca="1"/>
        <v>#REF!</v>
      </c>
      <c r="BC34" s="131" t="e">
        <f ca="1"/>
        <v>#REF!</v>
      </c>
      <c r="BD34" s="131" t="e">
        <f ca="1"/>
        <v>#REF!</v>
      </c>
      <c r="BE34" s="131" t="e">
        <f ca="1"/>
        <v>#REF!</v>
      </c>
      <c r="BF34" s="131" t="e">
        <f ca="1"/>
        <v>#REF!</v>
      </c>
      <c r="BG34" s="131" t="e">
        <f ca="1"/>
        <v>#REF!</v>
      </c>
      <c r="BH34" s="131" t="e">
        <f ca="1"/>
        <v>#REF!</v>
      </c>
      <c r="BI34" s="131" t="e">
        <f ca="1"/>
        <v>#REF!</v>
      </c>
      <c r="BJ34" s="131" t="e">
        <f ca="1"/>
        <v>#REF!</v>
      </c>
      <c r="BK34" s="131" t="e">
        <f ca="1"/>
        <v>#REF!</v>
      </c>
      <c r="BL34" s="131" t="e">
        <f ca="1"/>
        <v>#REF!</v>
      </c>
      <c r="BM34" s="131" t="e">
        <f ca="1"/>
        <v>#REF!</v>
      </c>
      <c r="BN34" s="131" t="e">
        <f ca="1"/>
        <v>#REF!</v>
      </c>
      <c r="BO34" s="131" t="e">
        <f ca="1"/>
        <v>#REF!</v>
      </c>
      <c r="BP34" s="131" t="e">
        <f ca="1"/>
        <v>#REF!</v>
      </c>
      <c r="BQ34" s="131" t="e">
        <f ca="1"/>
        <v>#REF!</v>
      </c>
      <c r="BR34" s="131" t="e">
        <f ca="1"/>
        <v>#REF!</v>
      </c>
      <c r="BS34" s="131" t="e">
        <f ca="1"/>
        <v>#REF!</v>
      </c>
      <c r="BT34" s="131" t="e">
        <f ca="1"/>
        <v>#REF!</v>
      </c>
      <c r="BU34" s="131" t="e">
        <f ca="1"/>
        <v>#REF!</v>
      </c>
      <c r="BV34" s="131" t="e">
        <f ca="1"/>
        <v>#REF!</v>
      </c>
      <c r="BW34" s="131" t="e">
        <f ca="1"/>
        <v>#REF!</v>
      </c>
      <c r="BX34" s="131" t="e">
        <f ca="1"/>
        <v>#REF!</v>
      </c>
      <c r="BY34" s="131" t="e">
        <f ca="1"/>
        <v>#REF!</v>
      </c>
      <c r="BZ34" s="131" t="e">
        <f ca="1"/>
        <v>#REF!</v>
      </c>
      <c r="CA34" s="129" t="e">
        <f ca="1"/>
        <v>#REF!</v>
      </c>
      <c r="CB34" s="149" t="e">
        <f ca="1"/>
        <v>#REF!</v>
      </c>
      <c r="CC34" s="131" t="e">
        <f ca="1"/>
        <v>#REF!</v>
      </c>
      <c r="CD34" s="131" t="e">
        <f ca="1"/>
        <v>#REF!</v>
      </c>
      <c r="CE34" s="131" t="e">
        <f ca="1"/>
        <v>#REF!</v>
      </c>
      <c r="CF34" s="131" t="e">
        <f ca="1"/>
        <v>#REF!</v>
      </c>
      <c r="CG34" s="131" t="e">
        <f ca="1"/>
        <v>#REF!</v>
      </c>
      <c r="CH34" s="152" t="e">
        <f ca="1"/>
        <v>#REF!</v>
      </c>
      <c r="CI34" s="130" t="e">
        <f ca="1"/>
        <v>#REF!</v>
      </c>
      <c r="CJ34" s="131" t="e">
        <f ca="1"/>
        <v>#REF!</v>
      </c>
      <c r="CK34" s="131" t="e">
        <f ca="1"/>
        <v>#REF!</v>
      </c>
      <c r="CL34" s="131" t="e">
        <f ca="1"/>
        <v>#REF!</v>
      </c>
      <c r="CM34" s="131" t="e">
        <f ca="1"/>
        <v>#REF!</v>
      </c>
      <c r="CN34" s="131" t="e">
        <f ca="1"/>
        <v>#REF!</v>
      </c>
      <c r="CO34" s="131" t="e">
        <f ca="1"/>
        <v>#REF!</v>
      </c>
      <c r="CP34" s="129" t="e">
        <f ca="1"/>
        <v>#REF!</v>
      </c>
      <c r="CQ34" s="149" t="e">
        <f ca="1"/>
        <v>#REF!</v>
      </c>
      <c r="CR34" s="131" t="e">
        <f ca="1"/>
        <v>#REF!</v>
      </c>
      <c r="CS34" s="131" t="e">
        <f ca="1"/>
        <v>#REF!</v>
      </c>
      <c r="CT34" s="131" t="e">
        <f ca="1"/>
        <v>#REF!</v>
      </c>
      <c r="CU34" s="131" t="e">
        <f ca="1"/>
        <v>#REF!</v>
      </c>
      <c r="CV34" s="131" t="e">
        <f ca="1"/>
        <v>#REF!</v>
      </c>
      <c r="CW34" s="131" t="e">
        <f ca="1"/>
        <v>#REF!</v>
      </c>
      <c r="CX34" s="131" t="e">
        <f ca="1"/>
        <v>#REF!</v>
      </c>
      <c r="CY34" s="131" t="e">
        <f ca="1"/>
        <v>#REF!</v>
      </c>
      <c r="CZ34" s="131" t="e">
        <f ca="1"/>
        <v>#REF!</v>
      </c>
      <c r="DA34" s="131" t="e">
        <f ca="1"/>
        <v>#REF!</v>
      </c>
      <c r="DB34" s="131" t="e">
        <f ca="1"/>
        <v>#REF!</v>
      </c>
      <c r="DC34" s="131" t="e">
        <f ca="1"/>
        <v>#REF!</v>
      </c>
      <c r="DD34" s="131" t="e">
        <f ca="1"/>
        <v>#REF!</v>
      </c>
      <c r="DE34" s="131" t="e">
        <f ca="1"/>
        <v>#REF!</v>
      </c>
      <c r="DF34" s="129" t="e">
        <f ca="1"/>
        <v>#REF!</v>
      </c>
      <c r="DG34"/>
      <c r="DI34"/>
      <c r="DJ34"/>
    </row>
    <row r="35" spans="2:114" ht="16.2" thickBot="1" x14ac:dyDescent="0.35">
      <c r="C35"/>
      <c r="D35" s="137"/>
      <c r="E35" s="143" t="e" cm="1">
        <f t="array" aca="1" ref="E35" ca="1">INDIRECT($C$6&amp;"!B31")</f>
        <v>#REF!</v>
      </c>
      <c r="F35" s="143" t="e" cm="1">
        <f t="array" aca="1" ref="F35" ca="1">INDIRECT($C$6&amp;"!c31")</f>
        <v>#REF!</v>
      </c>
      <c r="G35" s="146"/>
      <c r="H35" s="149" t="e">
        <f t="array" aca="1" ref="H35:DF35" ca="1">TRANSPOSE(INDIRECT(E35&amp;"!I2:I104"))</f>
        <v>#REF!</v>
      </c>
      <c r="I35" s="131" t="e">
        <f ca="1"/>
        <v>#REF!</v>
      </c>
      <c r="J35" s="131" t="e">
        <f ca="1"/>
        <v>#REF!</v>
      </c>
      <c r="K35" s="131" t="e">
        <f ca="1"/>
        <v>#REF!</v>
      </c>
      <c r="L35" s="152" t="e">
        <f ca="1"/>
        <v>#REF!</v>
      </c>
      <c r="M35" s="130" t="e">
        <f ca="1"/>
        <v>#REF!</v>
      </c>
      <c r="N35" s="131" t="e">
        <f ca="1"/>
        <v>#REF!</v>
      </c>
      <c r="O35" s="131" t="e">
        <f ca="1"/>
        <v>#REF!</v>
      </c>
      <c r="P35" s="131" t="e">
        <f ca="1"/>
        <v>#REF!</v>
      </c>
      <c r="Q35" s="129" t="e">
        <f ca="1"/>
        <v>#REF!</v>
      </c>
      <c r="R35" s="149" t="e">
        <f ca="1"/>
        <v>#REF!</v>
      </c>
      <c r="S35" s="131" t="e">
        <f ca="1"/>
        <v>#REF!</v>
      </c>
      <c r="T35" s="152" t="e">
        <f ca="1"/>
        <v>#REF!</v>
      </c>
      <c r="U35" s="130" t="e">
        <f ca="1"/>
        <v>#REF!</v>
      </c>
      <c r="V35" s="131" t="e">
        <f ca="1"/>
        <v>#REF!</v>
      </c>
      <c r="W35" s="131" t="e">
        <f ca="1"/>
        <v>#REF!</v>
      </c>
      <c r="X35" s="131" t="e">
        <f ca="1"/>
        <v>#REF!</v>
      </c>
      <c r="Y35" s="129" t="e">
        <f ca="1"/>
        <v>#REF!</v>
      </c>
      <c r="Z35" s="149" t="e">
        <f ca="1"/>
        <v>#REF!</v>
      </c>
      <c r="AA35" s="131" t="e">
        <f ca="1"/>
        <v>#REF!</v>
      </c>
      <c r="AB35" s="131" t="e">
        <f ca="1"/>
        <v>#REF!</v>
      </c>
      <c r="AC35" s="131" t="e">
        <f ca="1"/>
        <v>#REF!</v>
      </c>
      <c r="AD35" s="131" t="e">
        <f ca="1"/>
        <v>#REF!</v>
      </c>
      <c r="AE35" s="131" t="e">
        <f ca="1"/>
        <v>#REF!</v>
      </c>
      <c r="AF35" s="131" t="e">
        <f ca="1"/>
        <v>#REF!</v>
      </c>
      <c r="AG35" s="131" t="e">
        <f ca="1"/>
        <v>#REF!</v>
      </c>
      <c r="AH35" s="131" t="e">
        <f ca="1"/>
        <v>#REF!</v>
      </c>
      <c r="AI35" s="131" t="e">
        <f ca="1"/>
        <v>#REF!</v>
      </c>
      <c r="AJ35" s="131" t="e">
        <f ca="1"/>
        <v>#REF!</v>
      </c>
      <c r="AK35" s="131" t="e">
        <f ca="1"/>
        <v>#REF!</v>
      </c>
      <c r="AL35" s="131" t="e">
        <f ca="1"/>
        <v>#REF!</v>
      </c>
      <c r="AM35" s="131" t="e">
        <f ca="1"/>
        <v>#REF!</v>
      </c>
      <c r="AN35" s="131" t="e">
        <f ca="1"/>
        <v>#REF!</v>
      </c>
      <c r="AO35" s="152" t="e">
        <f ca="1"/>
        <v>#REF!</v>
      </c>
      <c r="AP35" s="130" t="e">
        <f ca="1"/>
        <v>#REF!</v>
      </c>
      <c r="AQ35" s="131" t="e">
        <f ca="1"/>
        <v>#REF!</v>
      </c>
      <c r="AR35" s="129" t="e">
        <f ca="1"/>
        <v>#REF!</v>
      </c>
      <c r="AS35" s="149" t="e">
        <f ca="1"/>
        <v>#REF!</v>
      </c>
      <c r="AT35" s="131" t="e">
        <f ca="1"/>
        <v>#REF!</v>
      </c>
      <c r="AU35" s="131" t="e">
        <f ca="1"/>
        <v>#REF!</v>
      </c>
      <c r="AV35" s="131" t="e">
        <f ca="1"/>
        <v>#REF!</v>
      </c>
      <c r="AW35" s="152" t="e">
        <f ca="1"/>
        <v>#REF!</v>
      </c>
      <c r="AX35" s="130" t="e">
        <f ca="1"/>
        <v>#REF!</v>
      </c>
      <c r="AY35" s="131" t="e">
        <f ca="1"/>
        <v>#REF!</v>
      </c>
      <c r="AZ35" s="131" t="e">
        <f ca="1"/>
        <v>#REF!</v>
      </c>
      <c r="BA35" s="131" t="e">
        <f ca="1"/>
        <v>#REF!</v>
      </c>
      <c r="BB35" s="131" t="e">
        <f ca="1"/>
        <v>#REF!</v>
      </c>
      <c r="BC35" s="131" t="e">
        <f ca="1"/>
        <v>#REF!</v>
      </c>
      <c r="BD35" s="131" t="e">
        <f ca="1"/>
        <v>#REF!</v>
      </c>
      <c r="BE35" s="131" t="e">
        <f ca="1"/>
        <v>#REF!</v>
      </c>
      <c r="BF35" s="131" t="e">
        <f ca="1"/>
        <v>#REF!</v>
      </c>
      <c r="BG35" s="131" t="e">
        <f ca="1"/>
        <v>#REF!</v>
      </c>
      <c r="BH35" s="131" t="e">
        <f ca="1"/>
        <v>#REF!</v>
      </c>
      <c r="BI35" s="131" t="e">
        <f ca="1"/>
        <v>#REF!</v>
      </c>
      <c r="BJ35" s="131" t="e">
        <f ca="1"/>
        <v>#REF!</v>
      </c>
      <c r="BK35" s="131" t="e">
        <f ca="1"/>
        <v>#REF!</v>
      </c>
      <c r="BL35" s="131" t="e">
        <f ca="1"/>
        <v>#REF!</v>
      </c>
      <c r="BM35" s="131" t="e">
        <f ca="1"/>
        <v>#REF!</v>
      </c>
      <c r="BN35" s="131" t="e">
        <f ca="1"/>
        <v>#REF!</v>
      </c>
      <c r="BO35" s="131" t="e">
        <f ca="1"/>
        <v>#REF!</v>
      </c>
      <c r="BP35" s="131" t="e">
        <f ca="1"/>
        <v>#REF!</v>
      </c>
      <c r="BQ35" s="131" t="e">
        <f ca="1"/>
        <v>#REF!</v>
      </c>
      <c r="BR35" s="131" t="e">
        <f ca="1"/>
        <v>#REF!</v>
      </c>
      <c r="BS35" s="131" t="e">
        <f ca="1"/>
        <v>#REF!</v>
      </c>
      <c r="BT35" s="131" t="e">
        <f ca="1"/>
        <v>#REF!</v>
      </c>
      <c r="BU35" s="131" t="e">
        <f ca="1"/>
        <v>#REF!</v>
      </c>
      <c r="BV35" s="131" t="e">
        <f ca="1"/>
        <v>#REF!</v>
      </c>
      <c r="BW35" s="131" t="e">
        <f ca="1"/>
        <v>#REF!</v>
      </c>
      <c r="BX35" s="131" t="e">
        <f ca="1"/>
        <v>#REF!</v>
      </c>
      <c r="BY35" s="131" t="e">
        <f ca="1"/>
        <v>#REF!</v>
      </c>
      <c r="BZ35" s="131" t="e">
        <f ca="1"/>
        <v>#REF!</v>
      </c>
      <c r="CA35" s="129" t="e">
        <f ca="1"/>
        <v>#REF!</v>
      </c>
      <c r="CB35" s="149" t="e">
        <f ca="1"/>
        <v>#REF!</v>
      </c>
      <c r="CC35" s="131" t="e">
        <f ca="1"/>
        <v>#REF!</v>
      </c>
      <c r="CD35" s="131" t="e">
        <f ca="1"/>
        <v>#REF!</v>
      </c>
      <c r="CE35" s="131" t="e">
        <f ca="1"/>
        <v>#REF!</v>
      </c>
      <c r="CF35" s="131" t="e">
        <f ca="1"/>
        <v>#REF!</v>
      </c>
      <c r="CG35" s="131" t="e">
        <f ca="1"/>
        <v>#REF!</v>
      </c>
      <c r="CH35" s="152" t="e">
        <f ca="1"/>
        <v>#REF!</v>
      </c>
      <c r="CI35" s="130" t="e">
        <f ca="1"/>
        <v>#REF!</v>
      </c>
      <c r="CJ35" s="131" t="e">
        <f ca="1"/>
        <v>#REF!</v>
      </c>
      <c r="CK35" s="131" t="e">
        <f ca="1"/>
        <v>#REF!</v>
      </c>
      <c r="CL35" s="131" t="e">
        <f ca="1"/>
        <v>#REF!</v>
      </c>
      <c r="CM35" s="131" t="e">
        <f ca="1"/>
        <v>#REF!</v>
      </c>
      <c r="CN35" s="131" t="e">
        <f ca="1"/>
        <v>#REF!</v>
      </c>
      <c r="CO35" s="131" t="e">
        <f ca="1"/>
        <v>#REF!</v>
      </c>
      <c r="CP35" s="129" t="e">
        <f ca="1"/>
        <v>#REF!</v>
      </c>
      <c r="CQ35" s="149" t="e">
        <f ca="1"/>
        <v>#REF!</v>
      </c>
      <c r="CR35" s="131" t="e">
        <f ca="1"/>
        <v>#REF!</v>
      </c>
      <c r="CS35" s="131" t="e">
        <f ca="1"/>
        <v>#REF!</v>
      </c>
      <c r="CT35" s="131" t="e">
        <f ca="1"/>
        <v>#REF!</v>
      </c>
      <c r="CU35" s="131" t="e">
        <f ca="1"/>
        <v>#REF!</v>
      </c>
      <c r="CV35" s="131" t="e">
        <f ca="1"/>
        <v>#REF!</v>
      </c>
      <c r="CW35" s="131" t="e">
        <f ca="1"/>
        <v>#REF!</v>
      </c>
      <c r="CX35" s="131" t="e">
        <f ca="1"/>
        <v>#REF!</v>
      </c>
      <c r="CY35" s="131" t="e">
        <f ca="1"/>
        <v>#REF!</v>
      </c>
      <c r="CZ35" s="131" t="e">
        <f ca="1"/>
        <v>#REF!</v>
      </c>
      <c r="DA35" s="131" t="e">
        <f ca="1"/>
        <v>#REF!</v>
      </c>
      <c r="DB35" s="131" t="e">
        <f ca="1"/>
        <v>#REF!</v>
      </c>
      <c r="DC35" s="131" t="e">
        <f ca="1"/>
        <v>#REF!</v>
      </c>
      <c r="DD35" s="131" t="e">
        <f ca="1"/>
        <v>#REF!</v>
      </c>
      <c r="DE35" s="131" t="e">
        <f ca="1"/>
        <v>#REF!</v>
      </c>
      <c r="DF35" s="129" t="e">
        <f ca="1"/>
        <v>#REF!</v>
      </c>
      <c r="DG35"/>
      <c r="DI35"/>
      <c r="DJ35"/>
    </row>
    <row r="36" spans="2:114" ht="16.2" thickBot="1" x14ac:dyDescent="0.35">
      <c r="C36"/>
      <c r="D36" s="137"/>
      <c r="E36" s="143" t="e" cm="1">
        <f t="array" aca="1" ref="E36" ca="1">INDIRECT($C$6&amp;"!B32")</f>
        <v>#REF!</v>
      </c>
      <c r="F36" s="143" t="e" cm="1">
        <f t="array" aca="1" ref="F36" ca="1">INDIRECT($C$6&amp;"!c32")</f>
        <v>#REF!</v>
      </c>
      <c r="G36" s="144"/>
      <c r="H36" s="149" t="e">
        <f t="array" aca="1" ref="H36:DF36" ca="1">TRANSPOSE(INDIRECT(E36&amp;"!I2:I104"))</f>
        <v>#REF!</v>
      </c>
      <c r="I36" s="131" t="e">
        <f ca="1"/>
        <v>#REF!</v>
      </c>
      <c r="J36" s="131" t="e">
        <f ca="1"/>
        <v>#REF!</v>
      </c>
      <c r="K36" s="131" t="e">
        <f ca="1"/>
        <v>#REF!</v>
      </c>
      <c r="L36" s="152" t="e">
        <f ca="1"/>
        <v>#REF!</v>
      </c>
      <c r="M36" s="130" t="e">
        <f ca="1"/>
        <v>#REF!</v>
      </c>
      <c r="N36" s="131" t="e">
        <f ca="1"/>
        <v>#REF!</v>
      </c>
      <c r="O36" s="131" t="e">
        <f ca="1"/>
        <v>#REF!</v>
      </c>
      <c r="P36" s="131" t="e">
        <f ca="1"/>
        <v>#REF!</v>
      </c>
      <c r="Q36" s="129" t="e">
        <f ca="1"/>
        <v>#REF!</v>
      </c>
      <c r="R36" s="149" t="e">
        <f ca="1"/>
        <v>#REF!</v>
      </c>
      <c r="S36" s="131" t="e">
        <f ca="1"/>
        <v>#REF!</v>
      </c>
      <c r="T36" s="152" t="e">
        <f ca="1"/>
        <v>#REF!</v>
      </c>
      <c r="U36" s="130" t="e">
        <f ca="1"/>
        <v>#REF!</v>
      </c>
      <c r="V36" s="131" t="e">
        <f ca="1"/>
        <v>#REF!</v>
      </c>
      <c r="W36" s="131" t="e">
        <f ca="1"/>
        <v>#REF!</v>
      </c>
      <c r="X36" s="131" t="e">
        <f ca="1"/>
        <v>#REF!</v>
      </c>
      <c r="Y36" s="129" t="e">
        <f ca="1"/>
        <v>#REF!</v>
      </c>
      <c r="Z36" s="149" t="e">
        <f ca="1"/>
        <v>#REF!</v>
      </c>
      <c r="AA36" s="131" t="e">
        <f ca="1"/>
        <v>#REF!</v>
      </c>
      <c r="AB36" s="131" t="e">
        <f ca="1"/>
        <v>#REF!</v>
      </c>
      <c r="AC36" s="131" t="e">
        <f ca="1"/>
        <v>#REF!</v>
      </c>
      <c r="AD36" s="131" t="e">
        <f ca="1"/>
        <v>#REF!</v>
      </c>
      <c r="AE36" s="131" t="e">
        <f ca="1"/>
        <v>#REF!</v>
      </c>
      <c r="AF36" s="131" t="e">
        <f ca="1"/>
        <v>#REF!</v>
      </c>
      <c r="AG36" s="131" t="e">
        <f ca="1"/>
        <v>#REF!</v>
      </c>
      <c r="AH36" s="131" t="e">
        <f ca="1"/>
        <v>#REF!</v>
      </c>
      <c r="AI36" s="131" t="e">
        <f ca="1"/>
        <v>#REF!</v>
      </c>
      <c r="AJ36" s="131" t="e">
        <f ca="1"/>
        <v>#REF!</v>
      </c>
      <c r="AK36" s="131" t="e">
        <f ca="1"/>
        <v>#REF!</v>
      </c>
      <c r="AL36" s="131" t="e">
        <f ca="1"/>
        <v>#REF!</v>
      </c>
      <c r="AM36" s="131" t="e">
        <f ca="1"/>
        <v>#REF!</v>
      </c>
      <c r="AN36" s="131" t="e">
        <f ca="1"/>
        <v>#REF!</v>
      </c>
      <c r="AO36" s="152" t="e">
        <f ca="1"/>
        <v>#REF!</v>
      </c>
      <c r="AP36" s="130" t="e">
        <f ca="1"/>
        <v>#REF!</v>
      </c>
      <c r="AQ36" s="131" t="e">
        <f ca="1"/>
        <v>#REF!</v>
      </c>
      <c r="AR36" s="129" t="e">
        <f ca="1"/>
        <v>#REF!</v>
      </c>
      <c r="AS36" s="149" t="e">
        <f ca="1"/>
        <v>#REF!</v>
      </c>
      <c r="AT36" s="131" t="e">
        <f ca="1"/>
        <v>#REF!</v>
      </c>
      <c r="AU36" s="131" t="e">
        <f ca="1"/>
        <v>#REF!</v>
      </c>
      <c r="AV36" s="131" t="e">
        <f ca="1"/>
        <v>#REF!</v>
      </c>
      <c r="AW36" s="152" t="e">
        <f ca="1"/>
        <v>#REF!</v>
      </c>
      <c r="AX36" s="130" t="e">
        <f ca="1"/>
        <v>#REF!</v>
      </c>
      <c r="AY36" s="131" t="e">
        <f ca="1"/>
        <v>#REF!</v>
      </c>
      <c r="AZ36" s="131" t="e">
        <f ca="1"/>
        <v>#REF!</v>
      </c>
      <c r="BA36" s="131" t="e">
        <f ca="1"/>
        <v>#REF!</v>
      </c>
      <c r="BB36" s="131" t="e">
        <f ca="1"/>
        <v>#REF!</v>
      </c>
      <c r="BC36" s="131" t="e">
        <f ca="1"/>
        <v>#REF!</v>
      </c>
      <c r="BD36" s="131" t="e">
        <f ca="1"/>
        <v>#REF!</v>
      </c>
      <c r="BE36" s="131" t="e">
        <f ca="1"/>
        <v>#REF!</v>
      </c>
      <c r="BF36" s="131" t="e">
        <f ca="1"/>
        <v>#REF!</v>
      </c>
      <c r="BG36" s="131" t="e">
        <f ca="1"/>
        <v>#REF!</v>
      </c>
      <c r="BH36" s="131" t="e">
        <f ca="1"/>
        <v>#REF!</v>
      </c>
      <c r="BI36" s="131" t="e">
        <f ca="1"/>
        <v>#REF!</v>
      </c>
      <c r="BJ36" s="131" t="e">
        <f ca="1"/>
        <v>#REF!</v>
      </c>
      <c r="BK36" s="131" t="e">
        <f ca="1"/>
        <v>#REF!</v>
      </c>
      <c r="BL36" s="131" t="e">
        <f ca="1"/>
        <v>#REF!</v>
      </c>
      <c r="BM36" s="131" t="e">
        <f ca="1"/>
        <v>#REF!</v>
      </c>
      <c r="BN36" s="131" t="e">
        <f ca="1"/>
        <v>#REF!</v>
      </c>
      <c r="BO36" s="131" t="e">
        <f ca="1"/>
        <v>#REF!</v>
      </c>
      <c r="BP36" s="131" t="e">
        <f ca="1"/>
        <v>#REF!</v>
      </c>
      <c r="BQ36" s="131" t="e">
        <f ca="1"/>
        <v>#REF!</v>
      </c>
      <c r="BR36" s="131" t="e">
        <f ca="1"/>
        <v>#REF!</v>
      </c>
      <c r="BS36" s="131" t="e">
        <f ca="1"/>
        <v>#REF!</v>
      </c>
      <c r="BT36" s="131" t="e">
        <f ca="1"/>
        <v>#REF!</v>
      </c>
      <c r="BU36" s="131" t="e">
        <f ca="1"/>
        <v>#REF!</v>
      </c>
      <c r="BV36" s="131" t="e">
        <f ca="1"/>
        <v>#REF!</v>
      </c>
      <c r="BW36" s="131" t="e">
        <f ca="1"/>
        <v>#REF!</v>
      </c>
      <c r="BX36" s="131" t="e">
        <f ca="1"/>
        <v>#REF!</v>
      </c>
      <c r="BY36" s="131" t="e">
        <f ca="1"/>
        <v>#REF!</v>
      </c>
      <c r="BZ36" s="131" t="e">
        <f ca="1"/>
        <v>#REF!</v>
      </c>
      <c r="CA36" s="129" t="e">
        <f ca="1"/>
        <v>#REF!</v>
      </c>
      <c r="CB36" s="149" t="e">
        <f ca="1"/>
        <v>#REF!</v>
      </c>
      <c r="CC36" s="131" t="e">
        <f ca="1"/>
        <v>#REF!</v>
      </c>
      <c r="CD36" s="131" t="e">
        <f ca="1"/>
        <v>#REF!</v>
      </c>
      <c r="CE36" s="131" t="e">
        <f ca="1"/>
        <v>#REF!</v>
      </c>
      <c r="CF36" s="131" t="e">
        <f ca="1"/>
        <v>#REF!</v>
      </c>
      <c r="CG36" s="131" t="e">
        <f ca="1"/>
        <v>#REF!</v>
      </c>
      <c r="CH36" s="152" t="e">
        <f ca="1"/>
        <v>#REF!</v>
      </c>
      <c r="CI36" s="130" t="e">
        <f ca="1"/>
        <v>#REF!</v>
      </c>
      <c r="CJ36" s="131" t="e">
        <f ca="1"/>
        <v>#REF!</v>
      </c>
      <c r="CK36" s="131" t="e">
        <f ca="1"/>
        <v>#REF!</v>
      </c>
      <c r="CL36" s="131" t="e">
        <f ca="1"/>
        <v>#REF!</v>
      </c>
      <c r="CM36" s="131" t="e">
        <f ca="1"/>
        <v>#REF!</v>
      </c>
      <c r="CN36" s="131" t="e">
        <f ca="1"/>
        <v>#REF!</v>
      </c>
      <c r="CO36" s="131" t="e">
        <f ca="1"/>
        <v>#REF!</v>
      </c>
      <c r="CP36" s="129" t="e">
        <f ca="1"/>
        <v>#REF!</v>
      </c>
      <c r="CQ36" s="149" t="e">
        <f ca="1"/>
        <v>#REF!</v>
      </c>
      <c r="CR36" s="131" t="e">
        <f ca="1"/>
        <v>#REF!</v>
      </c>
      <c r="CS36" s="131" t="e">
        <f ca="1"/>
        <v>#REF!</v>
      </c>
      <c r="CT36" s="131" t="e">
        <f ca="1"/>
        <v>#REF!</v>
      </c>
      <c r="CU36" s="131" t="e">
        <f ca="1"/>
        <v>#REF!</v>
      </c>
      <c r="CV36" s="131" t="e">
        <f ca="1"/>
        <v>#REF!</v>
      </c>
      <c r="CW36" s="131" t="e">
        <f ca="1"/>
        <v>#REF!</v>
      </c>
      <c r="CX36" s="131" t="e">
        <f ca="1"/>
        <v>#REF!</v>
      </c>
      <c r="CY36" s="131" t="e">
        <f ca="1"/>
        <v>#REF!</v>
      </c>
      <c r="CZ36" s="131" t="e">
        <f ca="1"/>
        <v>#REF!</v>
      </c>
      <c r="DA36" s="131" t="e">
        <f ca="1"/>
        <v>#REF!</v>
      </c>
      <c r="DB36" s="131" t="e">
        <f ca="1"/>
        <v>#REF!</v>
      </c>
      <c r="DC36" s="131" t="e">
        <f ca="1"/>
        <v>#REF!</v>
      </c>
      <c r="DD36" s="131" t="e">
        <f ca="1"/>
        <v>#REF!</v>
      </c>
      <c r="DE36" s="131" t="e">
        <f ca="1"/>
        <v>#REF!</v>
      </c>
      <c r="DF36" s="129" t="e">
        <f ca="1"/>
        <v>#REF!</v>
      </c>
      <c r="DG36"/>
      <c r="DI36"/>
      <c r="DJ36"/>
    </row>
    <row r="37" spans="2:114" ht="16.2" thickBot="1" x14ac:dyDescent="0.35">
      <c r="C37"/>
      <c r="D37" s="53"/>
      <c r="E37" s="143" t="e" cm="1">
        <f t="array" aca="1" ref="E37" ca="1">INDIRECT($C$6&amp;"!B33")</f>
        <v>#REF!</v>
      </c>
      <c r="F37" s="143" t="e" cm="1">
        <f t="array" aca="1" ref="F37" ca="1">INDIRECT($C$6&amp;"!c33")</f>
        <v>#REF!</v>
      </c>
      <c r="G37" s="145"/>
      <c r="H37" s="149" t="e">
        <f t="array" aca="1" ref="H37:DF37" ca="1">TRANSPOSE(INDIRECT(E37&amp;"!I2:I104"))</f>
        <v>#REF!</v>
      </c>
      <c r="I37" s="131" t="e">
        <f ca="1"/>
        <v>#REF!</v>
      </c>
      <c r="J37" s="131" t="e">
        <f ca="1"/>
        <v>#REF!</v>
      </c>
      <c r="K37" s="131" t="e">
        <f ca="1"/>
        <v>#REF!</v>
      </c>
      <c r="L37" s="152" t="e">
        <f ca="1"/>
        <v>#REF!</v>
      </c>
      <c r="M37" s="130" t="e">
        <f ca="1"/>
        <v>#REF!</v>
      </c>
      <c r="N37" s="131" t="e">
        <f ca="1"/>
        <v>#REF!</v>
      </c>
      <c r="O37" s="131" t="e">
        <f ca="1"/>
        <v>#REF!</v>
      </c>
      <c r="P37" s="131" t="e">
        <f ca="1"/>
        <v>#REF!</v>
      </c>
      <c r="Q37" s="129" t="e">
        <f ca="1"/>
        <v>#REF!</v>
      </c>
      <c r="R37" s="149" t="e">
        <f ca="1"/>
        <v>#REF!</v>
      </c>
      <c r="S37" s="131" t="e">
        <f ca="1"/>
        <v>#REF!</v>
      </c>
      <c r="T37" s="152" t="e">
        <f ca="1"/>
        <v>#REF!</v>
      </c>
      <c r="U37" s="130" t="e">
        <f ca="1"/>
        <v>#REF!</v>
      </c>
      <c r="V37" s="131" t="e">
        <f ca="1"/>
        <v>#REF!</v>
      </c>
      <c r="W37" s="131" t="e">
        <f ca="1"/>
        <v>#REF!</v>
      </c>
      <c r="X37" s="131" t="e">
        <f ca="1"/>
        <v>#REF!</v>
      </c>
      <c r="Y37" s="129" t="e">
        <f ca="1"/>
        <v>#REF!</v>
      </c>
      <c r="Z37" s="149" t="e">
        <f ca="1"/>
        <v>#REF!</v>
      </c>
      <c r="AA37" s="131" t="e">
        <f ca="1"/>
        <v>#REF!</v>
      </c>
      <c r="AB37" s="131" t="e">
        <f ca="1"/>
        <v>#REF!</v>
      </c>
      <c r="AC37" s="131" t="e">
        <f ca="1"/>
        <v>#REF!</v>
      </c>
      <c r="AD37" s="131" t="e">
        <f ca="1"/>
        <v>#REF!</v>
      </c>
      <c r="AE37" s="131" t="e">
        <f ca="1"/>
        <v>#REF!</v>
      </c>
      <c r="AF37" s="131" t="e">
        <f ca="1"/>
        <v>#REF!</v>
      </c>
      <c r="AG37" s="131" t="e">
        <f ca="1"/>
        <v>#REF!</v>
      </c>
      <c r="AH37" s="131" t="e">
        <f ca="1"/>
        <v>#REF!</v>
      </c>
      <c r="AI37" s="131" t="e">
        <f ca="1"/>
        <v>#REF!</v>
      </c>
      <c r="AJ37" s="131" t="e">
        <f ca="1"/>
        <v>#REF!</v>
      </c>
      <c r="AK37" s="131" t="e">
        <f ca="1"/>
        <v>#REF!</v>
      </c>
      <c r="AL37" s="131" t="e">
        <f ca="1"/>
        <v>#REF!</v>
      </c>
      <c r="AM37" s="131" t="e">
        <f ca="1"/>
        <v>#REF!</v>
      </c>
      <c r="AN37" s="131" t="e">
        <f ca="1"/>
        <v>#REF!</v>
      </c>
      <c r="AO37" s="152" t="e">
        <f ca="1"/>
        <v>#REF!</v>
      </c>
      <c r="AP37" s="130" t="e">
        <f ca="1"/>
        <v>#REF!</v>
      </c>
      <c r="AQ37" s="131" t="e">
        <f ca="1"/>
        <v>#REF!</v>
      </c>
      <c r="AR37" s="129" t="e">
        <f ca="1"/>
        <v>#REF!</v>
      </c>
      <c r="AS37" s="149" t="e">
        <f ca="1"/>
        <v>#REF!</v>
      </c>
      <c r="AT37" s="131" t="e">
        <f ca="1"/>
        <v>#REF!</v>
      </c>
      <c r="AU37" s="131" t="e">
        <f ca="1"/>
        <v>#REF!</v>
      </c>
      <c r="AV37" s="131" t="e">
        <f ca="1"/>
        <v>#REF!</v>
      </c>
      <c r="AW37" s="152" t="e">
        <f ca="1"/>
        <v>#REF!</v>
      </c>
      <c r="AX37" s="130" t="e">
        <f ca="1"/>
        <v>#REF!</v>
      </c>
      <c r="AY37" s="131" t="e">
        <f ca="1"/>
        <v>#REF!</v>
      </c>
      <c r="AZ37" s="131" t="e">
        <f ca="1"/>
        <v>#REF!</v>
      </c>
      <c r="BA37" s="131" t="e">
        <f ca="1"/>
        <v>#REF!</v>
      </c>
      <c r="BB37" s="131" t="e">
        <f ca="1"/>
        <v>#REF!</v>
      </c>
      <c r="BC37" s="131" t="e">
        <f ca="1"/>
        <v>#REF!</v>
      </c>
      <c r="BD37" s="131" t="e">
        <f ca="1"/>
        <v>#REF!</v>
      </c>
      <c r="BE37" s="131" t="e">
        <f ca="1"/>
        <v>#REF!</v>
      </c>
      <c r="BF37" s="131" t="e">
        <f ca="1"/>
        <v>#REF!</v>
      </c>
      <c r="BG37" s="131" t="e">
        <f ca="1"/>
        <v>#REF!</v>
      </c>
      <c r="BH37" s="131" t="e">
        <f ca="1"/>
        <v>#REF!</v>
      </c>
      <c r="BI37" s="131" t="e">
        <f ca="1"/>
        <v>#REF!</v>
      </c>
      <c r="BJ37" s="131" t="e">
        <f ca="1"/>
        <v>#REF!</v>
      </c>
      <c r="BK37" s="131" t="e">
        <f ca="1"/>
        <v>#REF!</v>
      </c>
      <c r="BL37" s="131" t="e">
        <f ca="1"/>
        <v>#REF!</v>
      </c>
      <c r="BM37" s="131" t="e">
        <f ca="1"/>
        <v>#REF!</v>
      </c>
      <c r="BN37" s="131" t="e">
        <f ca="1"/>
        <v>#REF!</v>
      </c>
      <c r="BO37" s="131" t="e">
        <f ca="1"/>
        <v>#REF!</v>
      </c>
      <c r="BP37" s="131" t="e">
        <f ca="1"/>
        <v>#REF!</v>
      </c>
      <c r="BQ37" s="131" t="e">
        <f ca="1"/>
        <v>#REF!</v>
      </c>
      <c r="BR37" s="131" t="e">
        <f ca="1"/>
        <v>#REF!</v>
      </c>
      <c r="BS37" s="131" t="e">
        <f ca="1"/>
        <v>#REF!</v>
      </c>
      <c r="BT37" s="131" t="e">
        <f ca="1"/>
        <v>#REF!</v>
      </c>
      <c r="BU37" s="131" t="e">
        <f ca="1"/>
        <v>#REF!</v>
      </c>
      <c r="BV37" s="131" t="e">
        <f ca="1"/>
        <v>#REF!</v>
      </c>
      <c r="BW37" s="131" t="e">
        <f ca="1"/>
        <v>#REF!</v>
      </c>
      <c r="BX37" s="131" t="e">
        <f ca="1"/>
        <v>#REF!</v>
      </c>
      <c r="BY37" s="131" t="e">
        <f ca="1"/>
        <v>#REF!</v>
      </c>
      <c r="BZ37" s="131" t="e">
        <f ca="1"/>
        <v>#REF!</v>
      </c>
      <c r="CA37" s="129" t="e">
        <f ca="1"/>
        <v>#REF!</v>
      </c>
      <c r="CB37" s="149" t="e">
        <f ca="1"/>
        <v>#REF!</v>
      </c>
      <c r="CC37" s="131" t="e">
        <f ca="1"/>
        <v>#REF!</v>
      </c>
      <c r="CD37" s="131" t="e">
        <f ca="1"/>
        <v>#REF!</v>
      </c>
      <c r="CE37" s="131" t="e">
        <f ca="1"/>
        <v>#REF!</v>
      </c>
      <c r="CF37" s="131" t="e">
        <f ca="1"/>
        <v>#REF!</v>
      </c>
      <c r="CG37" s="131" t="e">
        <f ca="1"/>
        <v>#REF!</v>
      </c>
      <c r="CH37" s="152" t="e">
        <f ca="1"/>
        <v>#REF!</v>
      </c>
      <c r="CI37" s="130" t="e">
        <f ca="1"/>
        <v>#REF!</v>
      </c>
      <c r="CJ37" s="131" t="e">
        <f ca="1"/>
        <v>#REF!</v>
      </c>
      <c r="CK37" s="131" t="e">
        <f ca="1"/>
        <v>#REF!</v>
      </c>
      <c r="CL37" s="131" t="e">
        <f ca="1"/>
        <v>#REF!</v>
      </c>
      <c r="CM37" s="131" t="e">
        <f ca="1"/>
        <v>#REF!</v>
      </c>
      <c r="CN37" s="131" t="e">
        <f ca="1"/>
        <v>#REF!</v>
      </c>
      <c r="CO37" s="131" t="e">
        <f ca="1"/>
        <v>#REF!</v>
      </c>
      <c r="CP37" s="129" t="e">
        <f ca="1"/>
        <v>#REF!</v>
      </c>
      <c r="CQ37" s="149" t="e">
        <f ca="1"/>
        <v>#REF!</v>
      </c>
      <c r="CR37" s="131" t="e">
        <f ca="1"/>
        <v>#REF!</v>
      </c>
      <c r="CS37" s="131" t="e">
        <f ca="1"/>
        <v>#REF!</v>
      </c>
      <c r="CT37" s="131" t="e">
        <f ca="1"/>
        <v>#REF!</v>
      </c>
      <c r="CU37" s="131" t="e">
        <f ca="1"/>
        <v>#REF!</v>
      </c>
      <c r="CV37" s="131" t="e">
        <f ca="1"/>
        <v>#REF!</v>
      </c>
      <c r="CW37" s="131" t="e">
        <f ca="1"/>
        <v>#REF!</v>
      </c>
      <c r="CX37" s="131" t="e">
        <f ca="1"/>
        <v>#REF!</v>
      </c>
      <c r="CY37" s="131" t="e">
        <f ca="1"/>
        <v>#REF!</v>
      </c>
      <c r="CZ37" s="131" t="e">
        <f ca="1"/>
        <v>#REF!</v>
      </c>
      <c r="DA37" s="131" t="e">
        <f ca="1"/>
        <v>#REF!</v>
      </c>
      <c r="DB37" s="131" t="e">
        <f ca="1"/>
        <v>#REF!</v>
      </c>
      <c r="DC37" s="131" t="e">
        <f ca="1"/>
        <v>#REF!</v>
      </c>
      <c r="DD37" s="131" t="e">
        <f ca="1"/>
        <v>#REF!</v>
      </c>
      <c r="DE37" s="131" t="e">
        <f ca="1"/>
        <v>#REF!</v>
      </c>
      <c r="DF37" s="129" t="e">
        <f ca="1"/>
        <v>#REF!</v>
      </c>
      <c r="DG37"/>
      <c r="DI37"/>
      <c r="DJ37"/>
    </row>
    <row r="38" spans="2:114" ht="16.2" thickBot="1" x14ac:dyDescent="0.35">
      <c r="C38"/>
      <c r="D38" s="19"/>
      <c r="E38" s="143" t="e" cm="1">
        <f t="array" aca="1" ref="E38" ca="1">INDIRECT($C$6&amp;"!B34")</f>
        <v>#REF!</v>
      </c>
      <c r="F38" s="143" t="e" cm="1">
        <f t="array" aca="1" ref="F38" ca="1">INDIRECT($C$6&amp;"!c34")</f>
        <v>#REF!</v>
      </c>
      <c r="G38" s="145"/>
      <c r="H38" s="149" t="e">
        <f t="array" aca="1" ref="H38:DF38" ca="1">TRANSPOSE(INDIRECT(E38&amp;"!I2:I104"))</f>
        <v>#REF!</v>
      </c>
      <c r="I38" s="131" t="e">
        <f ca="1"/>
        <v>#REF!</v>
      </c>
      <c r="J38" s="131" t="e">
        <f ca="1"/>
        <v>#REF!</v>
      </c>
      <c r="K38" s="131" t="e">
        <f ca="1"/>
        <v>#REF!</v>
      </c>
      <c r="L38" s="152" t="e">
        <f ca="1"/>
        <v>#REF!</v>
      </c>
      <c r="M38" s="130" t="e">
        <f ca="1"/>
        <v>#REF!</v>
      </c>
      <c r="N38" s="131" t="e">
        <f ca="1"/>
        <v>#REF!</v>
      </c>
      <c r="O38" s="131" t="e">
        <f ca="1"/>
        <v>#REF!</v>
      </c>
      <c r="P38" s="131" t="e">
        <f ca="1"/>
        <v>#REF!</v>
      </c>
      <c r="Q38" s="129" t="e">
        <f ca="1"/>
        <v>#REF!</v>
      </c>
      <c r="R38" s="149" t="e">
        <f ca="1"/>
        <v>#REF!</v>
      </c>
      <c r="S38" s="131" t="e">
        <f ca="1"/>
        <v>#REF!</v>
      </c>
      <c r="T38" s="152" t="e">
        <f ca="1"/>
        <v>#REF!</v>
      </c>
      <c r="U38" s="130" t="e">
        <f ca="1"/>
        <v>#REF!</v>
      </c>
      <c r="V38" s="131" t="e">
        <f ca="1"/>
        <v>#REF!</v>
      </c>
      <c r="W38" s="131" t="e">
        <f ca="1"/>
        <v>#REF!</v>
      </c>
      <c r="X38" s="131" t="e">
        <f ca="1"/>
        <v>#REF!</v>
      </c>
      <c r="Y38" s="129" t="e">
        <f ca="1"/>
        <v>#REF!</v>
      </c>
      <c r="Z38" s="149" t="e">
        <f ca="1"/>
        <v>#REF!</v>
      </c>
      <c r="AA38" s="131" t="e">
        <f ca="1"/>
        <v>#REF!</v>
      </c>
      <c r="AB38" s="131" t="e">
        <f ca="1"/>
        <v>#REF!</v>
      </c>
      <c r="AC38" s="131" t="e">
        <f ca="1"/>
        <v>#REF!</v>
      </c>
      <c r="AD38" s="131" t="e">
        <f ca="1"/>
        <v>#REF!</v>
      </c>
      <c r="AE38" s="131" t="e">
        <f ca="1"/>
        <v>#REF!</v>
      </c>
      <c r="AF38" s="131" t="e">
        <f ca="1"/>
        <v>#REF!</v>
      </c>
      <c r="AG38" s="131" t="e">
        <f ca="1"/>
        <v>#REF!</v>
      </c>
      <c r="AH38" s="131" t="e">
        <f ca="1"/>
        <v>#REF!</v>
      </c>
      <c r="AI38" s="131" t="e">
        <f ca="1"/>
        <v>#REF!</v>
      </c>
      <c r="AJ38" s="131" t="e">
        <f ca="1"/>
        <v>#REF!</v>
      </c>
      <c r="AK38" s="131" t="e">
        <f ca="1"/>
        <v>#REF!</v>
      </c>
      <c r="AL38" s="131" t="e">
        <f ca="1"/>
        <v>#REF!</v>
      </c>
      <c r="AM38" s="131" t="e">
        <f ca="1"/>
        <v>#REF!</v>
      </c>
      <c r="AN38" s="131" t="e">
        <f ca="1"/>
        <v>#REF!</v>
      </c>
      <c r="AO38" s="152" t="e">
        <f ca="1"/>
        <v>#REF!</v>
      </c>
      <c r="AP38" s="130" t="e">
        <f ca="1"/>
        <v>#REF!</v>
      </c>
      <c r="AQ38" s="131" t="e">
        <f ca="1"/>
        <v>#REF!</v>
      </c>
      <c r="AR38" s="129" t="e">
        <f ca="1"/>
        <v>#REF!</v>
      </c>
      <c r="AS38" s="149" t="e">
        <f ca="1"/>
        <v>#REF!</v>
      </c>
      <c r="AT38" s="131" t="e">
        <f ca="1"/>
        <v>#REF!</v>
      </c>
      <c r="AU38" s="131" t="e">
        <f ca="1"/>
        <v>#REF!</v>
      </c>
      <c r="AV38" s="131" t="e">
        <f ca="1"/>
        <v>#REF!</v>
      </c>
      <c r="AW38" s="152" t="e">
        <f ca="1"/>
        <v>#REF!</v>
      </c>
      <c r="AX38" s="130" t="e">
        <f ca="1"/>
        <v>#REF!</v>
      </c>
      <c r="AY38" s="131" t="e">
        <f ca="1"/>
        <v>#REF!</v>
      </c>
      <c r="AZ38" s="131" t="e">
        <f ca="1"/>
        <v>#REF!</v>
      </c>
      <c r="BA38" s="131" t="e">
        <f ca="1"/>
        <v>#REF!</v>
      </c>
      <c r="BB38" s="131" t="e">
        <f ca="1"/>
        <v>#REF!</v>
      </c>
      <c r="BC38" s="131" t="e">
        <f ca="1"/>
        <v>#REF!</v>
      </c>
      <c r="BD38" s="131" t="e">
        <f ca="1"/>
        <v>#REF!</v>
      </c>
      <c r="BE38" s="131" t="e">
        <f ca="1"/>
        <v>#REF!</v>
      </c>
      <c r="BF38" s="131" t="e">
        <f ca="1"/>
        <v>#REF!</v>
      </c>
      <c r="BG38" s="131" t="e">
        <f ca="1"/>
        <v>#REF!</v>
      </c>
      <c r="BH38" s="131" t="e">
        <f ca="1"/>
        <v>#REF!</v>
      </c>
      <c r="BI38" s="131" t="e">
        <f ca="1"/>
        <v>#REF!</v>
      </c>
      <c r="BJ38" s="131" t="e">
        <f ca="1"/>
        <v>#REF!</v>
      </c>
      <c r="BK38" s="131" t="e">
        <f ca="1"/>
        <v>#REF!</v>
      </c>
      <c r="BL38" s="131" t="e">
        <f ca="1"/>
        <v>#REF!</v>
      </c>
      <c r="BM38" s="131" t="e">
        <f ca="1"/>
        <v>#REF!</v>
      </c>
      <c r="BN38" s="131" t="e">
        <f ca="1"/>
        <v>#REF!</v>
      </c>
      <c r="BO38" s="131" t="e">
        <f ca="1"/>
        <v>#REF!</v>
      </c>
      <c r="BP38" s="131" t="e">
        <f ca="1"/>
        <v>#REF!</v>
      </c>
      <c r="BQ38" s="131" t="e">
        <f ca="1"/>
        <v>#REF!</v>
      </c>
      <c r="BR38" s="131" t="e">
        <f ca="1"/>
        <v>#REF!</v>
      </c>
      <c r="BS38" s="131" t="e">
        <f ca="1"/>
        <v>#REF!</v>
      </c>
      <c r="BT38" s="131" t="e">
        <f ca="1"/>
        <v>#REF!</v>
      </c>
      <c r="BU38" s="131" t="e">
        <f ca="1"/>
        <v>#REF!</v>
      </c>
      <c r="BV38" s="131" t="e">
        <f ca="1"/>
        <v>#REF!</v>
      </c>
      <c r="BW38" s="131" t="e">
        <f ca="1"/>
        <v>#REF!</v>
      </c>
      <c r="BX38" s="131" t="e">
        <f ca="1"/>
        <v>#REF!</v>
      </c>
      <c r="BY38" s="131" t="e">
        <f ca="1"/>
        <v>#REF!</v>
      </c>
      <c r="BZ38" s="131" t="e">
        <f ca="1"/>
        <v>#REF!</v>
      </c>
      <c r="CA38" s="129" t="e">
        <f ca="1"/>
        <v>#REF!</v>
      </c>
      <c r="CB38" s="149" t="e">
        <f ca="1"/>
        <v>#REF!</v>
      </c>
      <c r="CC38" s="131" t="e">
        <f ca="1"/>
        <v>#REF!</v>
      </c>
      <c r="CD38" s="131" t="e">
        <f ca="1"/>
        <v>#REF!</v>
      </c>
      <c r="CE38" s="131" t="e">
        <f ca="1"/>
        <v>#REF!</v>
      </c>
      <c r="CF38" s="131" t="e">
        <f ca="1"/>
        <v>#REF!</v>
      </c>
      <c r="CG38" s="131" t="e">
        <f ca="1"/>
        <v>#REF!</v>
      </c>
      <c r="CH38" s="152" t="e">
        <f ca="1"/>
        <v>#REF!</v>
      </c>
      <c r="CI38" s="130" t="e">
        <f ca="1"/>
        <v>#REF!</v>
      </c>
      <c r="CJ38" s="131" t="e">
        <f ca="1"/>
        <v>#REF!</v>
      </c>
      <c r="CK38" s="131" t="e">
        <f ca="1"/>
        <v>#REF!</v>
      </c>
      <c r="CL38" s="131" t="e">
        <f ca="1"/>
        <v>#REF!</v>
      </c>
      <c r="CM38" s="131" t="e">
        <f ca="1"/>
        <v>#REF!</v>
      </c>
      <c r="CN38" s="131" t="e">
        <f ca="1"/>
        <v>#REF!</v>
      </c>
      <c r="CO38" s="131" t="e">
        <f ca="1"/>
        <v>#REF!</v>
      </c>
      <c r="CP38" s="129" t="e">
        <f ca="1"/>
        <v>#REF!</v>
      </c>
      <c r="CQ38" s="149" t="e">
        <f ca="1"/>
        <v>#REF!</v>
      </c>
      <c r="CR38" s="131" t="e">
        <f ca="1"/>
        <v>#REF!</v>
      </c>
      <c r="CS38" s="131" t="e">
        <f ca="1"/>
        <v>#REF!</v>
      </c>
      <c r="CT38" s="131" t="e">
        <f ca="1"/>
        <v>#REF!</v>
      </c>
      <c r="CU38" s="131" t="e">
        <f ca="1"/>
        <v>#REF!</v>
      </c>
      <c r="CV38" s="131" t="e">
        <f ca="1"/>
        <v>#REF!</v>
      </c>
      <c r="CW38" s="131" t="e">
        <f ca="1"/>
        <v>#REF!</v>
      </c>
      <c r="CX38" s="131" t="e">
        <f ca="1"/>
        <v>#REF!</v>
      </c>
      <c r="CY38" s="131" t="e">
        <f ca="1"/>
        <v>#REF!</v>
      </c>
      <c r="CZ38" s="131" t="e">
        <f ca="1"/>
        <v>#REF!</v>
      </c>
      <c r="DA38" s="131" t="e">
        <f ca="1"/>
        <v>#REF!</v>
      </c>
      <c r="DB38" s="131" t="e">
        <f ca="1"/>
        <v>#REF!</v>
      </c>
      <c r="DC38" s="131" t="e">
        <f ca="1"/>
        <v>#REF!</v>
      </c>
      <c r="DD38" s="131" t="e">
        <f ca="1"/>
        <v>#REF!</v>
      </c>
      <c r="DE38" s="131" t="e">
        <f ca="1"/>
        <v>#REF!</v>
      </c>
      <c r="DF38" s="129" t="e">
        <f ca="1"/>
        <v>#REF!</v>
      </c>
      <c r="DI38"/>
      <c r="DJ38"/>
    </row>
    <row r="39" spans="2:114" ht="16.2" thickBot="1" x14ac:dyDescent="0.35">
      <c r="C39"/>
      <c r="D39" s="19"/>
      <c r="E39" s="143" t="e" cm="1">
        <f t="array" aca="1" ref="E39" ca="1">INDIRECT($C$6&amp;"!B35")</f>
        <v>#REF!</v>
      </c>
      <c r="F39" s="143" t="e" cm="1">
        <f t="array" aca="1" ref="F39" ca="1">INDIRECT($C$6&amp;"!c35")</f>
        <v>#REF!</v>
      </c>
      <c r="G39" s="146"/>
      <c r="H39" s="149" t="e">
        <f t="array" aca="1" ref="H39:DF39" ca="1">TRANSPOSE(INDIRECT(E39&amp;"!I2:I104"))</f>
        <v>#REF!</v>
      </c>
      <c r="I39" s="131" t="e">
        <f ca="1"/>
        <v>#REF!</v>
      </c>
      <c r="J39" s="131" t="e">
        <f ca="1"/>
        <v>#REF!</v>
      </c>
      <c r="K39" s="131" t="e">
        <f ca="1"/>
        <v>#REF!</v>
      </c>
      <c r="L39" s="152" t="e">
        <f ca="1"/>
        <v>#REF!</v>
      </c>
      <c r="M39" s="130" t="e">
        <f ca="1"/>
        <v>#REF!</v>
      </c>
      <c r="N39" s="131" t="e">
        <f ca="1"/>
        <v>#REF!</v>
      </c>
      <c r="O39" s="131" t="e">
        <f ca="1"/>
        <v>#REF!</v>
      </c>
      <c r="P39" s="131" t="e">
        <f ca="1"/>
        <v>#REF!</v>
      </c>
      <c r="Q39" s="129" t="e">
        <f ca="1"/>
        <v>#REF!</v>
      </c>
      <c r="R39" s="149" t="e">
        <f ca="1"/>
        <v>#REF!</v>
      </c>
      <c r="S39" s="131" t="e">
        <f ca="1"/>
        <v>#REF!</v>
      </c>
      <c r="T39" s="152" t="e">
        <f ca="1"/>
        <v>#REF!</v>
      </c>
      <c r="U39" s="130" t="e">
        <f ca="1"/>
        <v>#REF!</v>
      </c>
      <c r="V39" s="131" t="e">
        <f ca="1"/>
        <v>#REF!</v>
      </c>
      <c r="W39" s="131" t="e">
        <f ca="1"/>
        <v>#REF!</v>
      </c>
      <c r="X39" s="131" t="e">
        <f ca="1"/>
        <v>#REF!</v>
      </c>
      <c r="Y39" s="129" t="e">
        <f ca="1"/>
        <v>#REF!</v>
      </c>
      <c r="Z39" s="149" t="e">
        <f ca="1"/>
        <v>#REF!</v>
      </c>
      <c r="AA39" s="131" t="e">
        <f ca="1"/>
        <v>#REF!</v>
      </c>
      <c r="AB39" s="131" t="e">
        <f ca="1"/>
        <v>#REF!</v>
      </c>
      <c r="AC39" s="131" t="e">
        <f ca="1"/>
        <v>#REF!</v>
      </c>
      <c r="AD39" s="131" t="e">
        <f ca="1"/>
        <v>#REF!</v>
      </c>
      <c r="AE39" s="131" t="e">
        <f ca="1"/>
        <v>#REF!</v>
      </c>
      <c r="AF39" s="131" t="e">
        <f ca="1"/>
        <v>#REF!</v>
      </c>
      <c r="AG39" s="131" t="e">
        <f ca="1"/>
        <v>#REF!</v>
      </c>
      <c r="AH39" s="131" t="e">
        <f ca="1"/>
        <v>#REF!</v>
      </c>
      <c r="AI39" s="131" t="e">
        <f ca="1"/>
        <v>#REF!</v>
      </c>
      <c r="AJ39" s="131" t="e">
        <f ca="1"/>
        <v>#REF!</v>
      </c>
      <c r="AK39" s="131" t="e">
        <f ca="1"/>
        <v>#REF!</v>
      </c>
      <c r="AL39" s="131" t="e">
        <f ca="1"/>
        <v>#REF!</v>
      </c>
      <c r="AM39" s="131" t="e">
        <f ca="1"/>
        <v>#REF!</v>
      </c>
      <c r="AN39" s="131" t="e">
        <f ca="1"/>
        <v>#REF!</v>
      </c>
      <c r="AO39" s="152" t="e">
        <f ca="1"/>
        <v>#REF!</v>
      </c>
      <c r="AP39" s="130" t="e">
        <f ca="1"/>
        <v>#REF!</v>
      </c>
      <c r="AQ39" s="131" t="e">
        <f ca="1"/>
        <v>#REF!</v>
      </c>
      <c r="AR39" s="129" t="e">
        <f ca="1"/>
        <v>#REF!</v>
      </c>
      <c r="AS39" s="149" t="e">
        <f ca="1"/>
        <v>#REF!</v>
      </c>
      <c r="AT39" s="131" t="e">
        <f ca="1"/>
        <v>#REF!</v>
      </c>
      <c r="AU39" s="131" t="e">
        <f ca="1"/>
        <v>#REF!</v>
      </c>
      <c r="AV39" s="131" t="e">
        <f ca="1"/>
        <v>#REF!</v>
      </c>
      <c r="AW39" s="152" t="e">
        <f ca="1"/>
        <v>#REF!</v>
      </c>
      <c r="AX39" s="130" t="e">
        <f ca="1"/>
        <v>#REF!</v>
      </c>
      <c r="AY39" s="131" t="e">
        <f ca="1"/>
        <v>#REF!</v>
      </c>
      <c r="AZ39" s="131" t="e">
        <f ca="1"/>
        <v>#REF!</v>
      </c>
      <c r="BA39" s="131" t="e">
        <f ca="1"/>
        <v>#REF!</v>
      </c>
      <c r="BB39" s="131" t="e">
        <f ca="1"/>
        <v>#REF!</v>
      </c>
      <c r="BC39" s="131" t="e">
        <f ca="1"/>
        <v>#REF!</v>
      </c>
      <c r="BD39" s="131" t="e">
        <f ca="1"/>
        <v>#REF!</v>
      </c>
      <c r="BE39" s="131" t="e">
        <f ca="1"/>
        <v>#REF!</v>
      </c>
      <c r="BF39" s="131" t="e">
        <f ca="1"/>
        <v>#REF!</v>
      </c>
      <c r="BG39" s="131" t="e">
        <f ca="1"/>
        <v>#REF!</v>
      </c>
      <c r="BH39" s="131" t="e">
        <f ca="1"/>
        <v>#REF!</v>
      </c>
      <c r="BI39" s="131" t="e">
        <f ca="1"/>
        <v>#REF!</v>
      </c>
      <c r="BJ39" s="131" t="e">
        <f ca="1"/>
        <v>#REF!</v>
      </c>
      <c r="BK39" s="131" t="e">
        <f ca="1"/>
        <v>#REF!</v>
      </c>
      <c r="BL39" s="131" t="e">
        <f ca="1"/>
        <v>#REF!</v>
      </c>
      <c r="BM39" s="131" t="e">
        <f ca="1"/>
        <v>#REF!</v>
      </c>
      <c r="BN39" s="131" t="e">
        <f ca="1"/>
        <v>#REF!</v>
      </c>
      <c r="BO39" s="131" t="e">
        <f ca="1"/>
        <v>#REF!</v>
      </c>
      <c r="BP39" s="131" t="e">
        <f ca="1"/>
        <v>#REF!</v>
      </c>
      <c r="BQ39" s="131" t="e">
        <f ca="1"/>
        <v>#REF!</v>
      </c>
      <c r="BR39" s="131" t="e">
        <f ca="1"/>
        <v>#REF!</v>
      </c>
      <c r="BS39" s="131" t="e">
        <f ca="1"/>
        <v>#REF!</v>
      </c>
      <c r="BT39" s="131" t="e">
        <f ca="1"/>
        <v>#REF!</v>
      </c>
      <c r="BU39" s="131" t="e">
        <f ca="1"/>
        <v>#REF!</v>
      </c>
      <c r="BV39" s="131" t="e">
        <f ca="1"/>
        <v>#REF!</v>
      </c>
      <c r="BW39" s="131" t="e">
        <f ca="1"/>
        <v>#REF!</v>
      </c>
      <c r="BX39" s="131" t="e">
        <f ca="1"/>
        <v>#REF!</v>
      </c>
      <c r="BY39" s="131" t="e">
        <f ca="1"/>
        <v>#REF!</v>
      </c>
      <c r="BZ39" s="131" t="e">
        <f ca="1"/>
        <v>#REF!</v>
      </c>
      <c r="CA39" s="129" t="e">
        <f ca="1"/>
        <v>#REF!</v>
      </c>
      <c r="CB39" s="149" t="e">
        <f ca="1"/>
        <v>#REF!</v>
      </c>
      <c r="CC39" s="131" t="e">
        <f ca="1"/>
        <v>#REF!</v>
      </c>
      <c r="CD39" s="131" t="e">
        <f ca="1"/>
        <v>#REF!</v>
      </c>
      <c r="CE39" s="131" t="e">
        <f ca="1"/>
        <v>#REF!</v>
      </c>
      <c r="CF39" s="131" t="e">
        <f ca="1"/>
        <v>#REF!</v>
      </c>
      <c r="CG39" s="131" t="e">
        <f ca="1"/>
        <v>#REF!</v>
      </c>
      <c r="CH39" s="152" t="e">
        <f ca="1"/>
        <v>#REF!</v>
      </c>
      <c r="CI39" s="130" t="e">
        <f ca="1"/>
        <v>#REF!</v>
      </c>
      <c r="CJ39" s="131" t="e">
        <f ca="1"/>
        <v>#REF!</v>
      </c>
      <c r="CK39" s="131" t="e">
        <f ca="1"/>
        <v>#REF!</v>
      </c>
      <c r="CL39" s="131" t="e">
        <f ca="1"/>
        <v>#REF!</v>
      </c>
      <c r="CM39" s="131" t="e">
        <f ca="1"/>
        <v>#REF!</v>
      </c>
      <c r="CN39" s="131" t="e">
        <f ca="1"/>
        <v>#REF!</v>
      </c>
      <c r="CO39" s="131" t="e">
        <f ca="1"/>
        <v>#REF!</v>
      </c>
      <c r="CP39" s="129" t="e">
        <f ca="1"/>
        <v>#REF!</v>
      </c>
      <c r="CQ39" s="149" t="e">
        <f ca="1"/>
        <v>#REF!</v>
      </c>
      <c r="CR39" s="131" t="e">
        <f ca="1"/>
        <v>#REF!</v>
      </c>
      <c r="CS39" s="131" t="e">
        <f ca="1"/>
        <v>#REF!</v>
      </c>
      <c r="CT39" s="131" t="e">
        <f ca="1"/>
        <v>#REF!</v>
      </c>
      <c r="CU39" s="131" t="e">
        <f ca="1"/>
        <v>#REF!</v>
      </c>
      <c r="CV39" s="131" t="e">
        <f ca="1"/>
        <v>#REF!</v>
      </c>
      <c r="CW39" s="131" t="e">
        <f ca="1"/>
        <v>#REF!</v>
      </c>
      <c r="CX39" s="131" t="e">
        <f ca="1"/>
        <v>#REF!</v>
      </c>
      <c r="CY39" s="131" t="e">
        <f ca="1"/>
        <v>#REF!</v>
      </c>
      <c r="CZ39" s="131" t="e">
        <f ca="1"/>
        <v>#REF!</v>
      </c>
      <c r="DA39" s="131" t="e">
        <f ca="1"/>
        <v>#REF!</v>
      </c>
      <c r="DB39" s="131" t="e">
        <f ca="1"/>
        <v>#REF!</v>
      </c>
      <c r="DC39" s="131" t="e">
        <f ca="1"/>
        <v>#REF!</v>
      </c>
      <c r="DD39" s="131" t="e">
        <f ca="1"/>
        <v>#REF!</v>
      </c>
      <c r="DE39" s="131" t="e">
        <f ca="1"/>
        <v>#REF!</v>
      </c>
      <c r="DF39" s="129" t="e">
        <f ca="1"/>
        <v>#REF!</v>
      </c>
      <c r="DI39"/>
      <c r="DJ39"/>
    </row>
    <row r="40" spans="2:114" ht="16.2" thickBot="1" x14ac:dyDescent="0.35">
      <c r="B40" s="2"/>
      <c r="C40" s="2"/>
      <c r="D40" s="2"/>
      <c r="E40" s="143" t="e" cm="1">
        <f t="array" aca="1" ref="E40" ca="1">INDIRECT($C$6&amp;"!B36")</f>
        <v>#REF!</v>
      </c>
      <c r="F40" s="143" t="e" cm="1">
        <f t="array" aca="1" ref="F40" ca="1">INDIRECT($C$6&amp;"!c36")</f>
        <v>#REF!</v>
      </c>
      <c r="G40" s="2"/>
      <c r="H40" s="149" t="e">
        <f t="array" aca="1" ref="H40:DF40" ca="1">TRANSPOSE(INDIRECT(E40&amp;"!I2:I104"))</f>
        <v>#REF!</v>
      </c>
      <c r="I40" s="131" t="e">
        <f ca="1"/>
        <v>#REF!</v>
      </c>
      <c r="J40" s="131" t="e">
        <f ca="1"/>
        <v>#REF!</v>
      </c>
      <c r="K40" s="131" t="e">
        <f ca="1"/>
        <v>#REF!</v>
      </c>
      <c r="L40" s="152" t="e">
        <f ca="1"/>
        <v>#REF!</v>
      </c>
      <c r="M40" s="130" t="e">
        <f ca="1"/>
        <v>#REF!</v>
      </c>
      <c r="N40" s="131" t="e">
        <f ca="1"/>
        <v>#REF!</v>
      </c>
      <c r="O40" s="131" t="e">
        <f ca="1"/>
        <v>#REF!</v>
      </c>
      <c r="P40" s="131" t="e">
        <f ca="1"/>
        <v>#REF!</v>
      </c>
      <c r="Q40" s="129" t="e">
        <f ca="1"/>
        <v>#REF!</v>
      </c>
      <c r="R40" s="149" t="e">
        <f ca="1"/>
        <v>#REF!</v>
      </c>
      <c r="S40" s="131" t="e">
        <f ca="1"/>
        <v>#REF!</v>
      </c>
      <c r="T40" s="152" t="e">
        <f ca="1"/>
        <v>#REF!</v>
      </c>
      <c r="U40" s="130" t="e">
        <f ca="1"/>
        <v>#REF!</v>
      </c>
      <c r="V40" s="131" t="e">
        <f ca="1"/>
        <v>#REF!</v>
      </c>
      <c r="W40" s="131" t="e">
        <f ca="1"/>
        <v>#REF!</v>
      </c>
      <c r="X40" s="131" t="e">
        <f ca="1"/>
        <v>#REF!</v>
      </c>
      <c r="Y40" s="129" t="e">
        <f ca="1"/>
        <v>#REF!</v>
      </c>
      <c r="Z40" s="149" t="e">
        <f ca="1"/>
        <v>#REF!</v>
      </c>
      <c r="AA40" s="131" t="e">
        <f ca="1"/>
        <v>#REF!</v>
      </c>
      <c r="AB40" s="131" t="e">
        <f ca="1"/>
        <v>#REF!</v>
      </c>
      <c r="AC40" s="131" t="e">
        <f ca="1"/>
        <v>#REF!</v>
      </c>
      <c r="AD40" s="131" t="e">
        <f ca="1"/>
        <v>#REF!</v>
      </c>
      <c r="AE40" s="131" t="e">
        <f ca="1"/>
        <v>#REF!</v>
      </c>
      <c r="AF40" s="131" t="e">
        <f ca="1"/>
        <v>#REF!</v>
      </c>
      <c r="AG40" s="131" t="e">
        <f ca="1"/>
        <v>#REF!</v>
      </c>
      <c r="AH40" s="131" t="e">
        <f ca="1"/>
        <v>#REF!</v>
      </c>
      <c r="AI40" s="131" t="e">
        <f ca="1"/>
        <v>#REF!</v>
      </c>
      <c r="AJ40" s="131" t="e">
        <f ca="1"/>
        <v>#REF!</v>
      </c>
      <c r="AK40" s="131" t="e">
        <f ca="1"/>
        <v>#REF!</v>
      </c>
      <c r="AL40" s="131" t="e">
        <f ca="1"/>
        <v>#REF!</v>
      </c>
      <c r="AM40" s="131" t="e">
        <f ca="1"/>
        <v>#REF!</v>
      </c>
      <c r="AN40" s="131" t="e">
        <f ca="1"/>
        <v>#REF!</v>
      </c>
      <c r="AO40" s="152" t="e">
        <f ca="1"/>
        <v>#REF!</v>
      </c>
      <c r="AP40" s="130" t="e">
        <f ca="1"/>
        <v>#REF!</v>
      </c>
      <c r="AQ40" s="131" t="e">
        <f ca="1"/>
        <v>#REF!</v>
      </c>
      <c r="AR40" s="129" t="e">
        <f ca="1"/>
        <v>#REF!</v>
      </c>
      <c r="AS40" s="149" t="e">
        <f ca="1"/>
        <v>#REF!</v>
      </c>
      <c r="AT40" s="131" t="e">
        <f ca="1"/>
        <v>#REF!</v>
      </c>
      <c r="AU40" s="131" t="e">
        <f ca="1"/>
        <v>#REF!</v>
      </c>
      <c r="AV40" s="131" t="e">
        <f ca="1"/>
        <v>#REF!</v>
      </c>
      <c r="AW40" s="152" t="e">
        <f ca="1"/>
        <v>#REF!</v>
      </c>
      <c r="AX40" s="130" t="e">
        <f ca="1"/>
        <v>#REF!</v>
      </c>
      <c r="AY40" s="131" t="e">
        <f ca="1"/>
        <v>#REF!</v>
      </c>
      <c r="AZ40" s="131" t="e">
        <f ca="1"/>
        <v>#REF!</v>
      </c>
      <c r="BA40" s="131" t="e">
        <f ca="1"/>
        <v>#REF!</v>
      </c>
      <c r="BB40" s="131" t="e">
        <f ca="1"/>
        <v>#REF!</v>
      </c>
      <c r="BC40" s="131" t="e">
        <f ca="1"/>
        <v>#REF!</v>
      </c>
      <c r="BD40" s="131" t="e">
        <f ca="1"/>
        <v>#REF!</v>
      </c>
      <c r="BE40" s="131" t="e">
        <f ca="1"/>
        <v>#REF!</v>
      </c>
      <c r="BF40" s="131" t="e">
        <f ca="1"/>
        <v>#REF!</v>
      </c>
      <c r="BG40" s="131" t="e">
        <f ca="1"/>
        <v>#REF!</v>
      </c>
      <c r="BH40" s="131" t="e">
        <f ca="1"/>
        <v>#REF!</v>
      </c>
      <c r="BI40" s="131" t="e">
        <f ca="1"/>
        <v>#REF!</v>
      </c>
      <c r="BJ40" s="131" t="e">
        <f ca="1"/>
        <v>#REF!</v>
      </c>
      <c r="BK40" s="131" t="e">
        <f ca="1"/>
        <v>#REF!</v>
      </c>
      <c r="BL40" s="131" t="e">
        <f ca="1"/>
        <v>#REF!</v>
      </c>
      <c r="BM40" s="131" t="e">
        <f ca="1"/>
        <v>#REF!</v>
      </c>
      <c r="BN40" s="131" t="e">
        <f ca="1"/>
        <v>#REF!</v>
      </c>
      <c r="BO40" s="131" t="e">
        <f ca="1"/>
        <v>#REF!</v>
      </c>
      <c r="BP40" s="131" t="e">
        <f ca="1"/>
        <v>#REF!</v>
      </c>
      <c r="BQ40" s="131" t="e">
        <f ca="1"/>
        <v>#REF!</v>
      </c>
      <c r="BR40" s="131" t="e">
        <f ca="1"/>
        <v>#REF!</v>
      </c>
      <c r="BS40" s="131" t="e">
        <f ca="1"/>
        <v>#REF!</v>
      </c>
      <c r="BT40" s="131" t="e">
        <f ca="1"/>
        <v>#REF!</v>
      </c>
      <c r="BU40" s="131" t="e">
        <f ca="1"/>
        <v>#REF!</v>
      </c>
      <c r="BV40" s="131" t="e">
        <f ca="1"/>
        <v>#REF!</v>
      </c>
      <c r="BW40" s="131" t="e">
        <f ca="1"/>
        <v>#REF!</v>
      </c>
      <c r="BX40" s="131" t="e">
        <f ca="1"/>
        <v>#REF!</v>
      </c>
      <c r="BY40" s="131" t="e">
        <f ca="1"/>
        <v>#REF!</v>
      </c>
      <c r="BZ40" s="131" t="e">
        <f ca="1"/>
        <v>#REF!</v>
      </c>
      <c r="CA40" s="129" t="e">
        <f ca="1"/>
        <v>#REF!</v>
      </c>
      <c r="CB40" s="149" t="e">
        <f ca="1"/>
        <v>#REF!</v>
      </c>
      <c r="CC40" s="131" t="e">
        <f ca="1"/>
        <v>#REF!</v>
      </c>
      <c r="CD40" s="131" t="e">
        <f ca="1"/>
        <v>#REF!</v>
      </c>
      <c r="CE40" s="131" t="e">
        <f ca="1"/>
        <v>#REF!</v>
      </c>
      <c r="CF40" s="131" t="e">
        <f ca="1"/>
        <v>#REF!</v>
      </c>
      <c r="CG40" s="131" t="e">
        <f ca="1"/>
        <v>#REF!</v>
      </c>
      <c r="CH40" s="152" t="e">
        <f ca="1"/>
        <v>#REF!</v>
      </c>
      <c r="CI40" s="130" t="e">
        <f ca="1"/>
        <v>#REF!</v>
      </c>
      <c r="CJ40" s="131" t="e">
        <f ca="1"/>
        <v>#REF!</v>
      </c>
      <c r="CK40" s="131" t="e">
        <f ca="1"/>
        <v>#REF!</v>
      </c>
      <c r="CL40" s="131" t="e">
        <f ca="1"/>
        <v>#REF!</v>
      </c>
      <c r="CM40" s="131" t="e">
        <f ca="1"/>
        <v>#REF!</v>
      </c>
      <c r="CN40" s="131" t="e">
        <f ca="1"/>
        <v>#REF!</v>
      </c>
      <c r="CO40" s="131" t="e">
        <f ca="1"/>
        <v>#REF!</v>
      </c>
      <c r="CP40" s="129" t="e">
        <f ca="1"/>
        <v>#REF!</v>
      </c>
      <c r="CQ40" s="149" t="e">
        <f ca="1"/>
        <v>#REF!</v>
      </c>
      <c r="CR40" s="131" t="e">
        <f ca="1"/>
        <v>#REF!</v>
      </c>
      <c r="CS40" s="131" t="e">
        <f ca="1"/>
        <v>#REF!</v>
      </c>
      <c r="CT40" s="131" t="e">
        <f ca="1"/>
        <v>#REF!</v>
      </c>
      <c r="CU40" s="131" t="e">
        <f ca="1"/>
        <v>#REF!</v>
      </c>
      <c r="CV40" s="131" t="e">
        <f ca="1"/>
        <v>#REF!</v>
      </c>
      <c r="CW40" s="131" t="e">
        <f ca="1"/>
        <v>#REF!</v>
      </c>
      <c r="CX40" s="131" t="e">
        <f ca="1"/>
        <v>#REF!</v>
      </c>
      <c r="CY40" s="131" t="e">
        <f ca="1"/>
        <v>#REF!</v>
      </c>
      <c r="CZ40" s="131" t="e">
        <f ca="1"/>
        <v>#REF!</v>
      </c>
      <c r="DA40" s="131" t="e">
        <f ca="1"/>
        <v>#REF!</v>
      </c>
      <c r="DB40" s="131" t="e">
        <f ca="1"/>
        <v>#REF!</v>
      </c>
      <c r="DC40" s="131" t="e">
        <f ca="1"/>
        <v>#REF!</v>
      </c>
      <c r="DD40" s="131" t="e">
        <f ca="1"/>
        <v>#REF!</v>
      </c>
      <c r="DE40" s="131" t="e">
        <f ca="1"/>
        <v>#REF!</v>
      </c>
      <c r="DF40" s="129" t="e">
        <f ca="1"/>
        <v>#REF!</v>
      </c>
    </row>
    <row r="41" spans="2:114" ht="16.2" thickBot="1" x14ac:dyDescent="0.35">
      <c r="C41" s="2"/>
      <c r="D41" s="2"/>
      <c r="E41" s="143" t="e" cm="1">
        <f t="array" aca="1" ref="E41" ca="1">INDIRECT($C$6&amp;"!B37")</f>
        <v>#REF!</v>
      </c>
      <c r="F41" s="143" t="e" cm="1">
        <f t="array" aca="1" ref="F41" ca="1">INDIRECT($C$6&amp;"!c37")</f>
        <v>#REF!</v>
      </c>
      <c r="G41" s="2"/>
      <c r="H41" s="149" t="e">
        <f t="array" aca="1" ref="H41:DF41" ca="1">TRANSPOSE(INDIRECT(E41&amp;"!I2:I104"))</f>
        <v>#REF!</v>
      </c>
      <c r="I41" s="131" t="e">
        <f ca="1"/>
        <v>#REF!</v>
      </c>
      <c r="J41" s="131" t="e">
        <f ca="1"/>
        <v>#REF!</v>
      </c>
      <c r="K41" s="131" t="e">
        <f ca="1"/>
        <v>#REF!</v>
      </c>
      <c r="L41" s="152" t="e">
        <f ca="1"/>
        <v>#REF!</v>
      </c>
      <c r="M41" s="130" t="e">
        <f ca="1"/>
        <v>#REF!</v>
      </c>
      <c r="N41" s="131" t="e">
        <f ca="1"/>
        <v>#REF!</v>
      </c>
      <c r="O41" s="131" t="e">
        <f ca="1"/>
        <v>#REF!</v>
      </c>
      <c r="P41" s="131" t="e">
        <f ca="1"/>
        <v>#REF!</v>
      </c>
      <c r="Q41" s="129" t="e">
        <f ca="1"/>
        <v>#REF!</v>
      </c>
      <c r="R41" s="149" t="e">
        <f ca="1"/>
        <v>#REF!</v>
      </c>
      <c r="S41" s="131" t="e">
        <f ca="1"/>
        <v>#REF!</v>
      </c>
      <c r="T41" s="152" t="e">
        <f ca="1"/>
        <v>#REF!</v>
      </c>
      <c r="U41" s="130" t="e">
        <f ca="1"/>
        <v>#REF!</v>
      </c>
      <c r="V41" s="131" t="e">
        <f ca="1"/>
        <v>#REF!</v>
      </c>
      <c r="W41" s="131" t="e">
        <f ca="1"/>
        <v>#REF!</v>
      </c>
      <c r="X41" s="131" t="e">
        <f ca="1"/>
        <v>#REF!</v>
      </c>
      <c r="Y41" s="129" t="e">
        <f ca="1"/>
        <v>#REF!</v>
      </c>
      <c r="Z41" s="149" t="e">
        <f ca="1"/>
        <v>#REF!</v>
      </c>
      <c r="AA41" s="131" t="e">
        <f ca="1"/>
        <v>#REF!</v>
      </c>
      <c r="AB41" s="131" t="e">
        <f ca="1"/>
        <v>#REF!</v>
      </c>
      <c r="AC41" s="131" t="e">
        <f ca="1"/>
        <v>#REF!</v>
      </c>
      <c r="AD41" s="131" t="e">
        <f ca="1"/>
        <v>#REF!</v>
      </c>
      <c r="AE41" s="131" t="e">
        <f ca="1"/>
        <v>#REF!</v>
      </c>
      <c r="AF41" s="131" t="e">
        <f ca="1"/>
        <v>#REF!</v>
      </c>
      <c r="AG41" s="131" t="e">
        <f ca="1"/>
        <v>#REF!</v>
      </c>
      <c r="AH41" s="131" t="e">
        <f ca="1"/>
        <v>#REF!</v>
      </c>
      <c r="AI41" s="131" t="e">
        <f ca="1"/>
        <v>#REF!</v>
      </c>
      <c r="AJ41" s="131" t="e">
        <f ca="1"/>
        <v>#REF!</v>
      </c>
      <c r="AK41" s="131" t="e">
        <f ca="1"/>
        <v>#REF!</v>
      </c>
      <c r="AL41" s="131" t="e">
        <f ca="1"/>
        <v>#REF!</v>
      </c>
      <c r="AM41" s="131" t="e">
        <f ca="1"/>
        <v>#REF!</v>
      </c>
      <c r="AN41" s="131" t="e">
        <f ca="1"/>
        <v>#REF!</v>
      </c>
      <c r="AO41" s="152" t="e">
        <f ca="1"/>
        <v>#REF!</v>
      </c>
      <c r="AP41" s="130" t="e">
        <f ca="1"/>
        <v>#REF!</v>
      </c>
      <c r="AQ41" s="131" t="e">
        <f ca="1"/>
        <v>#REF!</v>
      </c>
      <c r="AR41" s="129" t="e">
        <f ca="1"/>
        <v>#REF!</v>
      </c>
      <c r="AS41" s="149" t="e">
        <f ca="1"/>
        <v>#REF!</v>
      </c>
      <c r="AT41" s="131" t="e">
        <f ca="1"/>
        <v>#REF!</v>
      </c>
      <c r="AU41" s="131" t="e">
        <f ca="1"/>
        <v>#REF!</v>
      </c>
      <c r="AV41" s="131" t="e">
        <f ca="1"/>
        <v>#REF!</v>
      </c>
      <c r="AW41" s="152" t="e">
        <f ca="1"/>
        <v>#REF!</v>
      </c>
      <c r="AX41" s="130" t="e">
        <f ca="1"/>
        <v>#REF!</v>
      </c>
      <c r="AY41" s="131" t="e">
        <f ca="1"/>
        <v>#REF!</v>
      </c>
      <c r="AZ41" s="131" t="e">
        <f ca="1"/>
        <v>#REF!</v>
      </c>
      <c r="BA41" s="131" t="e">
        <f ca="1"/>
        <v>#REF!</v>
      </c>
      <c r="BB41" s="131" t="e">
        <f ca="1"/>
        <v>#REF!</v>
      </c>
      <c r="BC41" s="131" t="e">
        <f ca="1"/>
        <v>#REF!</v>
      </c>
      <c r="BD41" s="131" t="e">
        <f ca="1"/>
        <v>#REF!</v>
      </c>
      <c r="BE41" s="131" t="e">
        <f ca="1"/>
        <v>#REF!</v>
      </c>
      <c r="BF41" s="131" t="e">
        <f ca="1"/>
        <v>#REF!</v>
      </c>
      <c r="BG41" s="131" t="e">
        <f ca="1"/>
        <v>#REF!</v>
      </c>
      <c r="BH41" s="131" t="e">
        <f ca="1"/>
        <v>#REF!</v>
      </c>
      <c r="BI41" s="131" t="e">
        <f ca="1"/>
        <v>#REF!</v>
      </c>
      <c r="BJ41" s="131" t="e">
        <f ca="1"/>
        <v>#REF!</v>
      </c>
      <c r="BK41" s="131" t="e">
        <f ca="1"/>
        <v>#REF!</v>
      </c>
      <c r="BL41" s="131" t="e">
        <f ca="1"/>
        <v>#REF!</v>
      </c>
      <c r="BM41" s="131" t="e">
        <f ca="1"/>
        <v>#REF!</v>
      </c>
      <c r="BN41" s="131" t="e">
        <f ca="1"/>
        <v>#REF!</v>
      </c>
      <c r="BO41" s="131" t="e">
        <f ca="1"/>
        <v>#REF!</v>
      </c>
      <c r="BP41" s="131" t="e">
        <f ca="1"/>
        <v>#REF!</v>
      </c>
      <c r="BQ41" s="131" t="e">
        <f ca="1"/>
        <v>#REF!</v>
      </c>
      <c r="BR41" s="131" t="e">
        <f ca="1"/>
        <v>#REF!</v>
      </c>
      <c r="BS41" s="131" t="e">
        <f ca="1"/>
        <v>#REF!</v>
      </c>
      <c r="BT41" s="131" t="e">
        <f ca="1"/>
        <v>#REF!</v>
      </c>
      <c r="BU41" s="131" t="e">
        <f ca="1"/>
        <v>#REF!</v>
      </c>
      <c r="BV41" s="131" t="e">
        <f ca="1"/>
        <v>#REF!</v>
      </c>
      <c r="BW41" s="131" t="e">
        <f ca="1"/>
        <v>#REF!</v>
      </c>
      <c r="BX41" s="131" t="e">
        <f ca="1"/>
        <v>#REF!</v>
      </c>
      <c r="BY41" s="131" t="e">
        <f ca="1"/>
        <v>#REF!</v>
      </c>
      <c r="BZ41" s="131" t="e">
        <f ca="1"/>
        <v>#REF!</v>
      </c>
      <c r="CA41" s="129" t="e">
        <f ca="1"/>
        <v>#REF!</v>
      </c>
      <c r="CB41" s="149" t="e">
        <f ca="1"/>
        <v>#REF!</v>
      </c>
      <c r="CC41" s="131" t="e">
        <f ca="1"/>
        <v>#REF!</v>
      </c>
      <c r="CD41" s="131" t="e">
        <f ca="1"/>
        <v>#REF!</v>
      </c>
      <c r="CE41" s="131" t="e">
        <f ca="1"/>
        <v>#REF!</v>
      </c>
      <c r="CF41" s="131" t="e">
        <f ca="1"/>
        <v>#REF!</v>
      </c>
      <c r="CG41" s="131" t="e">
        <f ca="1"/>
        <v>#REF!</v>
      </c>
      <c r="CH41" s="152" t="e">
        <f ca="1"/>
        <v>#REF!</v>
      </c>
      <c r="CI41" s="130" t="e">
        <f ca="1"/>
        <v>#REF!</v>
      </c>
      <c r="CJ41" s="131" t="e">
        <f ca="1"/>
        <v>#REF!</v>
      </c>
      <c r="CK41" s="131" t="e">
        <f ca="1"/>
        <v>#REF!</v>
      </c>
      <c r="CL41" s="131" t="e">
        <f ca="1"/>
        <v>#REF!</v>
      </c>
      <c r="CM41" s="131" t="e">
        <f ca="1"/>
        <v>#REF!</v>
      </c>
      <c r="CN41" s="131" t="e">
        <f ca="1"/>
        <v>#REF!</v>
      </c>
      <c r="CO41" s="131" t="e">
        <f ca="1"/>
        <v>#REF!</v>
      </c>
      <c r="CP41" s="129" t="e">
        <f ca="1"/>
        <v>#REF!</v>
      </c>
      <c r="CQ41" s="149" t="e">
        <f ca="1"/>
        <v>#REF!</v>
      </c>
      <c r="CR41" s="131" t="e">
        <f ca="1"/>
        <v>#REF!</v>
      </c>
      <c r="CS41" s="131" t="e">
        <f ca="1"/>
        <v>#REF!</v>
      </c>
      <c r="CT41" s="131" t="e">
        <f ca="1"/>
        <v>#REF!</v>
      </c>
      <c r="CU41" s="131" t="e">
        <f ca="1"/>
        <v>#REF!</v>
      </c>
      <c r="CV41" s="131" t="e">
        <f ca="1"/>
        <v>#REF!</v>
      </c>
      <c r="CW41" s="131" t="e">
        <f ca="1"/>
        <v>#REF!</v>
      </c>
      <c r="CX41" s="131" t="e">
        <f ca="1"/>
        <v>#REF!</v>
      </c>
      <c r="CY41" s="131" t="e">
        <f ca="1"/>
        <v>#REF!</v>
      </c>
      <c r="CZ41" s="131" t="e">
        <f ca="1"/>
        <v>#REF!</v>
      </c>
      <c r="DA41" s="131" t="e">
        <f ca="1"/>
        <v>#REF!</v>
      </c>
      <c r="DB41" s="131" t="e">
        <f ca="1"/>
        <v>#REF!</v>
      </c>
      <c r="DC41" s="131" t="e">
        <f ca="1"/>
        <v>#REF!</v>
      </c>
      <c r="DD41" s="131" t="e">
        <f ca="1"/>
        <v>#REF!</v>
      </c>
      <c r="DE41" s="131" t="e">
        <f ca="1"/>
        <v>#REF!</v>
      </c>
      <c r="DF41" s="129" t="e">
        <f ca="1"/>
        <v>#REF!</v>
      </c>
    </row>
    <row r="42" spans="2:114" ht="16.2" thickBot="1" x14ac:dyDescent="0.35">
      <c r="C42" s="2"/>
      <c r="D42" s="2"/>
      <c r="E42" s="143" t="e" cm="1">
        <f t="array" aca="1" ref="E42" ca="1">INDIRECT($C$6&amp;"!B38")</f>
        <v>#REF!</v>
      </c>
      <c r="F42" s="143" t="e" cm="1">
        <f t="array" aca="1" ref="F42" ca="1">INDIRECT($C$6&amp;"!c38")</f>
        <v>#REF!</v>
      </c>
      <c r="G42" s="2"/>
      <c r="H42" s="149" t="e">
        <f t="array" aca="1" ref="H42:DF42" ca="1">TRANSPOSE(INDIRECT(E42&amp;"!I2:I104"))</f>
        <v>#REF!</v>
      </c>
      <c r="I42" s="131" t="e">
        <f ca="1"/>
        <v>#REF!</v>
      </c>
      <c r="J42" s="131" t="e">
        <f ca="1"/>
        <v>#REF!</v>
      </c>
      <c r="K42" s="131" t="e">
        <f ca="1"/>
        <v>#REF!</v>
      </c>
      <c r="L42" s="152" t="e">
        <f ca="1"/>
        <v>#REF!</v>
      </c>
      <c r="M42" s="130" t="e">
        <f ca="1"/>
        <v>#REF!</v>
      </c>
      <c r="N42" s="131" t="e">
        <f ca="1"/>
        <v>#REF!</v>
      </c>
      <c r="O42" s="131" t="e">
        <f ca="1"/>
        <v>#REF!</v>
      </c>
      <c r="P42" s="131" t="e">
        <f ca="1"/>
        <v>#REF!</v>
      </c>
      <c r="Q42" s="129" t="e">
        <f ca="1"/>
        <v>#REF!</v>
      </c>
      <c r="R42" s="149" t="e">
        <f ca="1"/>
        <v>#REF!</v>
      </c>
      <c r="S42" s="131" t="e">
        <f ca="1"/>
        <v>#REF!</v>
      </c>
      <c r="T42" s="152" t="e">
        <f ca="1"/>
        <v>#REF!</v>
      </c>
      <c r="U42" s="130" t="e">
        <f ca="1"/>
        <v>#REF!</v>
      </c>
      <c r="V42" s="131" t="e">
        <f ca="1"/>
        <v>#REF!</v>
      </c>
      <c r="W42" s="131" t="e">
        <f ca="1"/>
        <v>#REF!</v>
      </c>
      <c r="X42" s="131" t="e">
        <f ca="1"/>
        <v>#REF!</v>
      </c>
      <c r="Y42" s="129" t="e">
        <f ca="1"/>
        <v>#REF!</v>
      </c>
      <c r="Z42" s="149" t="e">
        <f ca="1"/>
        <v>#REF!</v>
      </c>
      <c r="AA42" s="131" t="e">
        <f ca="1"/>
        <v>#REF!</v>
      </c>
      <c r="AB42" s="131" t="e">
        <f ca="1"/>
        <v>#REF!</v>
      </c>
      <c r="AC42" s="131" t="e">
        <f ca="1"/>
        <v>#REF!</v>
      </c>
      <c r="AD42" s="131" t="e">
        <f ca="1"/>
        <v>#REF!</v>
      </c>
      <c r="AE42" s="131" t="e">
        <f ca="1"/>
        <v>#REF!</v>
      </c>
      <c r="AF42" s="131" t="e">
        <f ca="1"/>
        <v>#REF!</v>
      </c>
      <c r="AG42" s="131" t="e">
        <f ca="1"/>
        <v>#REF!</v>
      </c>
      <c r="AH42" s="131" t="e">
        <f ca="1"/>
        <v>#REF!</v>
      </c>
      <c r="AI42" s="131" t="e">
        <f ca="1"/>
        <v>#REF!</v>
      </c>
      <c r="AJ42" s="131" t="e">
        <f ca="1"/>
        <v>#REF!</v>
      </c>
      <c r="AK42" s="131" t="e">
        <f ca="1"/>
        <v>#REF!</v>
      </c>
      <c r="AL42" s="131" t="e">
        <f ca="1"/>
        <v>#REF!</v>
      </c>
      <c r="AM42" s="131" t="e">
        <f ca="1"/>
        <v>#REF!</v>
      </c>
      <c r="AN42" s="131" t="e">
        <f ca="1"/>
        <v>#REF!</v>
      </c>
      <c r="AO42" s="152" t="e">
        <f ca="1"/>
        <v>#REF!</v>
      </c>
      <c r="AP42" s="130" t="e">
        <f ca="1"/>
        <v>#REF!</v>
      </c>
      <c r="AQ42" s="131" t="e">
        <f ca="1"/>
        <v>#REF!</v>
      </c>
      <c r="AR42" s="129" t="e">
        <f ca="1"/>
        <v>#REF!</v>
      </c>
      <c r="AS42" s="149" t="e">
        <f ca="1"/>
        <v>#REF!</v>
      </c>
      <c r="AT42" s="131" t="e">
        <f ca="1"/>
        <v>#REF!</v>
      </c>
      <c r="AU42" s="131" t="e">
        <f ca="1"/>
        <v>#REF!</v>
      </c>
      <c r="AV42" s="131" t="e">
        <f ca="1"/>
        <v>#REF!</v>
      </c>
      <c r="AW42" s="152" t="e">
        <f ca="1"/>
        <v>#REF!</v>
      </c>
      <c r="AX42" s="130" t="e">
        <f ca="1"/>
        <v>#REF!</v>
      </c>
      <c r="AY42" s="131" t="e">
        <f ca="1"/>
        <v>#REF!</v>
      </c>
      <c r="AZ42" s="131" t="e">
        <f ca="1"/>
        <v>#REF!</v>
      </c>
      <c r="BA42" s="131" t="e">
        <f ca="1"/>
        <v>#REF!</v>
      </c>
      <c r="BB42" s="131" t="e">
        <f ca="1"/>
        <v>#REF!</v>
      </c>
      <c r="BC42" s="131" t="e">
        <f ca="1"/>
        <v>#REF!</v>
      </c>
      <c r="BD42" s="131" t="e">
        <f ca="1"/>
        <v>#REF!</v>
      </c>
      <c r="BE42" s="131" t="e">
        <f ca="1"/>
        <v>#REF!</v>
      </c>
      <c r="BF42" s="131" t="e">
        <f ca="1"/>
        <v>#REF!</v>
      </c>
      <c r="BG42" s="131" t="e">
        <f ca="1"/>
        <v>#REF!</v>
      </c>
      <c r="BH42" s="131" t="e">
        <f ca="1"/>
        <v>#REF!</v>
      </c>
      <c r="BI42" s="131" t="e">
        <f ca="1"/>
        <v>#REF!</v>
      </c>
      <c r="BJ42" s="131" t="e">
        <f ca="1"/>
        <v>#REF!</v>
      </c>
      <c r="BK42" s="131" t="e">
        <f ca="1"/>
        <v>#REF!</v>
      </c>
      <c r="BL42" s="131" t="e">
        <f ca="1"/>
        <v>#REF!</v>
      </c>
      <c r="BM42" s="131" t="e">
        <f ca="1"/>
        <v>#REF!</v>
      </c>
      <c r="BN42" s="131" t="e">
        <f ca="1"/>
        <v>#REF!</v>
      </c>
      <c r="BO42" s="131" t="e">
        <f ca="1"/>
        <v>#REF!</v>
      </c>
      <c r="BP42" s="131" t="e">
        <f ca="1"/>
        <v>#REF!</v>
      </c>
      <c r="BQ42" s="131" t="e">
        <f ca="1"/>
        <v>#REF!</v>
      </c>
      <c r="BR42" s="131" t="e">
        <f ca="1"/>
        <v>#REF!</v>
      </c>
      <c r="BS42" s="131" t="e">
        <f ca="1"/>
        <v>#REF!</v>
      </c>
      <c r="BT42" s="131" t="e">
        <f ca="1"/>
        <v>#REF!</v>
      </c>
      <c r="BU42" s="131" t="e">
        <f ca="1"/>
        <v>#REF!</v>
      </c>
      <c r="BV42" s="131" t="e">
        <f ca="1"/>
        <v>#REF!</v>
      </c>
      <c r="BW42" s="131" t="e">
        <f ca="1"/>
        <v>#REF!</v>
      </c>
      <c r="BX42" s="131" t="e">
        <f ca="1"/>
        <v>#REF!</v>
      </c>
      <c r="BY42" s="131" t="e">
        <f ca="1"/>
        <v>#REF!</v>
      </c>
      <c r="BZ42" s="131" t="e">
        <f ca="1"/>
        <v>#REF!</v>
      </c>
      <c r="CA42" s="129" t="e">
        <f ca="1"/>
        <v>#REF!</v>
      </c>
      <c r="CB42" s="149" t="e">
        <f ca="1"/>
        <v>#REF!</v>
      </c>
      <c r="CC42" s="131" t="e">
        <f ca="1"/>
        <v>#REF!</v>
      </c>
      <c r="CD42" s="131" t="e">
        <f ca="1"/>
        <v>#REF!</v>
      </c>
      <c r="CE42" s="131" t="e">
        <f ca="1"/>
        <v>#REF!</v>
      </c>
      <c r="CF42" s="131" t="e">
        <f ca="1"/>
        <v>#REF!</v>
      </c>
      <c r="CG42" s="131" t="e">
        <f ca="1"/>
        <v>#REF!</v>
      </c>
      <c r="CH42" s="152" t="e">
        <f ca="1"/>
        <v>#REF!</v>
      </c>
      <c r="CI42" s="130" t="e">
        <f ca="1"/>
        <v>#REF!</v>
      </c>
      <c r="CJ42" s="131" t="e">
        <f ca="1"/>
        <v>#REF!</v>
      </c>
      <c r="CK42" s="131" t="e">
        <f ca="1"/>
        <v>#REF!</v>
      </c>
      <c r="CL42" s="131" t="e">
        <f ca="1"/>
        <v>#REF!</v>
      </c>
      <c r="CM42" s="131" t="e">
        <f ca="1"/>
        <v>#REF!</v>
      </c>
      <c r="CN42" s="131" t="e">
        <f ca="1"/>
        <v>#REF!</v>
      </c>
      <c r="CO42" s="131" t="e">
        <f ca="1"/>
        <v>#REF!</v>
      </c>
      <c r="CP42" s="129" t="e">
        <f ca="1"/>
        <v>#REF!</v>
      </c>
      <c r="CQ42" s="149" t="e">
        <f ca="1"/>
        <v>#REF!</v>
      </c>
      <c r="CR42" s="131" t="e">
        <f ca="1"/>
        <v>#REF!</v>
      </c>
      <c r="CS42" s="131" t="e">
        <f ca="1"/>
        <v>#REF!</v>
      </c>
      <c r="CT42" s="131" t="e">
        <f ca="1"/>
        <v>#REF!</v>
      </c>
      <c r="CU42" s="131" t="e">
        <f ca="1"/>
        <v>#REF!</v>
      </c>
      <c r="CV42" s="131" t="e">
        <f ca="1"/>
        <v>#REF!</v>
      </c>
      <c r="CW42" s="131" t="e">
        <f ca="1"/>
        <v>#REF!</v>
      </c>
      <c r="CX42" s="131" t="e">
        <f ca="1"/>
        <v>#REF!</v>
      </c>
      <c r="CY42" s="131" t="e">
        <f ca="1"/>
        <v>#REF!</v>
      </c>
      <c r="CZ42" s="131" t="e">
        <f ca="1"/>
        <v>#REF!</v>
      </c>
      <c r="DA42" s="131" t="e">
        <f ca="1"/>
        <v>#REF!</v>
      </c>
      <c r="DB42" s="131" t="e">
        <f ca="1"/>
        <v>#REF!</v>
      </c>
      <c r="DC42" s="131" t="e">
        <f ca="1"/>
        <v>#REF!</v>
      </c>
      <c r="DD42" s="131" t="e">
        <f ca="1"/>
        <v>#REF!</v>
      </c>
      <c r="DE42" s="131" t="e">
        <f ca="1"/>
        <v>#REF!</v>
      </c>
      <c r="DF42" s="129" t="e">
        <f ca="1"/>
        <v>#REF!</v>
      </c>
    </row>
    <row r="43" spans="2:114" ht="16.2" thickBot="1" x14ac:dyDescent="0.35">
      <c r="C43" s="2"/>
      <c r="D43" s="2"/>
      <c r="E43" s="143" t="e" cm="1">
        <f t="array" aca="1" ref="E43" ca="1">INDIRECT($C$6&amp;"!B39")</f>
        <v>#REF!</v>
      </c>
      <c r="F43" s="143" t="e" cm="1">
        <f t="array" aca="1" ref="F43" ca="1">INDIRECT($C$6&amp;"!c39")</f>
        <v>#REF!</v>
      </c>
      <c r="G43" s="2"/>
      <c r="H43" s="149" t="e">
        <f t="array" aca="1" ref="H43:DF43" ca="1">TRANSPOSE(INDIRECT(E43&amp;"!I2:I104"))</f>
        <v>#REF!</v>
      </c>
      <c r="I43" s="131" t="e">
        <f ca="1"/>
        <v>#REF!</v>
      </c>
      <c r="J43" s="131" t="e">
        <f ca="1"/>
        <v>#REF!</v>
      </c>
      <c r="K43" s="131" t="e">
        <f ca="1"/>
        <v>#REF!</v>
      </c>
      <c r="L43" s="152" t="e">
        <f ca="1"/>
        <v>#REF!</v>
      </c>
      <c r="M43" s="130" t="e">
        <f ca="1"/>
        <v>#REF!</v>
      </c>
      <c r="N43" s="131" t="e">
        <f ca="1"/>
        <v>#REF!</v>
      </c>
      <c r="O43" s="131" t="e">
        <f ca="1"/>
        <v>#REF!</v>
      </c>
      <c r="P43" s="131" t="e">
        <f ca="1"/>
        <v>#REF!</v>
      </c>
      <c r="Q43" s="129" t="e">
        <f ca="1"/>
        <v>#REF!</v>
      </c>
      <c r="R43" s="149" t="e">
        <f ca="1"/>
        <v>#REF!</v>
      </c>
      <c r="S43" s="131" t="e">
        <f ca="1"/>
        <v>#REF!</v>
      </c>
      <c r="T43" s="152" t="e">
        <f ca="1"/>
        <v>#REF!</v>
      </c>
      <c r="U43" s="130" t="e">
        <f ca="1"/>
        <v>#REF!</v>
      </c>
      <c r="V43" s="131" t="e">
        <f ca="1"/>
        <v>#REF!</v>
      </c>
      <c r="W43" s="131" t="e">
        <f ca="1"/>
        <v>#REF!</v>
      </c>
      <c r="X43" s="131" t="e">
        <f ca="1"/>
        <v>#REF!</v>
      </c>
      <c r="Y43" s="129" t="e">
        <f ca="1"/>
        <v>#REF!</v>
      </c>
      <c r="Z43" s="149" t="e">
        <f ca="1"/>
        <v>#REF!</v>
      </c>
      <c r="AA43" s="131" t="e">
        <f ca="1"/>
        <v>#REF!</v>
      </c>
      <c r="AB43" s="131" t="e">
        <f ca="1"/>
        <v>#REF!</v>
      </c>
      <c r="AC43" s="131" t="e">
        <f ca="1"/>
        <v>#REF!</v>
      </c>
      <c r="AD43" s="131" t="e">
        <f ca="1"/>
        <v>#REF!</v>
      </c>
      <c r="AE43" s="131" t="e">
        <f ca="1"/>
        <v>#REF!</v>
      </c>
      <c r="AF43" s="131" t="e">
        <f ca="1"/>
        <v>#REF!</v>
      </c>
      <c r="AG43" s="131" t="e">
        <f ca="1"/>
        <v>#REF!</v>
      </c>
      <c r="AH43" s="131" t="e">
        <f ca="1"/>
        <v>#REF!</v>
      </c>
      <c r="AI43" s="131" t="e">
        <f ca="1"/>
        <v>#REF!</v>
      </c>
      <c r="AJ43" s="131" t="e">
        <f ca="1"/>
        <v>#REF!</v>
      </c>
      <c r="AK43" s="131" t="e">
        <f ca="1"/>
        <v>#REF!</v>
      </c>
      <c r="AL43" s="131" t="e">
        <f ca="1"/>
        <v>#REF!</v>
      </c>
      <c r="AM43" s="131" t="e">
        <f ca="1"/>
        <v>#REF!</v>
      </c>
      <c r="AN43" s="131" t="e">
        <f ca="1"/>
        <v>#REF!</v>
      </c>
      <c r="AO43" s="152" t="e">
        <f ca="1"/>
        <v>#REF!</v>
      </c>
      <c r="AP43" s="130" t="e">
        <f ca="1"/>
        <v>#REF!</v>
      </c>
      <c r="AQ43" s="131" t="e">
        <f ca="1"/>
        <v>#REF!</v>
      </c>
      <c r="AR43" s="129" t="e">
        <f ca="1"/>
        <v>#REF!</v>
      </c>
      <c r="AS43" s="149" t="e">
        <f ca="1"/>
        <v>#REF!</v>
      </c>
      <c r="AT43" s="131" t="e">
        <f ca="1"/>
        <v>#REF!</v>
      </c>
      <c r="AU43" s="131" t="e">
        <f ca="1"/>
        <v>#REF!</v>
      </c>
      <c r="AV43" s="131" t="e">
        <f ca="1"/>
        <v>#REF!</v>
      </c>
      <c r="AW43" s="152" t="e">
        <f ca="1"/>
        <v>#REF!</v>
      </c>
      <c r="AX43" s="130" t="e">
        <f ca="1"/>
        <v>#REF!</v>
      </c>
      <c r="AY43" s="131" t="e">
        <f ca="1"/>
        <v>#REF!</v>
      </c>
      <c r="AZ43" s="131" t="e">
        <f ca="1"/>
        <v>#REF!</v>
      </c>
      <c r="BA43" s="131" t="e">
        <f ca="1"/>
        <v>#REF!</v>
      </c>
      <c r="BB43" s="131" t="e">
        <f ca="1"/>
        <v>#REF!</v>
      </c>
      <c r="BC43" s="131" t="e">
        <f ca="1"/>
        <v>#REF!</v>
      </c>
      <c r="BD43" s="131" t="e">
        <f ca="1"/>
        <v>#REF!</v>
      </c>
      <c r="BE43" s="131" t="e">
        <f ca="1"/>
        <v>#REF!</v>
      </c>
      <c r="BF43" s="131" t="e">
        <f ca="1"/>
        <v>#REF!</v>
      </c>
      <c r="BG43" s="131" t="e">
        <f ca="1"/>
        <v>#REF!</v>
      </c>
      <c r="BH43" s="131" t="e">
        <f ca="1"/>
        <v>#REF!</v>
      </c>
      <c r="BI43" s="131" t="e">
        <f ca="1"/>
        <v>#REF!</v>
      </c>
      <c r="BJ43" s="131" t="e">
        <f ca="1"/>
        <v>#REF!</v>
      </c>
      <c r="BK43" s="131" t="e">
        <f ca="1"/>
        <v>#REF!</v>
      </c>
      <c r="BL43" s="131" t="e">
        <f ca="1"/>
        <v>#REF!</v>
      </c>
      <c r="BM43" s="131" t="e">
        <f ca="1"/>
        <v>#REF!</v>
      </c>
      <c r="BN43" s="131" t="e">
        <f ca="1"/>
        <v>#REF!</v>
      </c>
      <c r="BO43" s="131" t="e">
        <f ca="1"/>
        <v>#REF!</v>
      </c>
      <c r="BP43" s="131" t="e">
        <f ca="1"/>
        <v>#REF!</v>
      </c>
      <c r="BQ43" s="131" t="e">
        <f ca="1"/>
        <v>#REF!</v>
      </c>
      <c r="BR43" s="131" t="e">
        <f ca="1"/>
        <v>#REF!</v>
      </c>
      <c r="BS43" s="131" t="e">
        <f ca="1"/>
        <v>#REF!</v>
      </c>
      <c r="BT43" s="131" t="e">
        <f ca="1"/>
        <v>#REF!</v>
      </c>
      <c r="BU43" s="131" t="e">
        <f ca="1"/>
        <v>#REF!</v>
      </c>
      <c r="BV43" s="131" t="e">
        <f ca="1"/>
        <v>#REF!</v>
      </c>
      <c r="BW43" s="131" t="e">
        <f ca="1"/>
        <v>#REF!</v>
      </c>
      <c r="BX43" s="131" t="e">
        <f ca="1"/>
        <v>#REF!</v>
      </c>
      <c r="BY43" s="131" t="e">
        <f ca="1"/>
        <v>#REF!</v>
      </c>
      <c r="BZ43" s="131" t="e">
        <f ca="1"/>
        <v>#REF!</v>
      </c>
      <c r="CA43" s="129" t="e">
        <f ca="1"/>
        <v>#REF!</v>
      </c>
      <c r="CB43" s="149" t="e">
        <f ca="1"/>
        <v>#REF!</v>
      </c>
      <c r="CC43" s="131" t="e">
        <f ca="1"/>
        <v>#REF!</v>
      </c>
      <c r="CD43" s="131" t="e">
        <f ca="1"/>
        <v>#REF!</v>
      </c>
      <c r="CE43" s="131" t="e">
        <f ca="1"/>
        <v>#REF!</v>
      </c>
      <c r="CF43" s="131" t="e">
        <f ca="1"/>
        <v>#REF!</v>
      </c>
      <c r="CG43" s="131" t="e">
        <f ca="1"/>
        <v>#REF!</v>
      </c>
      <c r="CH43" s="152" t="e">
        <f ca="1"/>
        <v>#REF!</v>
      </c>
      <c r="CI43" s="130" t="e">
        <f ca="1"/>
        <v>#REF!</v>
      </c>
      <c r="CJ43" s="131" t="e">
        <f ca="1"/>
        <v>#REF!</v>
      </c>
      <c r="CK43" s="131" t="e">
        <f ca="1"/>
        <v>#REF!</v>
      </c>
      <c r="CL43" s="131" t="e">
        <f ca="1"/>
        <v>#REF!</v>
      </c>
      <c r="CM43" s="131" t="e">
        <f ca="1"/>
        <v>#REF!</v>
      </c>
      <c r="CN43" s="131" t="e">
        <f ca="1"/>
        <v>#REF!</v>
      </c>
      <c r="CO43" s="131" t="e">
        <f ca="1"/>
        <v>#REF!</v>
      </c>
      <c r="CP43" s="129" t="e">
        <f ca="1"/>
        <v>#REF!</v>
      </c>
      <c r="CQ43" s="149" t="e">
        <f ca="1"/>
        <v>#REF!</v>
      </c>
      <c r="CR43" s="131" t="e">
        <f ca="1"/>
        <v>#REF!</v>
      </c>
      <c r="CS43" s="131" t="e">
        <f ca="1"/>
        <v>#REF!</v>
      </c>
      <c r="CT43" s="131" t="e">
        <f ca="1"/>
        <v>#REF!</v>
      </c>
      <c r="CU43" s="131" t="e">
        <f ca="1"/>
        <v>#REF!</v>
      </c>
      <c r="CV43" s="131" t="e">
        <f ca="1"/>
        <v>#REF!</v>
      </c>
      <c r="CW43" s="131" t="e">
        <f ca="1"/>
        <v>#REF!</v>
      </c>
      <c r="CX43" s="131" t="e">
        <f ca="1"/>
        <v>#REF!</v>
      </c>
      <c r="CY43" s="131" t="e">
        <f ca="1"/>
        <v>#REF!</v>
      </c>
      <c r="CZ43" s="131" t="e">
        <f ca="1"/>
        <v>#REF!</v>
      </c>
      <c r="DA43" s="131" t="e">
        <f ca="1"/>
        <v>#REF!</v>
      </c>
      <c r="DB43" s="131" t="e">
        <f ca="1"/>
        <v>#REF!</v>
      </c>
      <c r="DC43" s="131" t="e">
        <f ca="1"/>
        <v>#REF!</v>
      </c>
      <c r="DD43" s="131" t="e">
        <f ca="1"/>
        <v>#REF!</v>
      </c>
      <c r="DE43" s="131" t="e">
        <f ca="1"/>
        <v>#REF!</v>
      </c>
      <c r="DF43" s="129" t="e">
        <f ca="1"/>
        <v>#REF!</v>
      </c>
    </row>
    <row r="44" spans="2:114" x14ac:dyDescent="0.3">
      <c r="C44" s="2"/>
      <c r="D44" s="2"/>
      <c r="E44" s="143" t="e" cm="1">
        <f t="array" aca="1" ref="E44" ca="1">INDIRECT($C$6&amp;"!B40")</f>
        <v>#REF!</v>
      </c>
      <c r="F44" s="143" t="e" cm="1">
        <f t="array" aca="1" ref="F44" ca="1">INDIRECT($C$6&amp;"!c40")</f>
        <v>#REF!</v>
      </c>
      <c r="G44" s="2"/>
      <c r="H44" s="149" t="e">
        <f t="array" aca="1" ref="H44:DF44" ca="1">TRANSPOSE(INDIRECT(E44&amp;"!I2:I104"))</f>
        <v>#REF!</v>
      </c>
      <c r="I44" s="131" t="e">
        <f ca="1"/>
        <v>#REF!</v>
      </c>
      <c r="J44" s="131" t="e">
        <f ca="1"/>
        <v>#REF!</v>
      </c>
      <c r="K44" s="131" t="e">
        <f ca="1"/>
        <v>#REF!</v>
      </c>
      <c r="L44" s="152" t="e">
        <f ca="1"/>
        <v>#REF!</v>
      </c>
      <c r="M44" s="130" t="e">
        <f ca="1"/>
        <v>#REF!</v>
      </c>
      <c r="N44" s="131" t="e">
        <f ca="1"/>
        <v>#REF!</v>
      </c>
      <c r="O44" s="131" t="e">
        <f ca="1"/>
        <v>#REF!</v>
      </c>
      <c r="P44" s="131" t="e">
        <f ca="1"/>
        <v>#REF!</v>
      </c>
      <c r="Q44" s="129" t="e">
        <f ca="1"/>
        <v>#REF!</v>
      </c>
      <c r="R44" s="149" t="e">
        <f ca="1"/>
        <v>#REF!</v>
      </c>
      <c r="S44" s="131" t="e">
        <f ca="1"/>
        <v>#REF!</v>
      </c>
      <c r="T44" s="152" t="e">
        <f ca="1"/>
        <v>#REF!</v>
      </c>
      <c r="U44" s="130" t="e">
        <f ca="1"/>
        <v>#REF!</v>
      </c>
      <c r="V44" s="131" t="e">
        <f ca="1"/>
        <v>#REF!</v>
      </c>
      <c r="W44" s="131" t="e">
        <f ca="1"/>
        <v>#REF!</v>
      </c>
      <c r="X44" s="131" t="e">
        <f ca="1"/>
        <v>#REF!</v>
      </c>
      <c r="Y44" s="129" t="e">
        <f ca="1"/>
        <v>#REF!</v>
      </c>
      <c r="Z44" s="149" t="e">
        <f ca="1"/>
        <v>#REF!</v>
      </c>
      <c r="AA44" s="131" t="e">
        <f ca="1"/>
        <v>#REF!</v>
      </c>
      <c r="AB44" s="131" t="e">
        <f ca="1"/>
        <v>#REF!</v>
      </c>
      <c r="AC44" s="131" t="e">
        <f ca="1"/>
        <v>#REF!</v>
      </c>
      <c r="AD44" s="131" t="e">
        <f ca="1"/>
        <v>#REF!</v>
      </c>
      <c r="AE44" s="131" t="e">
        <f ca="1"/>
        <v>#REF!</v>
      </c>
      <c r="AF44" s="131" t="e">
        <f ca="1"/>
        <v>#REF!</v>
      </c>
      <c r="AG44" s="131" t="e">
        <f ca="1"/>
        <v>#REF!</v>
      </c>
      <c r="AH44" s="131" t="e">
        <f ca="1"/>
        <v>#REF!</v>
      </c>
      <c r="AI44" s="131" t="e">
        <f ca="1"/>
        <v>#REF!</v>
      </c>
      <c r="AJ44" s="131" t="e">
        <f ca="1"/>
        <v>#REF!</v>
      </c>
      <c r="AK44" s="131" t="e">
        <f ca="1"/>
        <v>#REF!</v>
      </c>
      <c r="AL44" s="131" t="e">
        <f ca="1"/>
        <v>#REF!</v>
      </c>
      <c r="AM44" s="131" t="e">
        <f ca="1"/>
        <v>#REF!</v>
      </c>
      <c r="AN44" s="131" t="e">
        <f ca="1"/>
        <v>#REF!</v>
      </c>
      <c r="AO44" s="152" t="e">
        <f ca="1"/>
        <v>#REF!</v>
      </c>
      <c r="AP44" s="130" t="e">
        <f ca="1"/>
        <v>#REF!</v>
      </c>
      <c r="AQ44" s="131" t="e">
        <f ca="1"/>
        <v>#REF!</v>
      </c>
      <c r="AR44" s="129" t="e">
        <f ca="1"/>
        <v>#REF!</v>
      </c>
      <c r="AS44" s="149" t="e">
        <f ca="1"/>
        <v>#REF!</v>
      </c>
      <c r="AT44" s="131" t="e">
        <f ca="1"/>
        <v>#REF!</v>
      </c>
      <c r="AU44" s="131" t="e">
        <f ca="1"/>
        <v>#REF!</v>
      </c>
      <c r="AV44" s="131" t="e">
        <f ca="1"/>
        <v>#REF!</v>
      </c>
      <c r="AW44" s="152" t="e">
        <f ca="1"/>
        <v>#REF!</v>
      </c>
      <c r="AX44" s="130" t="e">
        <f ca="1"/>
        <v>#REF!</v>
      </c>
      <c r="AY44" s="131" t="e">
        <f ca="1"/>
        <v>#REF!</v>
      </c>
      <c r="AZ44" s="131" t="e">
        <f ca="1"/>
        <v>#REF!</v>
      </c>
      <c r="BA44" s="131" t="e">
        <f ca="1"/>
        <v>#REF!</v>
      </c>
      <c r="BB44" s="131" t="e">
        <f ca="1"/>
        <v>#REF!</v>
      </c>
      <c r="BC44" s="131" t="e">
        <f ca="1"/>
        <v>#REF!</v>
      </c>
      <c r="BD44" s="131" t="e">
        <f ca="1"/>
        <v>#REF!</v>
      </c>
      <c r="BE44" s="131" t="e">
        <f ca="1"/>
        <v>#REF!</v>
      </c>
      <c r="BF44" s="131" t="e">
        <f ca="1"/>
        <v>#REF!</v>
      </c>
      <c r="BG44" s="131" t="e">
        <f ca="1"/>
        <v>#REF!</v>
      </c>
      <c r="BH44" s="131" t="e">
        <f ca="1"/>
        <v>#REF!</v>
      </c>
      <c r="BI44" s="131" t="e">
        <f ca="1"/>
        <v>#REF!</v>
      </c>
      <c r="BJ44" s="131" t="e">
        <f ca="1"/>
        <v>#REF!</v>
      </c>
      <c r="BK44" s="131" t="e">
        <f ca="1"/>
        <v>#REF!</v>
      </c>
      <c r="BL44" s="131" t="e">
        <f ca="1"/>
        <v>#REF!</v>
      </c>
      <c r="BM44" s="131" t="e">
        <f ca="1"/>
        <v>#REF!</v>
      </c>
      <c r="BN44" s="131" t="e">
        <f ca="1"/>
        <v>#REF!</v>
      </c>
      <c r="BO44" s="131" t="e">
        <f ca="1"/>
        <v>#REF!</v>
      </c>
      <c r="BP44" s="131" t="e">
        <f ca="1"/>
        <v>#REF!</v>
      </c>
      <c r="BQ44" s="131" t="e">
        <f ca="1"/>
        <v>#REF!</v>
      </c>
      <c r="BR44" s="131" t="e">
        <f ca="1"/>
        <v>#REF!</v>
      </c>
      <c r="BS44" s="131" t="e">
        <f ca="1"/>
        <v>#REF!</v>
      </c>
      <c r="BT44" s="131" t="e">
        <f ca="1"/>
        <v>#REF!</v>
      </c>
      <c r="BU44" s="131" t="e">
        <f ca="1"/>
        <v>#REF!</v>
      </c>
      <c r="BV44" s="131" t="e">
        <f ca="1"/>
        <v>#REF!</v>
      </c>
      <c r="BW44" s="131" t="e">
        <f ca="1"/>
        <v>#REF!</v>
      </c>
      <c r="BX44" s="131" t="e">
        <f ca="1"/>
        <v>#REF!</v>
      </c>
      <c r="BY44" s="131" t="e">
        <f ca="1"/>
        <v>#REF!</v>
      </c>
      <c r="BZ44" s="131" t="e">
        <f ca="1"/>
        <v>#REF!</v>
      </c>
      <c r="CA44" s="129" t="e">
        <f ca="1"/>
        <v>#REF!</v>
      </c>
      <c r="CB44" s="149" t="e">
        <f ca="1"/>
        <v>#REF!</v>
      </c>
      <c r="CC44" s="131" t="e">
        <f ca="1"/>
        <v>#REF!</v>
      </c>
      <c r="CD44" s="131" t="e">
        <f ca="1"/>
        <v>#REF!</v>
      </c>
      <c r="CE44" s="131" t="e">
        <f ca="1"/>
        <v>#REF!</v>
      </c>
      <c r="CF44" s="131" t="e">
        <f ca="1"/>
        <v>#REF!</v>
      </c>
      <c r="CG44" s="131" t="e">
        <f ca="1"/>
        <v>#REF!</v>
      </c>
      <c r="CH44" s="152" t="e">
        <f ca="1"/>
        <v>#REF!</v>
      </c>
      <c r="CI44" s="130" t="e">
        <f ca="1"/>
        <v>#REF!</v>
      </c>
      <c r="CJ44" s="131" t="e">
        <f ca="1"/>
        <v>#REF!</v>
      </c>
      <c r="CK44" s="131" t="e">
        <f ca="1"/>
        <v>#REF!</v>
      </c>
      <c r="CL44" s="131" t="e">
        <f ca="1"/>
        <v>#REF!</v>
      </c>
      <c r="CM44" s="131" t="e">
        <f ca="1"/>
        <v>#REF!</v>
      </c>
      <c r="CN44" s="131" t="e">
        <f ca="1"/>
        <v>#REF!</v>
      </c>
      <c r="CO44" s="131" t="e">
        <f ca="1"/>
        <v>#REF!</v>
      </c>
      <c r="CP44" s="129" t="e">
        <f ca="1"/>
        <v>#REF!</v>
      </c>
      <c r="CQ44" s="149" t="e">
        <f ca="1"/>
        <v>#REF!</v>
      </c>
      <c r="CR44" s="131" t="e">
        <f ca="1"/>
        <v>#REF!</v>
      </c>
      <c r="CS44" s="131" t="e">
        <f ca="1"/>
        <v>#REF!</v>
      </c>
      <c r="CT44" s="131" t="e">
        <f ca="1"/>
        <v>#REF!</v>
      </c>
      <c r="CU44" s="131" t="e">
        <f ca="1"/>
        <v>#REF!</v>
      </c>
      <c r="CV44" s="131" t="e">
        <f ca="1"/>
        <v>#REF!</v>
      </c>
      <c r="CW44" s="131" t="e">
        <f ca="1"/>
        <v>#REF!</v>
      </c>
      <c r="CX44" s="131" t="e">
        <f ca="1"/>
        <v>#REF!</v>
      </c>
      <c r="CY44" s="131" t="e">
        <f ca="1"/>
        <v>#REF!</v>
      </c>
      <c r="CZ44" s="131" t="e">
        <f ca="1"/>
        <v>#REF!</v>
      </c>
      <c r="DA44" s="131" t="e">
        <f ca="1"/>
        <v>#REF!</v>
      </c>
      <c r="DB44" s="131" t="e">
        <f ca="1"/>
        <v>#REF!</v>
      </c>
      <c r="DC44" s="131" t="e">
        <f ca="1"/>
        <v>#REF!</v>
      </c>
      <c r="DD44" s="131" t="e">
        <f ca="1"/>
        <v>#REF!</v>
      </c>
      <c r="DE44" s="131" t="e">
        <f ca="1"/>
        <v>#REF!</v>
      </c>
      <c r="DF44" s="129" t="e">
        <f ca="1"/>
        <v>#REF!</v>
      </c>
    </row>
    <row r="45" spans="2:114" x14ac:dyDescent="0.3">
      <c r="C45" s="2"/>
      <c r="D45" s="2"/>
      <c r="E45" s="134"/>
      <c r="F45" s="2"/>
      <c r="G45" s="2"/>
      <c r="H45" s="138"/>
      <c r="I45" s="138"/>
      <c r="J45" s="138"/>
      <c r="K45" s="138"/>
      <c r="L45" s="138"/>
      <c r="M45" s="138"/>
      <c r="N45" s="138"/>
      <c r="O45" s="138"/>
      <c r="P45" s="138"/>
      <c r="Q45" s="138"/>
      <c r="R45" s="138"/>
      <c r="S45" s="138"/>
      <c r="T45" s="138"/>
      <c r="U45" s="138"/>
      <c r="V45" s="138"/>
      <c r="W45" s="138"/>
      <c r="X45" s="138"/>
      <c r="Y45" s="138"/>
      <c r="Z45" s="138"/>
      <c r="AA45" s="138"/>
      <c r="AB45" s="138"/>
      <c r="AC45" s="138"/>
      <c r="AD45" s="138"/>
      <c r="AE45" s="138"/>
      <c r="AF45" s="138"/>
      <c r="AG45" s="138"/>
      <c r="AH45" s="138"/>
      <c r="AI45" s="138"/>
      <c r="AJ45" s="138"/>
      <c r="AK45" s="138"/>
      <c r="AL45" s="138"/>
      <c r="AM45" s="138"/>
      <c r="AN45" s="138"/>
      <c r="AO45" s="138"/>
      <c r="AP45" s="138"/>
      <c r="AQ45" s="138"/>
      <c r="AR45" s="138"/>
      <c r="AS45" s="138"/>
      <c r="AT45" s="138"/>
      <c r="AU45" s="138"/>
      <c r="AV45" s="138"/>
      <c r="AW45" s="138"/>
      <c r="AX45" s="138"/>
      <c r="AY45" s="138"/>
      <c r="AZ45" s="138"/>
      <c r="BA45" s="138"/>
      <c r="BB45" s="138"/>
      <c r="BC45" s="138"/>
      <c r="BD45" s="138"/>
      <c r="BE45" s="138"/>
      <c r="BF45" s="138"/>
      <c r="BG45" s="138"/>
      <c r="BH45" s="138"/>
      <c r="BI45" s="138"/>
      <c r="BJ45" s="138"/>
      <c r="BK45" s="138"/>
      <c r="BL45" s="138"/>
      <c r="BM45" s="138"/>
      <c r="BN45" s="138"/>
      <c r="BO45" s="138"/>
      <c r="BP45" s="138"/>
      <c r="BQ45" s="138"/>
      <c r="BR45" s="138"/>
      <c r="BS45" s="138"/>
      <c r="BT45" s="138"/>
      <c r="BU45" s="138"/>
      <c r="BV45" s="138"/>
      <c r="BW45" s="138"/>
      <c r="BX45" s="138"/>
      <c r="BY45" s="138"/>
      <c r="BZ45" s="138"/>
      <c r="CA45" s="138"/>
      <c r="CB45" s="138"/>
      <c r="CC45" s="138"/>
      <c r="CD45" s="138"/>
      <c r="CE45" s="138"/>
      <c r="CF45" s="138"/>
      <c r="CG45" s="138"/>
      <c r="CH45" s="138"/>
      <c r="CI45" s="138"/>
      <c r="CJ45" s="138"/>
      <c r="CK45" s="138"/>
      <c r="CL45" s="138"/>
      <c r="CM45" s="138"/>
      <c r="CN45" s="138"/>
      <c r="CO45" s="138"/>
      <c r="CP45" s="138"/>
      <c r="CQ45" s="138"/>
      <c r="CR45" s="138"/>
      <c r="CS45" s="138"/>
      <c r="CT45" s="138"/>
      <c r="CU45" s="138"/>
      <c r="CV45" s="138"/>
      <c r="CW45" s="138"/>
      <c r="CX45" s="138"/>
      <c r="CY45" s="138"/>
      <c r="CZ45" s="138"/>
      <c r="DA45" s="138"/>
      <c r="DB45" s="138"/>
      <c r="DC45" s="138"/>
      <c r="DD45" s="138"/>
      <c r="DE45" s="138"/>
      <c r="DF45" s="138"/>
    </row>
    <row r="46" spans="2:114" x14ac:dyDescent="0.3">
      <c r="C46" s="2"/>
      <c r="D46" s="2"/>
      <c r="E46" s="134"/>
      <c r="F46" s="2"/>
      <c r="G46" s="2"/>
      <c r="H46" s="138"/>
      <c r="I46" s="138"/>
      <c r="J46" s="138"/>
      <c r="K46" s="138"/>
      <c r="L46" s="138"/>
      <c r="M46" s="138"/>
      <c r="N46" s="138"/>
      <c r="O46" s="138"/>
      <c r="P46" s="138"/>
      <c r="Q46" s="138"/>
      <c r="R46" s="138"/>
      <c r="S46" s="138"/>
      <c r="T46" s="138"/>
      <c r="U46" s="138"/>
      <c r="V46" s="138"/>
      <c r="W46" s="138"/>
      <c r="X46" s="138"/>
      <c r="Y46" s="138"/>
      <c r="Z46" s="138"/>
      <c r="AA46" s="138"/>
      <c r="AB46" s="138"/>
      <c r="AC46" s="138"/>
      <c r="AD46" s="138"/>
      <c r="AE46" s="138"/>
      <c r="AF46" s="138"/>
      <c r="AG46" s="138"/>
      <c r="AH46" s="138"/>
      <c r="AI46" s="138"/>
      <c r="AJ46" s="138"/>
      <c r="AK46" s="138"/>
      <c r="AL46" s="138"/>
      <c r="AM46" s="138"/>
      <c r="AN46" s="138"/>
      <c r="AO46" s="138"/>
      <c r="AP46" s="138"/>
      <c r="AQ46" s="138"/>
      <c r="AR46" s="138"/>
      <c r="AS46" s="138"/>
      <c r="AT46" s="138"/>
      <c r="AU46" s="138"/>
      <c r="AV46" s="138"/>
      <c r="AW46" s="138"/>
      <c r="AX46" s="138"/>
      <c r="AY46" s="138"/>
      <c r="AZ46" s="138"/>
      <c r="BA46" s="138"/>
      <c r="BB46" s="138"/>
      <c r="BC46" s="138"/>
      <c r="BD46" s="138"/>
      <c r="BE46" s="138"/>
      <c r="BF46" s="138"/>
      <c r="BG46" s="138"/>
      <c r="BH46" s="138"/>
      <c r="BI46" s="138"/>
      <c r="BJ46" s="138"/>
      <c r="BK46" s="138"/>
      <c r="BL46" s="138"/>
      <c r="BM46" s="138"/>
      <c r="BN46" s="138"/>
      <c r="BO46" s="138"/>
      <c r="BP46" s="138"/>
      <c r="BQ46" s="138"/>
      <c r="BR46" s="138"/>
      <c r="BS46" s="138"/>
      <c r="BT46" s="138"/>
      <c r="BU46" s="138"/>
      <c r="BV46" s="138"/>
      <c r="BW46" s="138"/>
      <c r="BX46" s="138"/>
      <c r="BY46" s="138"/>
      <c r="BZ46" s="138"/>
      <c r="CA46" s="138"/>
      <c r="CB46" s="138"/>
      <c r="CC46" s="138"/>
      <c r="CD46" s="138"/>
      <c r="CE46" s="138"/>
      <c r="CF46" s="138"/>
      <c r="CG46" s="138"/>
      <c r="CH46" s="138"/>
      <c r="CI46" s="138"/>
      <c r="CJ46" s="138"/>
      <c r="CK46" s="138"/>
      <c r="CL46" s="138"/>
      <c r="CM46" s="138"/>
      <c r="CN46" s="138"/>
      <c r="CO46" s="138"/>
      <c r="CP46" s="138"/>
      <c r="CQ46" s="138"/>
      <c r="CR46" s="138"/>
      <c r="CS46" s="138"/>
      <c r="CT46" s="138"/>
      <c r="CU46" s="138"/>
      <c r="CV46" s="138"/>
      <c r="CW46" s="138"/>
      <c r="CX46" s="138"/>
      <c r="CY46" s="138"/>
      <c r="CZ46" s="138"/>
      <c r="DA46" s="138"/>
      <c r="DB46" s="138"/>
      <c r="DC46" s="138"/>
      <c r="DD46" s="138"/>
      <c r="DE46" s="138"/>
      <c r="DF46" s="138"/>
    </row>
    <row r="47" spans="2:114" x14ac:dyDescent="0.3">
      <c r="C47" s="2"/>
      <c r="D47" s="2"/>
      <c r="E47" s="134"/>
      <c r="F47" s="2"/>
      <c r="G47" s="134"/>
      <c r="H47" s="138"/>
      <c r="I47" s="138"/>
      <c r="J47" s="138"/>
      <c r="K47" s="138"/>
      <c r="L47" s="138"/>
      <c r="M47" s="138"/>
      <c r="N47" s="138"/>
      <c r="O47" s="138"/>
      <c r="P47" s="138"/>
      <c r="Q47" s="138"/>
      <c r="R47" s="138"/>
      <c r="S47" s="138"/>
      <c r="T47" s="138"/>
      <c r="U47" s="138"/>
      <c r="V47" s="138"/>
      <c r="W47" s="138"/>
      <c r="X47" s="138"/>
      <c r="Y47" s="138"/>
      <c r="Z47" s="138"/>
      <c r="AA47" s="138"/>
      <c r="AB47" s="138"/>
      <c r="AC47" s="138"/>
      <c r="AD47" s="138"/>
      <c r="AE47" s="138"/>
      <c r="AF47" s="138"/>
      <c r="AG47" s="138"/>
      <c r="AH47" s="138"/>
      <c r="AI47" s="138"/>
      <c r="AJ47" s="138"/>
      <c r="AK47" s="138"/>
      <c r="AL47" s="138"/>
      <c r="AM47" s="138"/>
      <c r="AN47" s="138"/>
      <c r="AO47" s="138"/>
      <c r="AP47" s="138"/>
      <c r="AQ47" s="138"/>
      <c r="AR47" s="138"/>
      <c r="AS47" s="138"/>
      <c r="AT47" s="138"/>
      <c r="AU47" s="138"/>
      <c r="AV47" s="138"/>
      <c r="AW47" s="138"/>
      <c r="AX47" s="138"/>
      <c r="AY47" s="138"/>
      <c r="AZ47" s="138"/>
      <c r="BA47" s="138"/>
      <c r="BB47" s="138"/>
      <c r="BC47" s="138"/>
      <c r="BD47" s="138"/>
      <c r="BE47" s="138"/>
      <c r="BF47" s="138"/>
      <c r="BG47" s="138"/>
      <c r="BH47" s="138"/>
      <c r="BI47" s="138"/>
      <c r="BJ47" s="138"/>
      <c r="BK47" s="138"/>
      <c r="BL47" s="138"/>
      <c r="BM47" s="138"/>
      <c r="BN47" s="138"/>
      <c r="BO47" s="138"/>
      <c r="BP47" s="138"/>
      <c r="BQ47" s="138"/>
      <c r="BR47" s="138"/>
      <c r="BS47" s="138"/>
      <c r="BT47" s="138"/>
      <c r="BU47" s="138"/>
      <c r="BV47" s="138"/>
      <c r="BW47" s="138"/>
      <c r="BX47" s="138"/>
      <c r="BY47" s="138"/>
      <c r="BZ47" s="138"/>
      <c r="CA47" s="138"/>
      <c r="CB47" s="138"/>
      <c r="CC47" s="138"/>
      <c r="CD47" s="138"/>
      <c r="CE47" s="138"/>
      <c r="CF47" s="138"/>
      <c r="CG47" s="138"/>
      <c r="CH47" s="138"/>
      <c r="CI47" s="138"/>
      <c r="CJ47" s="138"/>
      <c r="CK47" s="138"/>
      <c r="CL47" s="138"/>
      <c r="CM47" s="138"/>
      <c r="CN47" s="138"/>
      <c r="CO47" s="138"/>
      <c r="CP47" s="138"/>
      <c r="CQ47" s="138"/>
      <c r="CR47" s="138"/>
      <c r="CS47" s="138"/>
      <c r="CT47" s="138"/>
      <c r="CU47" s="138"/>
      <c r="CV47" s="138"/>
      <c r="CW47" s="138"/>
      <c r="CX47" s="138"/>
      <c r="CY47" s="138"/>
      <c r="CZ47" s="138"/>
      <c r="DA47" s="138"/>
      <c r="DB47" s="138"/>
      <c r="DC47" s="138"/>
      <c r="DD47" s="138"/>
      <c r="DE47" s="138"/>
      <c r="DF47" s="138"/>
    </row>
    <row r="48" spans="2:114" ht="15" customHeight="1" x14ac:dyDescent="0.3">
      <c r="C48" s="2"/>
      <c r="D48" s="2"/>
      <c r="E48" s="134"/>
      <c r="F48" s="134"/>
      <c r="G48" s="2"/>
      <c r="H48" s="138"/>
      <c r="I48" s="138"/>
      <c r="J48" s="138"/>
      <c r="K48" s="138"/>
      <c r="L48" s="138"/>
      <c r="M48" s="138"/>
      <c r="N48" s="138"/>
      <c r="O48" s="138"/>
      <c r="P48" s="138"/>
      <c r="Q48" s="138"/>
      <c r="R48" s="138"/>
      <c r="S48" s="138"/>
      <c r="T48" s="138"/>
      <c r="U48" s="138"/>
      <c r="V48" s="138"/>
      <c r="W48" s="138"/>
      <c r="X48" s="138"/>
      <c r="Y48" s="138"/>
      <c r="Z48" s="138"/>
      <c r="AA48" s="138"/>
      <c r="AB48" s="138"/>
      <c r="AC48" s="138"/>
      <c r="AD48" s="138"/>
      <c r="AE48" s="138"/>
      <c r="AF48" s="138"/>
      <c r="AG48" s="138"/>
      <c r="AH48" s="138"/>
      <c r="AI48" s="138"/>
      <c r="AJ48" s="138"/>
      <c r="AK48" s="138"/>
      <c r="AL48" s="138"/>
      <c r="AM48" s="138"/>
      <c r="AN48" s="138"/>
      <c r="AO48" s="138"/>
      <c r="AP48" s="138"/>
      <c r="AQ48" s="138"/>
      <c r="AR48" s="138"/>
      <c r="AS48" s="138"/>
      <c r="AT48" s="138"/>
      <c r="AU48" s="138"/>
      <c r="AV48" s="138"/>
      <c r="AW48" s="138"/>
      <c r="AX48" s="138"/>
      <c r="AY48" s="138"/>
      <c r="AZ48" s="138"/>
      <c r="BA48" s="138"/>
      <c r="BB48" s="138"/>
      <c r="BC48" s="138"/>
      <c r="BD48" s="138"/>
      <c r="BE48" s="138"/>
      <c r="BF48" s="138"/>
      <c r="BG48" s="138"/>
      <c r="BH48" s="138"/>
      <c r="BI48" s="138"/>
      <c r="BJ48" s="138"/>
      <c r="BK48" s="138"/>
      <c r="BL48" s="138"/>
      <c r="BM48" s="138"/>
      <c r="BN48" s="138"/>
      <c r="BO48" s="138"/>
      <c r="BP48" s="138"/>
      <c r="BQ48" s="138"/>
      <c r="BR48" s="138"/>
      <c r="BS48" s="138"/>
      <c r="BT48" s="138"/>
      <c r="BU48" s="138"/>
      <c r="BV48" s="138"/>
      <c r="BW48" s="138"/>
      <c r="BX48" s="138"/>
      <c r="BY48" s="138"/>
      <c r="BZ48" s="138"/>
      <c r="CA48" s="138"/>
      <c r="CB48" s="138"/>
      <c r="CC48" s="138"/>
      <c r="CD48" s="138"/>
      <c r="CE48" s="138"/>
      <c r="CF48" s="138"/>
      <c r="CG48" s="138"/>
      <c r="CH48" s="138"/>
      <c r="CI48" s="138"/>
      <c r="CJ48" s="138"/>
      <c r="CK48" s="138"/>
      <c r="CL48" s="138"/>
      <c r="CM48" s="138"/>
      <c r="CN48" s="138"/>
      <c r="CO48" s="138"/>
      <c r="CP48" s="138"/>
      <c r="CQ48" s="138"/>
      <c r="CR48" s="138"/>
      <c r="CS48" s="138"/>
      <c r="CT48" s="138"/>
      <c r="CU48" s="138"/>
      <c r="CV48" s="138"/>
      <c r="CW48" s="138"/>
      <c r="CX48" s="138"/>
      <c r="CY48" s="138"/>
      <c r="CZ48" s="138"/>
      <c r="DA48" s="138"/>
      <c r="DB48" s="138"/>
      <c r="DC48" s="138"/>
      <c r="DD48" s="138"/>
      <c r="DE48" s="138"/>
      <c r="DF48" s="138"/>
    </row>
    <row r="49" spans="1:111" ht="15" customHeight="1" x14ac:dyDescent="0.3">
      <c r="C49" s="2"/>
      <c r="D49" s="2"/>
      <c r="E49" s="134"/>
      <c r="F49" s="2"/>
      <c r="G49" s="2"/>
      <c r="H49" s="138"/>
      <c r="I49" s="138"/>
      <c r="J49" s="138"/>
      <c r="K49" s="138"/>
      <c r="L49" s="138"/>
      <c r="M49" s="138"/>
      <c r="N49" s="138"/>
      <c r="O49" s="138"/>
      <c r="P49" s="138"/>
      <c r="Q49" s="138"/>
      <c r="R49" s="138"/>
      <c r="S49" s="138"/>
      <c r="T49" s="138"/>
      <c r="U49" s="138"/>
      <c r="V49" s="138"/>
      <c r="W49" s="138"/>
      <c r="X49" s="138"/>
      <c r="Y49" s="138"/>
      <c r="Z49" s="138"/>
      <c r="AA49" s="138"/>
      <c r="AB49" s="138"/>
      <c r="AC49" s="138"/>
      <c r="AD49" s="138"/>
      <c r="AE49" s="138"/>
      <c r="AF49" s="138"/>
      <c r="AG49" s="138"/>
      <c r="AH49" s="138"/>
      <c r="AI49" s="138"/>
      <c r="AJ49" s="138"/>
      <c r="AK49" s="138"/>
      <c r="AL49" s="138"/>
      <c r="AM49" s="138"/>
      <c r="AN49" s="138"/>
      <c r="AO49" s="138"/>
      <c r="AP49" s="138"/>
      <c r="AQ49" s="138"/>
      <c r="AR49" s="138"/>
      <c r="AS49" s="138"/>
      <c r="AT49" s="138"/>
      <c r="AU49" s="138"/>
      <c r="AV49" s="138"/>
      <c r="AW49" s="138"/>
      <c r="AX49" s="138"/>
      <c r="AY49" s="138"/>
      <c r="AZ49" s="138"/>
      <c r="BA49" s="138"/>
      <c r="BB49" s="138"/>
      <c r="BC49" s="138"/>
      <c r="BD49" s="138"/>
      <c r="BE49" s="138"/>
      <c r="BF49" s="138"/>
      <c r="BG49" s="138"/>
      <c r="BH49" s="138"/>
      <c r="BI49" s="138"/>
      <c r="BJ49" s="138"/>
      <c r="BK49" s="138"/>
      <c r="BL49" s="138"/>
      <c r="BM49" s="138"/>
      <c r="BN49" s="138"/>
      <c r="BO49" s="138"/>
      <c r="BP49" s="138"/>
      <c r="BQ49" s="138"/>
      <c r="BR49" s="138"/>
      <c r="BS49" s="138"/>
      <c r="BT49" s="138"/>
      <c r="BU49" s="138"/>
      <c r="BV49" s="138"/>
      <c r="BW49" s="138"/>
      <c r="BX49" s="138"/>
      <c r="BY49" s="138"/>
      <c r="BZ49" s="138"/>
      <c r="CA49" s="138"/>
      <c r="CB49" s="138"/>
      <c r="CC49" s="138"/>
      <c r="CD49" s="138"/>
      <c r="CE49" s="138"/>
      <c r="CF49" s="138"/>
      <c r="CG49" s="138"/>
      <c r="CH49" s="138"/>
      <c r="CI49" s="138"/>
      <c r="CJ49" s="138"/>
      <c r="CK49" s="138"/>
      <c r="CL49" s="138"/>
      <c r="CM49" s="138"/>
      <c r="CN49" s="138"/>
      <c r="CO49" s="138"/>
      <c r="CP49" s="138"/>
      <c r="CQ49" s="138"/>
      <c r="CR49" s="138"/>
      <c r="CS49" s="138"/>
      <c r="CT49" s="138"/>
      <c r="CU49" s="138"/>
      <c r="CV49" s="138"/>
      <c r="CW49" s="138"/>
      <c r="CX49" s="138"/>
      <c r="CY49" s="138"/>
      <c r="CZ49" s="138"/>
      <c r="DA49" s="138"/>
      <c r="DB49" s="138"/>
      <c r="DC49" s="138"/>
      <c r="DD49" s="138"/>
      <c r="DE49" s="138"/>
      <c r="DF49" s="138"/>
    </row>
    <row r="50" spans="1:111" ht="14.1" customHeight="1" x14ac:dyDescent="0.3">
      <c r="C50" s="2"/>
      <c r="D50" s="2"/>
      <c r="E50" s="134"/>
      <c r="F50" s="135"/>
      <c r="G50" s="2"/>
      <c r="H50" s="138"/>
      <c r="I50" s="138"/>
      <c r="J50" s="138"/>
      <c r="K50" s="138"/>
      <c r="L50" s="138"/>
      <c r="M50" s="138"/>
      <c r="N50" s="138"/>
      <c r="O50" s="138"/>
      <c r="P50" s="138"/>
      <c r="Q50" s="138"/>
      <c r="R50" s="138"/>
      <c r="S50" s="138"/>
      <c r="T50" s="138"/>
      <c r="U50" s="138"/>
      <c r="V50" s="138"/>
      <c r="W50" s="138"/>
      <c r="X50" s="138"/>
      <c r="Y50" s="138"/>
      <c r="Z50" s="138"/>
      <c r="AA50" s="138"/>
      <c r="AB50" s="138"/>
      <c r="AC50" s="138"/>
      <c r="AD50" s="138"/>
      <c r="AE50" s="138"/>
      <c r="AF50" s="138"/>
      <c r="AG50" s="138"/>
      <c r="AH50" s="138"/>
      <c r="AI50" s="138"/>
      <c r="AJ50" s="138"/>
      <c r="AK50" s="138"/>
      <c r="AL50" s="138"/>
      <c r="AM50" s="138"/>
      <c r="AN50" s="138"/>
      <c r="AO50" s="138"/>
      <c r="AP50" s="138"/>
      <c r="AQ50" s="138"/>
      <c r="AR50" s="138"/>
      <c r="AS50" s="138"/>
      <c r="AT50" s="138"/>
      <c r="AU50" s="138"/>
      <c r="AV50" s="138"/>
      <c r="AW50" s="138"/>
      <c r="AX50" s="138"/>
      <c r="AY50" s="138"/>
      <c r="AZ50" s="138"/>
      <c r="BA50" s="138"/>
      <c r="BB50" s="138"/>
      <c r="BC50" s="138"/>
      <c r="BD50" s="138"/>
      <c r="BE50" s="138"/>
      <c r="BF50" s="138"/>
      <c r="BG50" s="138"/>
      <c r="BH50" s="138"/>
      <c r="BI50" s="138"/>
      <c r="BJ50" s="138"/>
      <c r="BK50" s="138"/>
      <c r="BL50" s="138"/>
      <c r="BM50" s="138"/>
      <c r="BN50" s="138"/>
      <c r="BO50" s="138"/>
      <c r="BP50" s="138"/>
      <c r="BQ50" s="138"/>
      <c r="BR50" s="138"/>
      <c r="BS50" s="138"/>
      <c r="BT50" s="138"/>
      <c r="BU50" s="138"/>
      <c r="BV50" s="138"/>
      <c r="BW50" s="138"/>
      <c r="BX50" s="138"/>
      <c r="BY50" s="138"/>
      <c r="BZ50" s="138"/>
      <c r="CA50" s="138"/>
      <c r="CB50" s="138"/>
      <c r="CC50" s="138"/>
      <c r="CD50" s="138"/>
      <c r="CE50" s="138"/>
      <c r="CF50" s="138"/>
      <c r="CG50" s="138"/>
      <c r="CH50" s="138"/>
      <c r="CI50" s="138"/>
      <c r="CJ50" s="138"/>
      <c r="CK50" s="138"/>
      <c r="CL50" s="138"/>
      <c r="CM50" s="138"/>
      <c r="CN50" s="138"/>
      <c r="CO50" s="138"/>
      <c r="CP50" s="138"/>
      <c r="CQ50" s="138"/>
      <c r="CR50" s="138"/>
      <c r="CS50" s="138"/>
      <c r="CT50" s="138"/>
      <c r="CU50" s="138"/>
      <c r="CV50" s="138"/>
      <c r="CW50" s="138"/>
      <c r="CX50" s="138"/>
      <c r="CY50" s="138"/>
      <c r="CZ50" s="138"/>
      <c r="DA50" s="138"/>
      <c r="DB50" s="138"/>
      <c r="DC50" s="138"/>
      <c r="DD50" s="138"/>
      <c r="DE50" s="138"/>
      <c r="DF50" s="138"/>
    </row>
    <row r="51" spans="1:111" ht="46.2" x14ac:dyDescent="0.3">
      <c r="C51" s="2"/>
      <c r="D51" s="2"/>
      <c r="E51" s="141" t="s">
        <v>299</v>
      </c>
      <c r="F51" s="2"/>
      <c r="G51" s="2"/>
      <c r="H51" s="138"/>
      <c r="I51" s="138"/>
      <c r="J51" s="138"/>
      <c r="K51" s="138"/>
      <c r="L51" s="138"/>
      <c r="M51" s="138"/>
      <c r="N51" s="138"/>
      <c r="O51" s="138"/>
      <c r="P51" s="138"/>
      <c r="Q51" s="138"/>
      <c r="R51" s="138"/>
      <c r="S51" s="138"/>
      <c r="T51" s="138"/>
      <c r="U51" s="138"/>
      <c r="V51" s="138"/>
      <c r="W51" s="138"/>
      <c r="X51" s="138"/>
      <c r="Y51" s="138"/>
      <c r="Z51" s="138"/>
      <c r="AA51" s="138"/>
      <c r="AB51" s="138"/>
      <c r="AC51" s="138"/>
      <c r="AD51" s="138"/>
      <c r="AE51" s="138"/>
      <c r="AF51" s="138"/>
      <c r="AG51" s="138"/>
      <c r="AH51" s="138"/>
      <c r="AI51" s="138"/>
      <c r="AJ51" s="138"/>
      <c r="AK51" s="138"/>
      <c r="AL51" s="138"/>
      <c r="AM51" s="138"/>
      <c r="AN51" s="138"/>
      <c r="AO51" s="138"/>
      <c r="AP51" s="138"/>
      <c r="AQ51" s="138"/>
      <c r="AR51" s="138"/>
      <c r="AS51" s="138"/>
      <c r="AT51" s="138"/>
      <c r="AU51" s="138"/>
      <c r="AV51" s="138"/>
      <c r="AW51" s="138"/>
      <c r="AX51" s="138"/>
      <c r="AY51" s="138"/>
      <c r="AZ51" s="138"/>
      <c r="BA51" s="138"/>
      <c r="BB51" s="138"/>
      <c r="BC51" s="138"/>
      <c r="BD51" s="138"/>
      <c r="BE51" s="138"/>
      <c r="BF51" s="138"/>
      <c r="BG51" s="138"/>
      <c r="BH51" s="138"/>
      <c r="BI51" s="138"/>
      <c r="BJ51" s="138"/>
      <c r="BK51" s="138"/>
      <c r="BL51" s="138"/>
      <c r="BM51" s="138"/>
      <c r="BN51" s="138"/>
      <c r="BO51" s="138"/>
      <c r="BP51" s="138"/>
      <c r="BQ51" s="138"/>
      <c r="BR51" s="138"/>
      <c r="BS51" s="138"/>
      <c r="BT51" s="138"/>
      <c r="BU51" s="138"/>
      <c r="BV51" s="138"/>
      <c r="BW51" s="138"/>
      <c r="BX51" s="138"/>
      <c r="BY51" s="138"/>
      <c r="BZ51" s="138"/>
      <c r="CA51" s="138"/>
      <c r="CB51" s="138"/>
      <c r="CC51" s="138"/>
      <c r="CD51" s="138"/>
      <c r="CE51" s="138"/>
      <c r="CF51" s="138"/>
      <c r="CG51" s="138"/>
      <c r="CH51" s="138"/>
      <c r="CI51" s="138"/>
      <c r="CJ51" s="138"/>
      <c r="CK51" s="138"/>
      <c r="CL51" s="138"/>
      <c r="CM51" s="138"/>
      <c r="CN51" s="138"/>
      <c r="CO51" s="138"/>
      <c r="CP51" s="138"/>
      <c r="CQ51" s="138"/>
      <c r="CR51" s="138"/>
      <c r="CS51" s="138"/>
      <c r="CT51" s="138"/>
      <c r="CU51" s="138"/>
      <c r="CV51" s="138"/>
      <c r="CW51" s="138"/>
      <c r="CX51" s="138"/>
      <c r="CY51" s="138"/>
      <c r="CZ51" s="138"/>
      <c r="DA51" s="138"/>
      <c r="DB51" s="138"/>
      <c r="DC51" s="138"/>
      <c r="DD51" s="138"/>
      <c r="DE51" s="138"/>
      <c r="DF51" s="138"/>
    </row>
    <row r="52" spans="1:111" ht="28.8" x14ac:dyDescent="0.3">
      <c r="C52" s="2"/>
      <c r="D52" s="2"/>
      <c r="E52" s="142" t="s">
        <v>300</v>
      </c>
      <c r="F52" s="135"/>
      <c r="G52" s="2"/>
      <c r="H52" s="138"/>
      <c r="I52" s="138"/>
      <c r="J52" s="138"/>
      <c r="K52" s="138"/>
      <c r="L52" s="138"/>
      <c r="M52" s="138"/>
      <c r="N52" s="138"/>
      <c r="O52" s="138"/>
      <c r="P52" s="138"/>
      <c r="Q52" s="138"/>
      <c r="R52" s="138"/>
      <c r="S52" s="138"/>
      <c r="T52" s="138"/>
      <c r="U52" s="138"/>
      <c r="V52" s="138"/>
      <c r="W52" s="138"/>
      <c r="X52" s="138"/>
      <c r="Y52" s="138"/>
      <c r="Z52" s="138"/>
      <c r="AA52" s="138"/>
      <c r="AB52" s="138"/>
      <c r="AC52" s="138"/>
      <c r="AD52" s="138"/>
      <c r="AE52" s="138"/>
      <c r="AF52" s="138"/>
      <c r="AG52" s="138"/>
      <c r="AH52" s="138"/>
      <c r="AI52" s="138"/>
      <c r="AJ52" s="138"/>
      <c r="AK52" s="138"/>
      <c r="AL52" s="138"/>
      <c r="AM52" s="138"/>
      <c r="AN52" s="138"/>
      <c r="AO52" s="138"/>
      <c r="AP52" s="138"/>
      <c r="AQ52" s="138"/>
      <c r="AR52" s="138"/>
      <c r="AS52" s="138"/>
      <c r="AT52" s="138"/>
      <c r="AU52" s="138"/>
      <c r="AV52" s="138"/>
      <c r="AW52" s="138"/>
      <c r="AX52" s="138"/>
      <c r="AY52" s="138"/>
      <c r="AZ52" s="138"/>
      <c r="BA52" s="138"/>
      <c r="BB52" s="138"/>
      <c r="BC52" s="138"/>
      <c r="BD52" s="138"/>
      <c r="BE52" s="138"/>
      <c r="BF52" s="138"/>
      <c r="BG52" s="138"/>
      <c r="BH52" s="138"/>
      <c r="BI52" s="138"/>
      <c r="BJ52" s="138"/>
      <c r="BK52" s="138"/>
      <c r="BL52" s="138"/>
      <c r="BM52" s="138"/>
      <c r="BN52" s="138"/>
      <c r="BO52" s="138"/>
      <c r="BP52" s="138"/>
      <c r="BQ52" s="138"/>
      <c r="BR52" s="138"/>
      <c r="BS52" s="138"/>
      <c r="BT52" s="138"/>
      <c r="BU52" s="138"/>
      <c r="BV52" s="138"/>
      <c r="BW52" s="138"/>
      <c r="BX52" s="138"/>
      <c r="BY52" s="138"/>
      <c r="BZ52" s="138"/>
      <c r="CA52" s="138"/>
      <c r="CB52" s="138"/>
      <c r="CC52" s="138"/>
      <c r="CD52" s="138"/>
      <c r="CE52" s="138"/>
      <c r="CF52" s="138"/>
      <c r="CG52" s="138"/>
      <c r="CH52" s="138"/>
      <c r="CI52" s="138"/>
      <c r="CJ52" s="138"/>
      <c r="CK52" s="138"/>
      <c r="CL52" s="138"/>
      <c r="CM52" s="138"/>
      <c r="CN52" s="138"/>
      <c r="CO52" s="138"/>
      <c r="CP52" s="138"/>
      <c r="CQ52" s="138"/>
      <c r="CR52" s="138"/>
      <c r="CS52" s="138"/>
      <c r="CT52" s="138"/>
      <c r="CU52" s="138"/>
      <c r="CV52" s="138"/>
      <c r="CW52" s="138"/>
      <c r="CX52" s="138"/>
      <c r="CY52" s="138"/>
      <c r="CZ52" s="138"/>
      <c r="DA52" s="138"/>
      <c r="DB52" s="138"/>
      <c r="DC52" s="138"/>
      <c r="DD52" s="138"/>
      <c r="DE52" s="138"/>
      <c r="DF52" s="138"/>
    </row>
    <row r="53" spans="1:111" x14ac:dyDescent="0.3">
      <c r="C53" s="2"/>
      <c r="D53" s="2"/>
      <c r="E53" s="134"/>
      <c r="F53" s="135"/>
      <c r="G53" s="2"/>
      <c r="H53" s="138"/>
      <c r="I53" s="138"/>
      <c r="J53" s="138"/>
      <c r="K53" s="138"/>
      <c r="L53" s="138"/>
      <c r="M53" s="138"/>
      <c r="N53" s="138"/>
      <c r="O53" s="138"/>
      <c r="P53" s="138"/>
      <c r="Q53" s="138"/>
      <c r="R53" s="138"/>
      <c r="S53" s="138"/>
      <c r="T53" s="138"/>
      <c r="U53" s="138"/>
      <c r="V53" s="138"/>
      <c r="W53" s="138"/>
      <c r="X53" s="138"/>
      <c r="Y53" s="138"/>
      <c r="Z53" s="138"/>
      <c r="AA53" s="138"/>
      <c r="AB53" s="138"/>
      <c r="AC53" s="138"/>
      <c r="AD53" s="138"/>
      <c r="AE53" s="138"/>
      <c r="AF53" s="138"/>
      <c r="AG53" s="138"/>
      <c r="AH53" s="138"/>
      <c r="AI53" s="138"/>
      <c r="AJ53" s="138"/>
      <c r="AK53" s="138"/>
      <c r="AL53" s="138"/>
      <c r="AM53" s="138"/>
      <c r="AN53" s="138"/>
      <c r="AO53" s="138"/>
      <c r="AP53" s="138"/>
      <c r="AQ53" s="138"/>
      <c r="AR53" s="138"/>
      <c r="AS53" s="138"/>
      <c r="AT53" s="138"/>
      <c r="AU53" s="138"/>
      <c r="AV53" s="138"/>
      <c r="AW53" s="138"/>
      <c r="AX53" s="138"/>
      <c r="AY53" s="138"/>
      <c r="AZ53" s="138"/>
      <c r="BA53" s="138"/>
      <c r="BB53" s="138"/>
      <c r="BC53" s="138"/>
      <c r="BD53" s="138"/>
      <c r="BE53" s="138"/>
      <c r="BF53" s="138"/>
      <c r="BG53" s="138"/>
      <c r="BH53" s="138"/>
      <c r="BI53" s="138"/>
      <c r="BJ53" s="138"/>
      <c r="BK53" s="138"/>
      <c r="BL53" s="138"/>
      <c r="BM53" s="138"/>
      <c r="BN53" s="138"/>
      <c r="BO53" s="138"/>
      <c r="BP53" s="138"/>
      <c r="BQ53" s="138"/>
      <c r="BR53" s="138"/>
      <c r="BS53" s="138"/>
      <c r="BT53" s="138"/>
      <c r="BU53" s="138"/>
      <c r="BV53" s="138"/>
      <c r="BW53" s="138"/>
      <c r="BX53" s="138"/>
      <c r="BY53" s="138"/>
      <c r="BZ53" s="138"/>
      <c r="CA53" s="138"/>
      <c r="CB53" s="138"/>
      <c r="CC53" s="138"/>
      <c r="CD53" s="138"/>
      <c r="CE53" s="138"/>
      <c r="CF53" s="138"/>
      <c r="CG53" s="138"/>
      <c r="CH53" s="138"/>
      <c r="CI53" s="138"/>
      <c r="CJ53" s="138"/>
      <c r="CK53" s="138"/>
      <c r="CL53" s="138"/>
      <c r="CM53" s="138"/>
      <c r="CN53" s="138"/>
      <c r="CO53" s="138"/>
      <c r="CP53" s="138"/>
      <c r="CQ53" s="138"/>
      <c r="CR53" s="138"/>
      <c r="CS53" s="138"/>
      <c r="CT53" s="138"/>
      <c r="CU53" s="138"/>
      <c r="CV53" s="138"/>
      <c r="CW53" s="138"/>
      <c r="CX53" s="138"/>
      <c r="CY53" s="138"/>
      <c r="CZ53" s="138"/>
      <c r="DA53" s="138"/>
      <c r="DB53" s="138"/>
      <c r="DC53" s="138"/>
      <c r="DD53" s="138"/>
      <c r="DE53" s="138"/>
      <c r="DF53" s="138"/>
    </row>
    <row r="54" spans="1:111" x14ac:dyDescent="0.3">
      <c r="C54" s="2"/>
      <c r="D54" s="2"/>
      <c r="E54" s="134"/>
      <c r="F54" s="2"/>
      <c r="G54" s="2"/>
      <c r="H54" s="138"/>
      <c r="I54" s="138"/>
      <c r="J54" s="138"/>
      <c r="K54" s="138"/>
      <c r="L54" s="138"/>
      <c r="M54" s="138"/>
      <c r="N54" s="138"/>
      <c r="O54" s="138"/>
      <c r="P54" s="138"/>
      <c r="Q54" s="138"/>
      <c r="R54" s="138"/>
      <c r="S54" s="138"/>
      <c r="T54" s="138"/>
      <c r="U54" s="138"/>
      <c r="V54" s="138"/>
      <c r="W54" s="138"/>
      <c r="X54" s="138"/>
      <c r="Y54" s="138"/>
      <c r="Z54" s="138"/>
      <c r="AA54" s="138"/>
      <c r="AB54" s="138"/>
      <c r="AC54" s="138"/>
      <c r="AD54" s="138"/>
      <c r="AE54" s="138"/>
      <c r="AF54" s="138"/>
      <c r="AG54" s="138"/>
      <c r="AH54" s="138"/>
      <c r="AI54" s="138"/>
      <c r="AJ54" s="138"/>
      <c r="AK54" s="138"/>
      <c r="AL54" s="138"/>
      <c r="AM54" s="138"/>
      <c r="AN54" s="138"/>
      <c r="AO54" s="138"/>
      <c r="AP54" s="138"/>
      <c r="AQ54" s="138"/>
      <c r="AR54" s="138"/>
      <c r="AS54" s="138"/>
      <c r="AT54" s="138"/>
      <c r="AU54" s="138"/>
      <c r="AV54" s="138"/>
      <c r="AW54" s="138"/>
      <c r="AX54" s="138"/>
      <c r="AY54" s="138"/>
      <c r="AZ54" s="138"/>
      <c r="BA54" s="138"/>
      <c r="BB54" s="138"/>
      <c r="BC54" s="138"/>
      <c r="BD54" s="138"/>
      <c r="BE54" s="138"/>
      <c r="BF54" s="138"/>
      <c r="BG54" s="138"/>
      <c r="BH54" s="138"/>
      <c r="BI54" s="138"/>
      <c r="BJ54" s="138"/>
      <c r="BK54" s="138"/>
      <c r="BL54" s="138"/>
      <c r="BM54" s="138"/>
      <c r="BN54" s="138"/>
      <c r="BO54" s="138"/>
      <c r="BP54" s="138"/>
      <c r="BQ54" s="138"/>
      <c r="BR54" s="138"/>
      <c r="BS54" s="138"/>
      <c r="BT54" s="138"/>
      <c r="BU54" s="138"/>
      <c r="BV54" s="138"/>
      <c r="BW54" s="138"/>
      <c r="BX54" s="138"/>
      <c r="BY54" s="138"/>
      <c r="BZ54" s="138"/>
      <c r="CA54" s="138"/>
      <c r="CB54" s="138"/>
      <c r="CC54" s="138"/>
      <c r="CD54" s="138"/>
      <c r="CE54" s="138"/>
      <c r="CF54" s="138"/>
      <c r="CG54" s="138"/>
      <c r="CH54" s="138"/>
      <c r="CI54" s="138"/>
      <c r="CJ54" s="138"/>
      <c r="CK54" s="138"/>
      <c r="CL54" s="138"/>
      <c r="CM54" s="138"/>
      <c r="CN54" s="138"/>
      <c r="CO54" s="138"/>
      <c r="CP54" s="138"/>
      <c r="CQ54" s="138"/>
      <c r="CR54" s="138"/>
      <c r="CS54" s="138"/>
      <c r="CT54" s="138"/>
      <c r="CU54" s="138"/>
      <c r="CV54" s="138"/>
      <c r="CW54" s="138"/>
      <c r="CX54" s="138"/>
      <c r="CY54" s="138"/>
      <c r="CZ54" s="138"/>
      <c r="DA54" s="138"/>
      <c r="DB54" s="138"/>
      <c r="DC54" s="138"/>
      <c r="DD54" s="138"/>
      <c r="DE54" s="138"/>
      <c r="DF54" s="138"/>
    </row>
    <row r="55" spans="1:111" x14ac:dyDescent="0.3">
      <c r="C55" s="2"/>
      <c r="D55" s="2"/>
      <c r="E55" s="134"/>
      <c r="F55" s="2"/>
      <c r="G55" s="2"/>
      <c r="H55" s="138"/>
      <c r="I55" s="138"/>
      <c r="J55" s="138"/>
      <c r="K55" s="138"/>
      <c r="L55" s="138"/>
      <c r="M55" s="138"/>
      <c r="N55" s="138"/>
      <c r="O55" s="138"/>
      <c r="P55" s="138"/>
      <c r="Q55" s="138"/>
      <c r="R55" s="138"/>
      <c r="S55" s="138"/>
      <c r="T55" s="138"/>
      <c r="U55" s="138"/>
      <c r="V55" s="138"/>
      <c r="W55" s="138"/>
      <c r="X55" s="138"/>
      <c r="Y55" s="138"/>
      <c r="Z55" s="138"/>
      <c r="AA55" s="138"/>
      <c r="AB55" s="138"/>
      <c r="AC55" s="138"/>
      <c r="AD55" s="138"/>
      <c r="AE55" s="138"/>
      <c r="AF55" s="138"/>
      <c r="AG55" s="138"/>
      <c r="AH55" s="138"/>
      <c r="AI55" s="138"/>
      <c r="AJ55" s="138"/>
      <c r="AK55" s="138"/>
      <c r="AL55" s="138"/>
      <c r="AM55" s="138"/>
      <c r="AN55" s="138"/>
      <c r="AO55" s="138"/>
      <c r="AP55" s="138"/>
      <c r="AQ55" s="138"/>
      <c r="AR55" s="138"/>
      <c r="AS55" s="138"/>
      <c r="AT55" s="138"/>
      <c r="AU55" s="138"/>
      <c r="AV55" s="138"/>
      <c r="AW55" s="138"/>
      <c r="AX55" s="138"/>
      <c r="AY55" s="138"/>
      <c r="AZ55" s="138"/>
      <c r="BA55" s="138"/>
      <c r="BB55" s="138"/>
      <c r="BC55" s="138"/>
      <c r="BD55" s="138"/>
      <c r="BE55" s="138"/>
      <c r="BF55" s="138"/>
      <c r="BG55" s="138"/>
      <c r="BH55" s="138"/>
      <c r="BI55" s="138"/>
      <c r="BJ55" s="138"/>
      <c r="BK55" s="138"/>
      <c r="BL55" s="138"/>
      <c r="BM55" s="138"/>
      <c r="BN55" s="138"/>
      <c r="BO55" s="138"/>
      <c r="BP55" s="138"/>
      <c r="BQ55" s="138"/>
      <c r="BR55" s="138"/>
      <c r="BS55" s="138"/>
      <c r="BT55" s="138"/>
      <c r="BU55" s="138"/>
      <c r="BV55" s="138"/>
      <c r="BW55" s="138"/>
      <c r="BX55" s="138"/>
      <c r="BY55" s="138"/>
      <c r="BZ55" s="138"/>
      <c r="CA55" s="138"/>
      <c r="CB55" s="138"/>
      <c r="CC55" s="138"/>
      <c r="CD55" s="138"/>
      <c r="CE55" s="138"/>
      <c r="CF55" s="138"/>
      <c r="CG55" s="138"/>
      <c r="CH55" s="138"/>
      <c r="CI55" s="138"/>
      <c r="CJ55" s="138"/>
      <c r="CK55" s="138"/>
      <c r="CL55" s="138"/>
      <c r="CM55" s="138"/>
      <c r="CN55" s="138"/>
      <c r="CO55" s="138"/>
      <c r="CP55" s="138"/>
      <c r="CQ55" s="138"/>
      <c r="CR55" s="138"/>
      <c r="CS55" s="138"/>
      <c r="CT55" s="138"/>
      <c r="CU55" s="138"/>
      <c r="CV55" s="138"/>
      <c r="CW55" s="138"/>
      <c r="CX55" s="138"/>
      <c r="CY55" s="138"/>
      <c r="CZ55" s="138"/>
      <c r="DA55" s="138"/>
      <c r="DB55" s="138"/>
      <c r="DC55" s="138"/>
      <c r="DD55" s="138"/>
      <c r="DE55" s="138"/>
      <c r="DF55" s="138"/>
    </row>
    <row r="56" spans="1:111" x14ac:dyDescent="0.3">
      <c r="C56" s="2"/>
      <c r="D56" s="2"/>
      <c r="E56" s="134"/>
      <c r="F56" s="2"/>
      <c r="G56" s="2"/>
      <c r="H56" s="138"/>
      <c r="I56" s="138"/>
      <c r="J56" s="138"/>
      <c r="K56" s="138"/>
      <c r="L56" s="138"/>
      <c r="M56" s="138"/>
      <c r="N56" s="138"/>
      <c r="O56" s="138"/>
      <c r="P56" s="138"/>
      <c r="Q56" s="138"/>
      <c r="R56" s="138"/>
      <c r="S56" s="138"/>
      <c r="T56" s="138"/>
      <c r="U56" s="138"/>
      <c r="V56" s="138"/>
      <c r="W56" s="138"/>
      <c r="X56" s="138"/>
      <c r="Y56" s="138"/>
      <c r="Z56" s="138"/>
      <c r="AA56" s="138"/>
      <c r="AB56" s="138"/>
      <c r="AC56" s="138"/>
      <c r="AD56" s="138"/>
      <c r="AE56" s="138"/>
      <c r="AF56" s="138"/>
      <c r="AG56" s="138"/>
      <c r="AH56" s="138"/>
      <c r="AI56" s="138"/>
      <c r="AJ56" s="138"/>
      <c r="AK56" s="138"/>
      <c r="AL56" s="138"/>
      <c r="AM56" s="138"/>
      <c r="AN56" s="138"/>
      <c r="AO56" s="138"/>
      <c r="AP56" s="138"/>
      <c r="AQ56" s="138"/>
      <c r="AR56" s="138"/>
      <c r="AS56" s="138"/>
      <c r="AT56" s="138"/>
      <c r="AU56" s="138"/>
      <c r="AV56" s="138"/>
      <c r="AW56" s="138"/>
      <c r="AX56" s="138"/>
      <c r="AY56" s="138"/>
      <c r="AZ56" s="138"/>
      <c r="BA56" s="138"/>
      <c r="BB56" s="138"/>
      <c r="BC56" s="138"/>
      <c r="BD56" s="138"/>
      <c r="BE56" s="138"/>
      <c r="BF56" s="138"/>
      <c r="BG56" s="138"/>
      <c r="BH56" s="138"/>
      <c r="BI56" s="138"/>
      <c r="BJ56" s="138"/>
      <c r="BK56" s="138"/>
      <c r="BL56" s="138"/>
      <c r="BM56" s="138"/>
      <c r="BN56" s="138"/>
      <c r="BO56" s="138"/>
      <c r="BP56" s="138"/>
      <c r="BQ56" s="138"/>
      <c r="BR56" s="138"/>
      <c r="BS56" s="138"/>
      <c r="BT56" s="138"/>
      <c r="BU56" s="138"/>
      <c r="BV56" s="138"/>
      <c r="BW56" s="138"/>
      <c r="BX56" s="138"/>
      <c r="BY56" s="138"/>
      <c r="BZ56" s="138"/>
      <c r="CA56" s="138"/>
      <c r="CB56" s="138"/>
      <c r="CC56" s="138"/>
      <c r="CD56" s="138"/>
      <c r="CE56" s="138"/>
      <c r="CF56" s="138"/>
      <c r="CG56" s="138"/>
      <c r="CH56" s="138"/>
      <c r="CI56" s="138"/>
      <c r="CJ56" s="138"/>
      <c r="CK56" s="138"/>
      <c r="CL56" s="138"/>
      <c r="CM56" s="138"/>
      <c r="CN56" s="138"/>
      <c r="CO56" s="138"/>
      <c r="CP56" s="138"/>
      <c r="CQ56" s="138"/>
      <c r="CR56" s="138"/>
      <c r="CS56" s="138"/>
      <c r="CT56" s="138"/>
      <c r="CU56" s="138"/>
      <c r="CV56" s="138"/>
      <c r="CW56" s="138"/>
      <c r="CX56" s="138"/>
      <c r="CY56" s="138"/>
      <c r="CZ56" s="138"/>
      <c r="DA56" s="138"/>
      <c r="DB56" s="138"/>
      <c r="DC56" s="138"/>
      <c r="DD56" s="138"/>
      <c r="DE56" s="138"/>
      <c r="DF56" s="138"/>
    </row>
    <row r="57" spans="1:111" x14ac:dyDescent="0.3">
      <c r="C57" s="2"/>
      <c r="D57" s="2"/>
      <c r="E57" s="134"/>
      <c r="F57" s="2"/>
      <c r="G57" s="2"/>
      <c r="H57" s="138"/>
      <c r="I57" s="138"/>
      <c r="J57" s="138"/>
      <c r="K57" s="138"/>
      <c r="L57" s="138"/>
      <c r="M57" s="138"/>
      <c r="N57" s="138"/>
      <c r="O57" s="138"/>
      <c r="P57" s="138"/>
      <c r="Q57" s="138"/>
      <c r="R57" s="138"/>
      <c r="S57" s="138"/>
      <c r="T57" s="138"/>
      <c r="U57" s="138"/>
      <c r="V57" s="138"/>
      <c r="W57" s="138"/>
      <c r="X57" s="138"/>
      <c r="Y57" s="138"/>
      <c r="Z57" s="138"/>
      <c r="AA57" s="138"/>
      <c r="AB57" s="138"/>
      <c r="AC57" s="138"/>
      <c r="AD57" s="138"/>
      <c r="AE57" s="138"/>
      <c r="AF57" s="138"/>
      <c r="AG57" s="138"/>
      <c r="AH57" s="138"/>
      <c r="AI57" s="138"/>
      <c r="AJ57" s="138"/>
      <c r="AK57" s="138"/>
      <c r="AL57" s="138"/>
      <c r="AM57" s="138"/>
      <c r="AN57" s="138"/>
      <c r="AO57" s="138"/>
      <c r="AP57" s="138"/>
      <c r="AQ57" s="138"/>
      <c r="AR57" s="138"/>
      <c r="AS57" s="138"/>
      <c r="AT57" s="138"/>
      <c r="AU57" s="138"/>
      <c r="AV57" s="138"/>
      <c r="AW57" s="138"/>
      <c r="AX57" s="138"/>
      <c r="AY57" s="138"/>
      <c r="AZ57" s="138"/>
      <c r="BA57" s="138"/>
      <c r="BB57" s="138"/>
      <c r="BC57" s="138"/>
      <c r="BD57" s="138"/>
      <c r="BE57" s="138"/>
      <c r="BF57" s="138"/>
      <c r="BG57" s="138"/>
      <c r="BH57" s="138"/>
      <c r="BI57" s="138"/>
      <c r="BJ57" s="138"/>
      <c r="BK57" s="138"/>
      <c r="BL57" s="138"/>
      <c r="BM57" s="138"/>
      <c r="BN57" s="138"/>
      <c r="BO57" s="138"/>
      <c r="BP57" s="138"/>
      <c r="BQ57" s="138"/>
      <c r="BR57" s="138"/>
      <c r="BS57" s="138"/>
      <c r="BT57" s="138"/>
      <c r="BU57" s="138"/>
      <c r="BV57" s="138"/>
      <c r="BW57" s="138"/>
      <c r="BX57" s="138"/>
      <c r="BY57" s="138"/>
      <c r="BZ57" s="138"/>
      <c r="CA57" s="138"/>
      <c r="CB57" s="138"/>
      <c r="CC57" s="138"/>
      <c r="CD57" s="138"/>
      <c r="CE57" s="138"/>
      <c r="CF57" s="138"/>
      <c r="CG57" s="138"/>
      <c r="CH57" s="138"/>
      <c r="CI57" s="138"/>
      <c r="CJ57" s="138"/>
      <c r="CK57" s="138"/>
      <c r="CL57" s="138"/>
      <c r="CM57" s="138"/>
      <c r="CN57" s="138"/>
      <c r="CO57" s="138"/>
      <c r="CP57" s="138"/>
      <c r="CQ57" s="138"/>
      <c r="CR57" s="138"/>
      <c r="CS57" s="138"/>
      <c r="CT57" s="138"/>
      <c r="CU57" s="138"/>
      <c r="CV57" s="138"/>
      <c r="CW57" s="138"/>
      <c r="CX57" s="138"/>
      <c r="CY57" s="138"/>
      <c r="CZ57" s="138"/>
      <c r="DA57" s="138"/>
      <c r="DB57" s="138"/>
      <c r="DC57" s="138"/>
      <c r="DD57" s="138"/>
      <c r="DE57" s="138"/>
      <c r="DF57" s="138"/>
    </row>
    <row r="58" spans="1:111" x14ac:dyDescent="0.3">
      <c r="C58" s="2"/>
      <c r="D58" s="2"/>
      <c r="E58" s="134"/>
      <c r="F58" s="2"/>
      <c r="G58" s="2"/>
      <c r="H58" s="138"/>
      <c r="I58" s="138"/>
      <c r="J58" s="138"/>
      <c r="K58" s="138"/>
      <c r="L58" s="138"/>
      <c r="M58" s="138"/>
      <c r="N58" s="138"/>
      <c r="O58" s="138"/>
      <c r="P58" s="138"/>
      <c r="Q58" s="138"/>
      <c r="R58" s="138"/>
      <c r="S58" s="138"/>
      <c r="T58" s="138"/>
      <c r="U58" s="138"/>
      <c r="V58" s="138"/>
      <c r="W58" s="138"/>
      <c r="X58" s="138"/>
      <c r="Y58" s="138"/>
      <c r="Z58" s="138"/>
      <c r="AA58" s="138"/>
      <c r="AB58" s="138"/>
      <c r="AC58" s="138"/>
      <c r="AD58" s="138"/>
      <c r="AE58" s="138"/>
      <c r="AF58" s="138"/>
      <c r="AG58" s="138"/>
      <c r="AH58" s="138"/>
      <c r="AI58" s="138"/>
      <c r="AJ58" s="138"/>
      <c r="AK58" s="138"/>
      <c r="AL58" s="138"/>
      <c r="AM58" s="138"/>
      <c r="AN58" s="138"/>
      <c r="AO58" s="138"/>
      <c r="AP58" s="138"/>
      <c r="AQ58" s="138"/>
      <c r="AR58" s="138"/>
      <c r="AS58" s="138"/>
      <c r="AT58" s="138"/>
      <c r="AU58" s="138"/>
      <c r="AV58" s="138"/>
      <c r="AW58" s="138"/>
      <c r="AX58" s="138"/>
      <c r="AY58" s="138"/>
      <c r="AZ58" s="138"/>
      <c r="BA58" s="138"/>
      <c r="BB58" s="138"/>
      <c r="BC58" s="138"/>
      <c r="BD58" s="138"/>
      <c r="BE58" s="138"/>
      <c r="BF58" s="138"/>
      <c r="BG58" s="138"/>
      <c r="BH58" s="138"/>
      <c r="BI58" s="138"/>
      <c r="BJ58" s="138"/>
      <c r="BK58" s="138"/>
      <c r="BL58" s="138"/>
      <c r="BM58" s="138"/>
      <c r="BN58" s="138"/>
      <c r="BO58" s="138"/>
      <c r="BP58" s="138"/>
      <c r="BQ58" s="138"/>
      <c r="BR58" s="138"/>
      <c r="BS58" s="138"/>
      <c r="BT58" s="138"/>
      <c r="BU58" s="138"/>
      <c r="BV58" s="138"/>
      <c r="BW58" s="138"/>
      <c r="BX58" s="138"/>
      <c r="BY58" s="138"/>
      <c r="BZ58" s="138"/>
      <c r="CA58" s="138"/>
      <c r="CB58" s="138"/>
      <c r="CC58" s="138"/>
      <c r="CD58" s="138"/>
      <c r="CE58" s="138"/>
      <c r="CF58" s="138"/>
      <c r="CG58" s="138"/>
      <c r="CH58" s="138"/>
      <c r="CI58" s="138"/>
      <c r="CJ58" s="138"/>
      <c r="CK58" s="138"/>
      <c r="CL58" s="138"/>
      <c r="CM58" s="138"/>
      <c r="CN58" s="138"/>
      <c r="CO58" s="138"/>
      <c r="CP58" s="138"/>
      <c r="CQ58" s="138"/>
      <c r="CR58" s="138"/>
      <c r="CS58" s="138"/>
      <c r="CT58" s="138"/>
      <c r="CU58" s="138"/>
      <c r="CV58" s="138"/>
      <c r="CW58" s="138"/>
      <c r="CX58" s="138"/>
      <c r="CY58" s="138"/>
      <c r="CZ58" s="138"/>
      <c r="DA58" s="138"/>
      <c r="DB58" s="138"/>
      <c r="DC58" s="138"/>
      <c r="DD58" s="138"/>
      <c r="DE58" s="138"/>
      <c r="DF58" s="138"/>
    </row>
    <row r="59" spans="1:111" x14ac:dyDescent="0.3">
      <c r="C59" s="2"/>
      <c r="D59" s="2"/>
      <c r="E59" s="134"/>
      <c r="F59" s="139"/>
      <c r="G59" s="2"/>
      <c r="H59" s="138"/>
      <c r="I59" s="138"/>
      <c r="J59" s="138"/>
      <c r="K59" s="138"/>
      <c r="L59" s="138"/>
      <c r="M59" s="138"/>
      <c r="N59" s="138"/>
      <c r="O59" s="138"/>
      <c r="P59" s="138"/>
      <c r="Q59" s="138"/>
      <c r="R59" s="138"/>
      <c r="S59" s="138"/>
      <c r="T59" s="138"/>
      <c r="U59" s="138"/>
      <c r="V59" s="138"/>
      <c r="W59" s="138"/>
      <c r="X59" s="138"/>
      <c r="Y59" s="138"/>
      <c r="Z59" s="138"/>
      <c r="AA59" s="138"/>
      <c r="AB59" s="138"/>
      <c r="AC59" s="138"/>
      <c r="AD59" s="138"/>
      <c r="AE59" s="138"/>
      <c r="AF59" s="138"/>
      <c r="AG59" s="138"/>
      <c r="AH59" s="138"/>
      <c r="AI59" s="138"/>
      <c r="AJ59" s="138"/>
      <c r="AK59" s="138"/>
      <c r="AL59" s="138"/>
      <c r="AM59" s="138"/>
      <c r="AN59" s="138"/>
      <c r="AO59" s="138"/>
      <c r="AP59" s="138"/>
      <c r="AQ59" s="138"/>
      <c r="AR59" s="138"/>
      <c r="AS59" s="138"/>
      <c r="AT59" s="138"/>
      <c r="AU59" s="138"/>
      <c r="AV59" s="138"/>
      <c r="AW59" s="138"/>
      <c r="AX59" s="138"/>
      <c r="AY59" s="138"/>
      <c r="AZ59" s="138"/>
      <c r="BA59" s="138"/>
      <c r="BB59" s="138"/>
      <c r="BC59" s="138"/>
      <c r="BD59" s="138"/>
      <c r="BE59" s="138"/>
      <c r="BF59" s="138"/>
      <c r="BG59" s="138"/>
      <c r="BH59" s="138"/>
      <c r="BI59" s="138"/>
      <c r="BJ59" s="138"/>
      <c r="BK59" s="138"/>
      <c r="BL59" s="138"/>
      <c r="BM59" s="138"/>
      <c r="BN59" s="138"/>
      <c r="BO59" s="138"/>
      <c r="BP59" s="138"/>
      <c r="BQ59" s="138"/>
      <c r="BR59" s="138"/>
      <c r="BS59" s="138"/>
      <c r="BT59" s="138"/>
      <c r="BU59" s="138"/>
      <c r="BV59" s="138"/>
      <c r="BW59" s="138"/>
      <c r="BX59" s="138"/>
      <c r="BY59" s="138"/>
      <c r="BZ59" s="138"/>
      <c r="CA59" s="138"/>
      <c r="CB59" s="138"/>
      <c r="CC59" s="138"/>
      <c r="CD59" s="138"/>
      <c r="CE59" s="138"/>
      <c r="CF59" s="138"/>
      <c r="CG59" s="138"/>
      <c r="CH59" s="138"/>
      <c r="CI59" s="138"/>
      <c r="CJ59" s="138"/>
      <c r="CK59" s="138"/>
      <c r="CL59" s="138"/>
      <c r="CM59" s="138"/>
      <c r="CN59" s="138"/>
      <c r="CO59" s="138"/>
      <c r="CP59" s="138"/>
      <c r="CQ59" s="138"/>
      <c r="CR59" s="138"/>
      <c r="CS59" s="138"/>
      <c r="CT59" s="138"/>
      <c r="CU59" s="138"/>
      <c r="CV59" s="138"/>
      <c r="CW59" s="138"/>
      <c r="CX59" s="138"/>
      <c r="CY59" s="138"/>
      <c r="CZ59" s="138"/>
      <c r="DA59" s="138"/>
      <c r="DB59" s="138"/>
      <c r="DC59" s="138"/>
      <c r="DD59" s="138"/>
      <c r="DE59" s="138"/>
      <c r="DF59" s="138"/>
    </row>
    <row r="60" spans="1:111" ht="16.2" thickBot="1" x14ac:dyDescent="0.35">
      <c r="C60" s="2"/>
      <c r="D60" s="2"/>
      <c r="E60" s="134"/>
      <c r="F60" s="139"/>
      <c r="G60" s="2"/>
      <c r="H60" s="138"/>
      <c r="I60" s="138"/>
      <c r="J60" s="138"/>
      <c r="K60" s="138"/>
      <c r="L60" s="138"/>
      <c r="M60" s="138"/>
      <c r="N60" s="138"/>
      <c r="O60" s="138"/>
      <c r="P60" s="138"/>
      <c r="Q60" s="138"/>
      <c r="R60" s="138"/>
      <c r="S60" s="138"/>
      <c r="T60" s="138"/>
      <c r="U60" s="138"/>
      <c r="V60" s="138"/>
      <c r="W60" s="138"/>
      <c r="X60" s="138"/>
      <c r="Y60" s="138"/>
      <c r="Z60" s="138"/>
      <c r="AA60" s="138"/>
      <c r="AB60" s="138"/>
      <c r="AC60" s="138"/>
      <c r="AD60" s="138"/>
      <c r="AE60" s="138"/>
      <c r="AF60" s="138"/>
      <c r="AG60" s="138"/>
      <c r="AH60" s="138"/>
      <c r="AI60" s="138"/>
      <c r="AJ60" s="138"/>
      <c r="AK60" s="138"/>
      <c r="AL60" s="138"/>
      <c r="AM60" s="138"/>
      <c r="AN60" s="138"/>
      <c r="AO60" s="138"/>
      <c r="AP60" s="138"/>
      <c r="AQ60" s="138"/>
      <c r="AR60" s="138"/>
      <c r="AS60" s="138"/>
      <c r="AT60" s="138"/>
      <c r="AU60" s="138"/>
      <c r="AV60" s="138"/>
      <c r="AW60" s="138"/>
      <c r="AX60" s="138"/>
      <c r="AY60" s="138"/>
      <c r="AZ60" s="138"/>
      <c r="BA60" s="138"/>
      <c r="BB60" s="138"/>
      <c r="BC60" s="138"/>
      <c r="BD60" s="138"/>
      <c r="BE60" s="138"/>
      <c r="BF60" s="138"/>
      <c r="BG60" s="138"/>
      <c r="BH60" s="138"/>
      <c r="BI60" s="138"/>
      <c r="BJ60" s="138"/>
      <c r="BK60" s="138"/>
      <c r="BL60" s="138"/>
      <c r="BM60" s="138"/>
      <c r="BN60" s="138"/>
      <c r="BO60" s="138"/>
      <c r="BP60" s="138"/>
      <c r="BQ60" s="138"/>
      <c r="BR60" s="138"/>
      <c r="BS60" s="138"/>
      <c r="BT60" s="138"/>
      <c r="BU60" s="138"/>
      <c r="BV60" s="138"/>
      <c r="BW60" s="138"/>
      <c r="BX60" s="138"/>
      <c r="BY60" s="138"/>
      <c r="BZ60" s="138"/>
      <c r="CA60" s="138"/>
      <c r="CB60" s="138"/>
      <c r="CC60" s="138"/>
      <c r="CD60" s="138"/>
      <c r="CE60" s="138"/>
      <c r="CF60" s="138"/>
      <c r="CG60" s="138"/>
      <c r="CH60" s="138"/>
      <c r="CI60" s="138"/>
      <c r="CJ60" s="138"/>
      <c r="CK60" s="138"/>
      <c r="CL60" s="138"/>
      <c r="CM60" s="138"/>
      <c r="CN60" s="138"/>
      <c r="CO60" s="138"/>
      <c r="CP60" s="138"/>
      <c r="CQ60" s="138"/>
      <c r="CR60" s="138"/>
      <c r="CS60" s="138"/>
      <c r="CT60" s="138"/>
      <c r="CU60" s="138"/>
      <c r="CV60" s="138"/>
      <c r="CW60" s="138"/>
      <c r="CX60" s="138"/>
      <c r="CY60" s="138"/>
      <c r="CZ60" s="138"/>
      <c r="DA60" s="138"/>
      <c r="DB60" s="138"/>
      <c r="DC60" s="138"/>
      <c r="DD60" s="138"/>
      <c r="DE60" s="138"/>
      <c r="DF60" s="138"/>
    </row>
    <row r="61" spans="1:111" s="6" customFormat="1" ht="15" customHeight="1" x14ac:dyDescent="0.3">
      <c r="A61" s="132"/>
      <c r="B61" s="136"/>
      <c r="C61" s="2"/>
      <c r="D61" s="2"/>
      <c r="E61" s="134"/>
      <c r="F61" s="139"/>
      <c r="G61" s="2"/>
      <c r="H61" s="138"/>
      <c r="I61" s="138"/>
      <c r="J61" s="138"/>
      <c r="K61" s="138"/>
      <c r="L61" s="138"/>
      <c r="M61" s="138"/>
      <c r="N61" s="138"/>
      <c r="O61" s="138"/>
      <c r="P61" s="138"/>
      <c r="Q61" s="138"/>
      <c r="R61" s="138"/>
      <c r="S61" s="138"/>
      <c r="T61" s="138"/>
      <c r="U61" s="138"/>
      <c r="V61" s="138"/>
      <c r="W61" s="138"/>
      <c r="X61" s="138"/>
      <c r="Y61" s="138"/>
      <c r="Z61" s="138"/>
      <c r="AA61" s="138"/>
      <c r="AB61" s="138"/>
      <c r="AC61" s="138"/>
      <c r="AD61" s="138"/>
      <c r="AE61" s="138"/>
      <c r="AF61" s="138"/>
      <c r="AG61" s="138"/>
      <c r="AH61" s="138"/>
      <c r="AI61" s="138"/>
      <c r="AJ61" s="138"/>
      <c r="AK61" s="138"/>
      <c r="AL61" s="138"/>
      <c r="AM61" s="138"/>
      <c r="AN61" s="138"/>
      <c r="AO61" s="138"/>
      <c r="AP61" s="138"/>
      <c r="AQ61" s="138"/>
      <c r="AR61" s="138"/>
      <c r="AS61" s="138"/>
      <c r="AT61" s="138"/>
      <c r="AU61" s="138"/>
      <c r="AV61" s="138"/>
      <c r="AW61" s="138"/>
      <c r="AX61" s="138"/>
      <c r="AY61" s="138"/>
      <c r="AZ61" s="138"/>
      <c r="BA61" s="138"/>
      <c r="BB61" s="138"/>
      <c r="BC61" s="138"/>
      <c r="BD61" s="138"/>
      <c r="BE61" s="138"/>
      <c r="BF61" s="138"/>
      <c r="BG61" s="138"/>
      <c r="BH61" s="138"/>
      <c r="BI61" s="138"/>
      <c r="BJ61" s="138"/>
      <c r="BK61" s="138"/>
      <c r="BL61" s="138"/>
      <c r="BM61" s="138"/>
      <c r="BN61" s="138"/>
      <c r="BO61" s="138"/>
      <c r="BP61" s="138"/>
      <c r="BQ61" s="138"/>
      <c r="BR61" s="138"/>
      <c r="BS61" s="138"/>
      <c r="BT61" s="138"/>
      <c r="BU61" s="138"/>
      <c r="BV61" s="138"/>
      <c r="BW61" s="138"/>
      <c r="BX61" s="138"/>
      <c r="BY61" s="138"/>
      <c r="BZ61" s="138"/>
      <c r="CA61" s="138"/>
      <c r="CB61" s="138"/>
      <c r="CC61" s="138"/>
      <c r="CD61" s="138"/>
      <c r="CE61" s="138"/>
      <c r="CF61" s="138"/>
      <c r="CG61" s="138"/>
      <c r="CH61" s="138"/>
      <c r="CI61" s="138"/>
      <c r="CJ61" s="138"/>
      <c r="CK61" s="138"/>
      <c r="CL61" s="138"/>
      <c r="CM61" s="138"/>
      <c r="CN61" s="138"/>
      <c r="CO61" s="138"/>
      <c r="CP61" s="138"/>
      <c r="CQ61" s="138"/>
      <c r="CR61" s="138"/>
      <c r="CS61" s="138"/>
      <c r="CT61" s="138"/>
      <c r="CU61" s="138"/>
      <c r="CV61" s="138"/>
      <c r="CW61" s="138"/>
      <c r="CX61" s="138"/>
      <c r="CY61" s="138"/>
      <c r="CZ61" s="138"/>
      <c r="DA61" s="138"/>
      <c r="DB61" s="138"/>
      <c r="DC61" s="138"/>
      <c r="DD61" s="138"/>
      <c r="DE61" s="138"/>
      <c r="DF61" s="138"/>
      <c r="DG61" s="133"/>
    </row>
    <row r="62" spans="1:111" ht="15.75" customHeight="1" x14ac:dyDescent="0.3">
      <c r="C62" s="2"/>
      <c r="D62" s="2"/>
      <c r="E62" s="134"/>
      <c r="F62" s="139"/>
      <c r="G62" s="2"/>
      <c r="H62" s="138"/>
      <c r="I62" s="138"/>
      <c r="J62" s="138"/>
      <c r="K62" s="138"/>
      <c r="L62" s="138"/>
      <c r="M62" s="138"/>
      <c r="N62" s="138"/>
      <c r="O62" s="138"/>
      <c r="P62" s="138"/>
      <c r="Q62" s="138"/>
      <c r="R62" s="138"/>
      <c r="S62" s="138"/>
      <c r="T62" s="138"/>
      <c r="U62" s="138"/>
      <c r="V62" s="138"/>
      <c r="W62" s="138"/>
      <c r="X62" s="138"/>
      <c r="Y62" s="138"/>
      <c r="Z62" s="138"/>
      <c r="AA62" s="138"/>
      <c r="AB62" s="138"/>
      <c r="AC62" s="138"/>
      <c r="AD62" s="138"/>
      <c r="AE62" s="138"/>
      <c r="AF62" s="138"/>
      <c r="AG62" s="138"/>
      <c r="AH62" s="138"/>
      <c r="AI62" s="138"/>
      <c r="AJ62" s="138"/>
      <c r="AK62" s="138"/>
      <c r="AL62" s="138"/>
      <c r="AM62" s="138"/>
      <c r="AN62" s="138"/>
      <c r="AO62" s="138"/>
      <c r="AP62" s="138"/>
      <c r="AQ62" s="138"/>
      <c r="AR62" s="138"/>
      <c r="AS62" s="138"/>
      <c r="AT62" s="138"/>
      <c r="AU62" s="138"/>
      <c r="AV62" s="138"/>
      <c r="AW62" s="138"/>
      <c r="AX62" s="138"/>
      <c r="AY62" s="138"/>
      <c r="AZ62" s="138"/>
      <c r="BA62" s="138"/>
      <c r="BB62" s="138"/>
      <c r="BC62" s="138"/>
      <c r="BD62" s="138"/>
      <c r="BE62" s="138"/>
      <c r="BF62" s="138"/>
      <c r="BG62" s="138"/>
      <c r="BH62" s="138"/>
      <c r="BI62" s="138"/>
      <c r="BJ62" s="138"/>
      <c r="BK62" s="138"/>
      <c r="BL62" s="138"/>
      <c r="BM62" s="138"/>
      <c r="BN62" s="138"/>
      <c r="BO62" s="138"/>
      <c r="BP62" s="138"/>
      <c r="BQ62" s="138"/>
      <c r="BR62" s="138"/>
      <c r="BS62" s="138"/>
      <c r="BT62" s="138"/>
      <c r="BU62" s="138"/>
      <c r="BV62" s="138"/>
      <c r="BW62" s="138"/>
      <c r="BX62" s="138"/>
      <c r="BY62" s="138"/>
      <c r="BZ62" s="138"/>
      <c r="CA62" s="138"/>
      <c r="CB62" s="138"/>
      <c r="CC62" s="138"/>
      <c r="CD62" s="138"/>
      <c r="CE62" s="138"/>
      <c r="CF62" s="138"/>
      <c r="CG62" s="138"/>
      <c r="CH62" s="138"/>
      <c r="CI62" s="138"/>
      <c r="CJ62" s="138"/>
      <c r="CK62" s="138"/>
      <c r="CL62" s="138"/>
      <c r="CM62" s="138"/>
      <c r="CN62" s="138"/>
      <c r="CO62" s="138"/>
      <c r="CP62" s="138"/>
      <c r="CQ62" s="138"/>
      <c r="CR62" s="138"/>
      <c r="CS62" s="138"/>
      <c r="CT62" s="138"/>
      <c r="CU62" s="138"/>
      <c r="CV62" s="138"/>
      <c r="CW62" s="138"/>
      <c r="CX62" s="138"/>
      <c r="CY62" s="138"/>
      <c r="CZ62" s="138"/>
      <c r="DA62" s="138"/>
      <c r="DB62" s="138"/>
      <c r="DC62" s="138"/>
      <c r="DD62" s="138"/>
      <c r="DE62" s="138"/>
      <c r="DF62" s="138"/>
    </row>
    <row r="63" spans="1:111" x14ac:dyDescent="0.3">
      <c r="C63" s="2"/>
      <c r="D63" s="2"/>
      <c r="E63" s="134"/>
      <c r="F63" s="2"/>
      <c r="G63" s="2"/>
      <c r="H63" s="138"/>
      <c r="I63" s="138"/>
      <c r="J63" s="138"/>
      <c r="K63" s="138"/>
      <c r="L63" s="138"/>
      <c r="M63" s="138"/>
      <c r="N63" s="138"/>
      <c r="O63" s="138"/>
      <c r="P63" s="138"/>
      <c r="Q63" s="138"/>
      <c r="R63" s="138"/>
      <c r="S63" s="138"/>
      <c r="T63" s="138"/>
      <c r="U63" s="138"/>
      <c r="V63" s="138"/>
      <c r="W63" s="138"/>
      <c r="X63" s="138"/>
      <c r="Y63" s="138"/>
      <c r="Z63" s="138"/>
      <c r="AA63" s="138"/>
      <c r="AB63" s="138"/>
      <c r="AC63" s="138"/>
      <c r="AD63" s="138"/>
      <c r="AE63" s="138"/>
      <c r="AF63" s="138"/>
      <c r="AG63" s="138"/>
      <c r="AH63" s="138"/>
      <c r="AI63" s="138"/>
      <c r="AJ63" s="138"/>
      <c r="AK63" s="138"/>
      <c r="AL63" s="138"/>
      <c r="AM63" s="138"/>
      <c r="AN63" s="138"/>
      <c r="AO63" s="138"/>
      <c r="AP63" s="138"/>
      <c r="AQ63" s="138"/>
      <c r="AR63" s="138"/>
      <c r="AS63" s="138"/>
      <c r="AT63" s="138"/>
      <c r="AU63" s="138"/>
      <c r="AV63" s="138"/>
      <c r="AW63" s="138"/>
      <c r="AX63" s="138"/>
      <c r="AY63" s="138"/>
      <c r="AZ63" s="138"/>
      <c r="BA63" s="138"/>
      <c r="BB63" s="138"/>
      <c r="BC63" s="138"/>
      <c r="BD63" s="138"/>
      <c r="BE63" s="138"/>
      <c r="BF63" s="138"/>
      <c r="BG63" s="138"/>
      <c r="BH63" s="138"/>
      <c r="BI63" s="138"/>
      <c r="BJ63" s="138"/>
      <c r="BK63" s="138"/>
      <c r="BL63" s="138"/>
      <c r="BM63" s="138"/>
      <c r="BN63" s="138"/>
      <c r="BO63" s="138"/>
      <c r="BP63" s="138"/>
      <c r="BQ63" s="138"/>
      <c r="BR63" s="138"/>
      <c r="BS63" s="138"/>
      <c r="BT63" s="138"/>
      <c r="BU63" s="138"/>
      <c r="BV63" s="138"/>
      <c r="BW63" s="138"/>
      <c r="BX63" s="138"/>
      <c r="BY63" s="138"/>
      <c r="BZ63" s="138"/>
      <c r="CA63" s="138"/>
      <c r="CB63" s="138"/>
      <c r="CC63" s="138"/>
      <c r="CD63" s="138"/>
      <c r="CE63" s="138"/>
      <c r="CF63" s="138"/>
      <c r="CG63" s="138"/>
      <c r="CH63" s="138"/>
      <c r="CI63" s="138"/>
      <c r="CJ63" s="138"/>
      <c r="CK63" s="138"/>
      <c r="CL63" s="138"/>
      <c r="CM63" s="138"/>
      <c r="CN63" s="138"/>
      <c r="CO63" s="138"/>
      <c r="CP63" s="138"/>
      <c r="CQ63" s="138"/>
      <c r="CR63" s="138"/>
      <c r="CS63" s="138"/>
      <c r="CT63" s="138"/>
      <c r="CU63" s="138"/>
      <c r="CV63" s="138"/>
      <c r="CW63" s="138"/>
      <c r="CX63" s="138"/>
      <c r="CY63" s="138"/>
      <c r="CZ63" s="138"/>
      <c r="DA63" s="138"/>
      <c r="DB63" s="138"/>
      <c r="DC63" s="138"/>
      <c r="DD63" s="138"/>
      <c r="DE63" s="138"/>
      <c r="DF63" s="138"/>
    </row>
    <row r="64" spans="1:111" x14ac:dyDescent="0.3">
      <c r="C64" s="2"/>
      <c r="D64" s="2"/>
      <c r="E64" s="134"/>
      <c r="F64" s="2"/>
      <c r="G64" s="2"/>
      <c r="H64" s="138"/>
      <c r="I64" s="138"/>
      <c r="J64" s="138"/>
      <c r="K64" s="138"/>
      <c r="L64" s="138"/>
      <c r="M64" s="138"/>
      <c r="N64" s="138"/>
      <c r="O64" s="138"/>
      <c r="P64" s="138"/>
      <c r="Q64" s="138"/>
      <c r="R64" s="138"/>
      <c r="S64" s="138"/>
      <c r="T64" s="138"/>
      <c r="U64" s="138"/>
      <c r="V64" s="138"/>
      <c r="W64" s="138"/>
      <c r="X64" s="138"/>
      <c r="Y64" s="138"/>
      <c r="Z64" s="138"/>
      <c r="AA64" s="138"/>
      <c r="AB64" s="138"/>
      <c r="AC64" s="138"/>
      <c r="AD64" s="138"/>
      <c r="AE64" s="138"/>
      <c r="AF64" s="138"/>
      <c r="AG64" s="138"/>
      <c r="AH64" s="138"/>
      <c r="AI64" s="138"/>
      <c r="AJ64" s="138"/>
      <c r="AK64" s="138"/>
      <c r="AL64" s="138"/>
      <c r="AM64" s="138"/>
      <c r="AN64" s="138"/>
      <c r="AO64" s="138"/>
      <c r="AP64" s="138"/>
      <c r="AQ64" s="138"/>
      <c r="AR64" s="138"/>
      <c r="AS64" s="138"/>
      <c r="AT64" s="138"/>
      <c r="AU64" s="138"/>
      <c r="AV64" s="138"/>
      <c r="AW64" s="138"/>
      <c r="AX64" s="138"/>
      <c r="AY64" s="138"/>
      <c r="AZ64" s="138"/>
      <c r="BA64" s="138"/>
      <c r="BB64" s="138"/>
      <c r="BC64" s="138"/>
      <c r="BD64" s="138"/>
      <c r="BE64" s="138"/>
      <c r="BF64" s="138"/>
      <c r="BG64" s="138"/>
      <c r="BH64" s="138"/>
      <c r="BI64" s="138"/>
      <c r="BJ64" s="138"/>
      <c r="BK64" s="138"/>
      <c r="BL64" s="138"/>
      <c r="BM64" s="138"/>
      <c r="BN64" s="138"/>
      <c r="BO64" s="138"/>
      <c r="BP64" s="138"/>
      <c r="BQ64" s="138"/>
      <c r="BR64" s="138"/>
      <c r="BS64" s="138"/>
      <c r="BT64" s="138"/>
      <c r="BU64" s="138"/>
      <c r="BV64" s="138"/>
      <c r="BW64" s="138"/>
      <c r="BX64" s="138"/>
      <c r="BY64" s="138"/>
      <c r="BZ64" s="138"/>
      <c r="CA64" s="138"/>
      <c r="CB64" s="138"/>
      <c r="CC64" s="138"/>
      <c r="CD64" s="138"/>
      <c r="CE64" s="138"/>
      <c r="CF64" s="138"/>
      <c r="CG64" s="138"/>
      <c r="CH64" s="138"/>
      <c r="CI64" s="138"/>
      <c r="CJ64" s="138"/>
      <c r="CK64" s="138"/>
      <c r="CL64" s="138"/>
      <c r="CM64" s="138"/>
      <c r="CN64" s="138"/>
      <c r="CO64" s="138"/>
      <c r="CP64" s="138"/>
      <c r="CQ64" s="138"/>
      <c r="CR64" s="138"/>
      <c r="CS64" s="138"/>
      <c r="CT64" s="138"/>
      <c r="CU64" s="138"/>
      <c r="CV64" s="138"/>
      <c r="CW64" s="138"/>
      <c r="CX64" s="138"/>
      <c r="CY64" s="138"/>
      <c r="CZ64" s="138"/>
      <c r="DA64" s="138"/>
      <c r="DB64" s="138"/>
      <c r="DC64" s="138"/>
      <c r="DD64" s="138"/>
      <c r="DE64" s="138"/>
      <c r="DF64" s="138"/>
    </row>
    <row r="65" spans="2:110" x14ac:dyDescent="0.3">
      <c r="C65" s="2"/>
      <c r="D65" s="2"/>
      <c r="E65" s="134"/>
      <c r="F65" s="2"/>
      <c r="G65" s="2"/>
      <c r="H65" s="138"/>
      <c r="I65" s="138"/>
      <c r="J65" s="138"/>
      <c r="K65" s="138"/>
      <c r="L65" s="138"/>
      <c r="M65" s="138"/>
      <c r="N65" s="138"/>
      <c r="O65" s="138"/>
      <c r="P65" s="138"/>
      <c r="Q65" s="138"/>
      <c r="R65" s="138"/>
      <c r="S65" s="138"/>
      <c r="T65" s="138"/>
      <c r="U65" s="138"/>
      <c r="V65" s="138"/>
      <c r="W65" s="138"/>
      <c r="X65" s="138"/>
      <c r="Y65" s="138"/>
      <c r="Z65" s="138"/>
      <c r="AA65" s="138"/>
      <c r="AB65" s="138"/>
      <c r="AC65" s="138"/>
      <c r="AD65" s="138"/>
      <c r="AE65" s="138"/>
      <c r="AF65" s="138"/>
      <c r="AG65" s="138"/>
      <c r="AH65" s="138"/>
      <c r="AI65" s="138"/>
      <c r="AJ65" s="138"/>
      <c r="AK65" s="138"/>
      <c r="AL65" s="138"/>
      <c r="AM65" s="138"/>
      <c r="AN65" s="138"/>
      <c r="AO65" s="138"/>
      <c r="AP65" s="138"/>
      <c r="AQ65" s="138"/>
      <c r="AR65" s="138"/>
      <c r="AS65" s="138"/>
      <c r="AT65" s="138"/>
      <c r="AU65" s="138"/>
      <c r="AV65" s="138"/>
      <c r="AW65" s="138"/>
      <c r="AX65" s="138"/>
      <c r="AY65" s="138"/>
      <c r="AZ65" s="138"/>
      <c r="BA65" s="138"/>
      <c r="BB65" s="138"/>
      <c r="BC65" s="138"/>
      <c r="BD65" s="138"/>
      <c r="BE65" s="138"/>
      <c r="BF65" s="138"/>
      <c r="BG65" s="138"/>
      <c r="BH65" s="138"/>
      <c r="BI65" s="138"/>
      <c r="BJ65" s="138"/>
      <c r="BK65" s="138"/>
      <c r="BL65" s="138"/>
      <c r="BM65" s="138"/>
      <c r="BN65" s="138"/>
      <c r="BO65" s="138"/>
      <c r="BP65" s="138"/>
      <c r="BQ65" s="138"/>
      <c r="BR65" s="138"/>
      <c r="BS65" s="138"/>
      <c r="BT65" s="138"/>
      <c r="BU65" s="138"/>
      <c r="BV65" s="138"/>
      <c r="BW65" s="138"/>
      <c r="BX65" s="138"/>
      <c r="BY65" s="138"/>
      <c r="BZ65" s="138"/>
      <c r="CA65" s="138"/>
      <c r="CB65" s="138"/>
      <c r="CC65" s="138"/>
      <c r="CD65" s="138"/>
      <c r="CE65" s="138"/>
      <c r="CF65" s="138"/>
      <c r="CG65" s="138"/>
      <c r="CH65" s="138"/>
      <c r="CI65" s="138"/>
      <c r="CJ65" s="138"/>
      <c r="CK65" s="138"/>
      <c r="CL65" s="138"/>
      <c r="CM65" s="138"/>
      <c r="CN65" s="138"/>
      <c r="CO65" s="138"/>
      <c r="CP65" s="138"/>
      <c r="CQ65" s="138"/>
      <c r="CR65" s="138"/>
      <c r="CS65" s="138"/>
      <c r="CT65" s="138"/>
      <c r="CU65" s="138"/>
      <c r="CV65" s="138"/>
      <c r="CW65" s="138"/>
      <c r="CX65" s="138"/>
      <c r="CY65" s="138"/>
      <c r="CZ65" s="138"/>
      <c r="DA65" s="138"/>
      <c r="DB65" s="138"/>
      <c r="DC65" s="138"/>
      <c r="DD65" s="138"/>
      <c r="DE65" s="138"/>
      <c r="DF65" s="138"/>
    </row>
    <row r="66" spans="2:110" x14ac:dyDescent="0.3">
      <c r="C66" s="2"/>
      <c r="D66" s="2"/>
      <c r="E66" s="134"/>
      <c r="F66" s="2"/>
      <c r="G66" s="2"/>
      <c r="H66" s="138"/>
      <c r="I66" s="138"/>
      <c r="J66" s="138"/>
      <c r="K66" s="138"/>
      <c r="L66" s="138"/>
      <c r="M66" s="138"/>
      <c r="N66" s="138"/>
      <c r="O66" s="138"/>
      <c r="P66" s="138"/>
      <c r="Q66" s="138"/>
      <c r="R66" s="138"/>
      <c r="S66" s="138"/>
      <c r="T66" s="138"/>
      <c r="U66" s="138"/>
      <c r="V66" s="138"/>
      <c r="W66" s="138"/>
      <c r="X66" s="138"/>
      <c r="Y66" s="138"/>
      <c r="Z66" s="138"/>
      <c r="AA66" s="138"/>
      <c r="AB66" s="138"/>
      <c r="AC66" s="138"/>
      <c r="AD66" s="138"/>
      <c r="AE66" s="138"/>
      <c r="AF66" s="138"/>
      <c r="AG66" s="138"/>
      <c r="AH66" s="138"/>
      <c r="AI66" s="138"/>
      <c r="AJ66" s="138"/>
      <c r="AK66" s="138"/>
      <c r="AL66" s="138"/>
      <c r="AM66" s="138"/>
      <c r="AN66" s="138"/>
      <c r="AO66" s="138"/>
      <c r="AP66" s="138"/>
      <c r="AQ66" s="138"/>
      <c r="AR66" s="138"/>
      <c r="AS66" s="138"/>
      <c r="AT66" s="138"/>
      <c r="AU66" s="138"/>
      <c r="AV66" s="138"/>
      <c r="AW66" s="138"/>
      <c r="AX66" s="138"/>
      <c r="AY66" s="138"/>
      <c r="AZ66" s="138"/>
      <c r="BA66" s="138"/>
      <c r="BB66" s="138"/>
      <c r="BC66" s="138"/>
      <c r="BD66" s="138"/>
      <c r="BE66" s="138"/>
      <c r="BF66" s="138"/>
      <c r="BG66" s="138"/>
      <c r="BH66" s="138"/>
      <c r="BI66" s="138"/>
      <c r="BJ66" s="138"/>
      <c r="BK66" s="138"/>
      <c r="BL66" s="138"/>
      <c r="BM66" s="138"/>
      <c r="BN66" s="138"/>
      <c r="BO66" s="138"/>
      <c r="BP66" s="138"/>
      <c r="BQ66" s="138"/>
      <c r="BR66" s="138"/>
      <c r="BS66" s="138"/>
      <c r="BT66" s="138"/>
      <c r="BU66" s="138"/>
      <c r="BV66" s="138"/>
      <c r="BW66" s="138"/>
      <c r="BX66" s="138"/>
      <c r="BY66" s="138"/>
      <c r="BZ66" s="138"/>
      <c r="CA66" s="138"/>
      <c r="CB66" s="138"/>
      <c r="CC66" s="138"/>
      <c r="CD66" s="138"/>
      <c r="CE66" s="138"/>
      <c r="CF66" s="138"/>
      <c r="CG66" s="138"/>
      <c r="CH66" s="138"/>
      <c r="CI66" s="138"/>
      <c r="CJ66" s="138"/>
      <c r="CK66" s="138"/>
      <c r="CL66" s="138"/>
      <c r="CM66" s="138"/>
      <c r="CN66" s="138"/>
      <c r="CO66" s="138"/>
      <c r="CP66" s="138"/>
      <c r="CQ66" s="138"/>
      <c r="CR66" s="138"/>
      <c r="CS66" s="138"/>
      <c r="CT66" s="138"/>
      <c r="CU66" s="138"/>
      <c r="CV66" s="138"/>
      <c r="CW66" s="138"/>
      <c r="CX66" s="138"/>
      <c r="CY66" s="138"/>
      <c r="CZ66" s="138"/>
      <c r="DA66" s="138"/>
      <c r="DB66" s="138"/>
      <c r="DC66" s="138"/>
      <c r="DD66" s="138"/>
      <c r="DE66" s="138"/>
      <c r="DF66" s="138"/>
    </row>
    <row r="67" spans="2:110" x14ac:dyDescent="0.3">
      <c r="C67" s="2"/>
      <c r="D67" s="2"/>
      <c r="E67" s="134"/>
      <c r="F67" s="2"/>
      <c r="G67" s="2"/>
      <c r="H67" s="138"/>
      <c r="I67" s="138"/>
      <c r="J67" s="138"/>
      <c r="K67" s="138"/>
      <c r="L67" s="138"/>
      <c r="M67" s="138"/>
      <c r="N67" s="138"/>
      <c r="O67" s="138"/>
      <c r="P67" s="138"/>
      <c r="Q67" s="138"/>
      <c r="R67" s="138"/>
      <c r="S67" s="138"/>
      <c r="T67" s="138"/>
      <c r="U67" s="138"/>
      <c r="V67" s="138"/>
      <c r="W67" s="138"/>
      <c r="X67" s="138"/>
      <c r="Y67" s="138"/>
      <c r="Z67" s="138"/>
      <c r="AA67" s="138"/>
      <c r="AB67" s="138"/>
      <c r="AC67" s="138"/>
      <c r="AD67" s="138"/>
      <c r="AE67" s="138"/>
      <c r="AF67" s="138"/>
      <c r="AG67" s="138"/>
      <c r="AH67" s="138"/>
      <c r="AI67" s="138"/>
      <c r="AJ67" s="138"/>
      <c r="AK67" s="138"/>
      <c r="AL67" s="138"/>
      <c r="AM67" s="138"/>
      <c r="AN67" s="138"/>
      <c r="AO67" s="138"/>
      <c r="AP67" s="138"/>
      <c r="AQ67" s="138"/>
      <c r="AR67" s="138"/>
      <c r="AS67" s="138"/>
      <c r="AT67" s="138"/>
      <c r="AU67" s="138"/>
      <c r="AV67" s="138"/>
      <c r="AW67" s="138"/>
      <c r="AX67" s="138"/>
      <c r="AY67" s="138"/>
      <c r="AZ67" s="138"/>
      <c r="BA67" s="138"/>
      <c r="BB67" s="138"/>
      <c r="BC67" s="138"/>
      <c r="BD67" s="138"/>
      <c r="BE67" s="138"/>
      <c r="BF67" s="138"/>
      <c r="BG67" s="138"/>
      <c r="BH67" s="138"/>
      <c r="BI67" s="138"/>
      <c r="BJ67" s="138"/>
      <c r="BK67" s="138"/>
      <c r="BL67" s="138"/>
      <c r="BM67" s="138"/>
      <c r="BN67" s="138"/>
      <c r="BO67" s="138"/>
      <c r="BP67" s="138"/>
      <c r="BQ67" s="138"/>
      <c r="BR67" s="138"/>
      <c r="BS67" s="138"/>
      <c r="BT67" s="138"/>
      <c r="BU67" s="138"/>
      <c r="BV67" s="138"/>
      <c r="BW67" s="138"/>
      <c r="BX67" s="138"/>
      <c r="BY67" s="138"/>
      <c r="BZ67" s="138"/>
      <c r="CA67" s="138"/>
      <c r="CB67" s="138"/>
      <c r="CC67" s="138"/>
      <c r="CD67" s="138"/>
      <c r="CE67" s="138"/>
      <c r="CF67" s="138"/>
      <c r="CG67" s="138"/>
      <c r="CH67" s="138"/>
      <c r="CI67" s="138"/>
      <c r="CJ67" s="138"/>
      <c r="CK67" s="138"/>
      <c r="CL67" s="138"/>
      <c r="CM67" s="138"/>
      <c r="CN67" s="138"/>
      <c r="CO67" s="138"/>
      <c r="CP67" s="138"/>
      <c r="CQ67" s="138"/>
      <c r="CR67" s="138"/>
      <c r="CS67" s="138"/>
      <c r="CT67" s="138"/>
      <c r="CU67" s="138"/>
      <c r="CV67" s="138"/>
      <c r="CW67" s="138"/>
      <c r="CX67" s="138"/>
      <c r="CY67" s="138"/>
      <c r="CZ67" s="138"/>
      <c r="DA67" s="138"/>
      <c r="DB67" s="138"/>
      <c r="DC67" s="138"/>
      <c r="DD67" s="138"/>
      <c r="DE67" s="138"/>
      <c r="DF67" s="138"/>
    </row>
    <row r="68" spans="2:110" x14ac:dyDescent="0.3">
      <c r="C68" s="2"/>
      <c r="D68" s="2"/>
      <c r="E68" s="134"/>
      <c r="F68" s="135"/>
      <c r="G68" s="2"/>
      <c r="H68" s="138"/>
      <c r="I68" s="138"/>
      <c r="J68" s="138"/>
      <c r="K68" s="138"/>
      <c r="L68" s="138"/>
      <c r="M68" s="138"/>
      <c r="N68" s="138"/>
      <c r="O68" s="138"/>
      <c r="P68" s="138"/>
      <c r="Q68" s="138"/>
      <c r="R68" s="138"/>
      <c r="S68" s="138"/>
      <c r="T68" s="138"/>
      <c r="U68" s="138"/>
      <c r="V68" s="138"/>
      <c r="W68" s="138"/>
      <c r="X68" s="138"/>
      <c r="Y68" s="138"/>
      <c r="Z68" s="138"/>
      <c r="AA68" s="138"/>
      <c r="AB68" s="138"/>
      <c r="AC68" s="138"/>
      <c r="AD68" s="138"/>
      <c r="AE68" s="138"/>
      <c r="AF68" s="138"/>
      <c r="AG68" s="138"/>
      <c r="AH68" s="138"/>
      <c r="AI68" s="138"/>
      <c r="AJ68" s="138"/>
      <c r="AK68" s="138"/>
      <c r="AL68" s="138"/>
      <c r="AM68" s="138"/>
      <c r="AN68" s="138"/>
      <c r="AO68" s="138"/>
      <c r="AP68" s="138"/>
      <c r="AQ68" s="138"/>
      <c r="AR68" s="138"/>
      <c r="AS68" s="138"/>
      <c r="AT68" s="138"/>
      <c r="AU68" s="138"/>
      <c r="AV68" s="138"/>
      <c r="AW68" s="138"/>
      <c r="AX68" s="138"/>
      <c r="AY68" s="138"/>
      <c r="AZ68" s="138"/>
      <c r="BA68" s="138"/>
      <c r="BB68" s="138"/>
      <c r="BC68" s="138"/>
      <c r="BD68" s="138"/>
      <c r="BE68" s="138"/>
      <c r="BF68" s="138"/>
      <c r="BG68" s="138"/>
      <c r="BH68" s="138"/>
      <c r="BI68" s="138"/>
      <c r="BJ68" s="138"/>
      <c r="BK68" s="138"/>
      <c r="BL68" s="138"/>
      <c r="BM68" s="138"/>
      <c r="BN68" s="138"/>
      <c r="BO68" s="138"/>
      <c r="BP68" s="138"/>
      <c r="BQ68" s="138"/>
      <c r="BR68" s="138"/>
      <c r="BS68" s="138"/>
      <c r="BT68" s="138"/>
      <c r="BU68" s="138"/>
      <c r="BV68" s="138"/>
      <c r="BW68" s="138"/>
      <c r="BX68" s="138"/>
      <c r="BY68" s="138"/>
      <c r="BZ68" s="138"/>
      <c r="CA68" s="138"/>
      <c r="CB68" s="138"/>
      <c r="CC68" s="138"/>
      <c r="CD68" s="138"/>
      <c r="CE68" s="138"/>
      <c r="CF68" s="138"/>
      <c r="CG68" s="138"/>
      <c r="CH68" s="138"/>
      <c r="CI68" s="138"/>
      <c r="CJ68" s="138"/>
      <c r="CK68" s="138"/>
      <c r="CL68" s="138"/>
      <c r="CM68" s="138"/>
      <c r="CN68" s="138"/>
      <c r="CO68" s="138"/>
      <c r="CP68" s="138"/>
      <c r="CQ68" s="138"/>
      <c r="CR68" s="138"/>
      <c r="CS68" s="138"/>
      <c r="CT68" s="138"/>
      <c r="CU68" s="138"/>
      <c r="CV68" s="138"/>
      <c r="CW68" s="138"/>
      <c r="CX68" s="138"/>
      <c r="CY68" s="138"/>
      <c r="CZ68" s="138"/>
      <c r="DA68" s="138"/>
      <c r="DB68" s="138"/>
      <c r="DC68" s="138"/>
      <c r="DD68" s="138"/>
      <c r="DE68" s="138"/>
      <c r="DF68" s="138"/>
    </row>
    <row r="69" spans="2:110" x14ac:dyDescent="0.3">
      <c r="C69" s="2"/>
      <c r="D69" s="2"/>
      <c r="E69" s="134"/>
      <c r="F69" s="2"/>
      <c r="G69" s="2"/>
      <c r="H69" s="138"/>
      <c r="I69" s="138"/>
      <c r="J69" s="138"/>
      <c r="K69" s="138"/>
      <c r="L69" s="138"/>
      <c r="M69" s="138"/>
      <c r="N69" s="138"/>
      <c r="O69" s="138"/>
      <c r="P69" s="138"/>
      <c r="Q69" s="138"/>
      <c r="R69" s="138"/>
      <c r="S69" s="138"/>
      <c r="T69" s="138"/>
      <c r="U69" s="138"/>
      <c r="V69" s="138"/>
      <c r="W69" s="138"/>
      <c r="X69" s="138"/>
      <c r="Y69" s="138"/>
      <c r="Z69" s="138"/>
      <c r="AA69" s="138"/>
      <c r="AB69" s="138"/>
      <c r="AC69" s="138"/>
      <c r="AD69" s="138"/>
      <c r="AE69" s="138"/>
      <c r="AF69" s="138"/>
      <c r="AG69" s="138"/>
      <c r="AH69" s="138"/>
      <c r="AI69" s="138"/>
      <c r="AJ69" s="138"/>
      <c r="AK69" s="138"/>
      <c r="AL69" s="138"/>
      <c r="AM69" s="138"/>
      <c r="AN69" s="138"/>
      <c r="AO69" s="138"/>
      <c r="AP69" s="138"/>
      <c r="AQ69" s="138"/>
      <c r="AR69" s="138"/>
      <c r="AS69" s="138"/>
      <c r="AT69" s="138"/>
      <c r="AU69" s="138"/>
      <c r="AV69" s="138"/>
      <c r="AW69" s="138"/>
      <c r="AX69" s="138"/>
      <c r="AY69" s="138"/>
      <c r="AZ69" s="138"/>
      <c r="BA69" s="138"/>
      <c r="BB69" s="138"/>
      <c r="BC69" s="138"/>
      <c r="BD69" s="138"/>
      <c r="BE69" s="138"/>
      <c r="BF69" s="138"/>
      <c r="BG69" s="138"/>
      <c r="BH69" s="138"/>
      <c r="BI69" s="138"/>
      <c r="BJ69" s="138"/>
      <c r="BK69" s="138"/>
      <c r="BL69" s="138"/>
      <c r="BM69" s="138"/>
      <c r="BN69" s="138"/>
      <c r="BO69" s="138"/>
      <c r="BP69" s="138"/>
      <c r="BQ69" s="138"/>
      <c r="BR69" s="138"/>
      <c r="BS69" s="138"/>
      <c r="BT69" s="138"/>
      <c r="BU69" s="138"/>
      <c r="BV69" s="138"/>
      <c r="BW69" s="138"/>
      <c r="BX69" s="138"/>
      <c r="BY69" s="138"/>
      <c r="BZ69" s="138"/>
      <c r="CA69" s="138"/>
      <c r="CB69" s="138"/>
      <c r="CC69" s="138"/>
      <c r="CD69" s="138"/>
      <c r="CE69" s="138"/>
      <c r="CF69" s="138"/>
      <c r="CG69" s="138"/>
      <c r="CH69" s="138"/>
      <c r="CI69" s="138"/>
      <c r="CJ69" s="138"/>
      <c r="CK69" s="138"/>
      <c r="CL69" s="138"/>
      <c r="CM69" s="138"/>
      <c r="CN69" s="138"/>
      <c r="CO69" s="138"/>
      <c r="CP69" s="138"/>
      <c r="CQ69" s="138"/>
      <c r="CR69" s="138"/>
      <c r="CS69" s="138"/>
      <c r="CT69" s="138"/>
      <c r="CU69" s="138"/>
      <c r="CV69" s="138"/>
      <c r="CW69" s="138"/>
      <c r="CX69" s="138"/>
      <c r="CY69" s="138"/>
      <c r="CZ69" s="138"/>
      <c r="DA69" s="138"/>
      <c r="DB69" s="138"/>
      <c r="DC69" s="138"/>
      <c r="DD69" s="138"/>
      <c r="DE69" s="138"/>
      <c r="DF69" s="138"/>
    </row>
    <row r="70" spans="2:110" x14ac:dyDescent="0.3">
      <c r="C70" s="2"/>
      <c r="D70" s="2"/>
      <c r="E70" s="134"/>
      <c r="F70" s="2"/>
      <c r="G70" s="2"/>
      <c r="H70" s="138"/>
      <c r="I70" s="138"/>
      <c r="J70" s="138"/>
      <c r="K70" s="138"/>
      <c r="L70" s="138"/>
      <c r="M70" s="138"/>
      <c r="N70" s="138"/>
      <c r="O70" s="138"/>
      <c r="P70" s="138"/>
      <c r="Q70" s="138"/>
      <c r="R70" s="138"/>
      <c r="S70" s="138"/>
      <c r="T70" s="138"/>
      <c r="U70" s="138"/>
      <c r="V70" s="138"/>
      <c r="W70" s="138"/>
      <c r="X70" s="138"/>
      <c r="Y70" s="138"/>
      <c r="Z70" s="138"/>
      <c r="AA70" s="138"/>
      <c r="AB70" s="138"/>
      <c r="AC70" s="138"/>
      <c r="AD70" s="138"/>
      <c r="AE70" s="138"/>
      <c r="AF70" s="138"/>
      <c r="AG70" s="138"/>
      <c r="AH70" s="138"/>
      <c r="AI70" s="138"/>
      <c r="AJ70" s="138"/>
      <c r="AK70" s="138"/>
      <c r="AL70" s="138"/>
      <c r="AM70" s="138"/>
      <c r="AN70" s="138"/>
      <c r="AO70" s="138"/>
      <c r="AP70" s="138"/>
      <c r="AQ70" s="138"/>
      <c r="AR70" s="138"/>
      <c r="AS70" s="138"/>
      <c r="AT70" s="138"/>
      <c r="AU70" s="138"/>
      <c r="AV70" s="138"/>
      <c r="AW70" s="138"/>
      <c r="AX70" s="138"/>
      <c r="AY70" s="138"/>
      <c r="AZ70" s="138"/>
      <c r="BA70" s="138"/>
      <c r="BB70" s="138"/>
      <c r="BC70" s="138"/>
      <c r="BD70" s="138"/>
      <c r="BE70" s="138"/>
      <c r="BF70" s="138"/>
      <c r="BG70" s="138"/>
      <c r="BH70" s="138"/>
      <c r="BI70" s="138"/>
      <c r="BJ70" s="138"/>
      <c r="BK70" s="138"/>
      <c r="BL70" s="138"/>
      <c r="BM70" s="138"/>
      <c r="BN70" s="138"/>
      <c r="BO70" s="138"/>
      <c r="BP70" s="138"/>
      <c r="BQ70" s="138"/>
      <c r="BR70" s="138"/>
      <c r="BS70" s="138"/>
      <c r="BT70" s="138"/>
      <c r="BU70" s="138"/>
      <c r="BV70" s="138"/>
      <c r="BW70" s="138"/>
      <c r="BX70" s="138"/>
      <c r="BY70" s="138"/>
      <c r="BZ70" s="138"/>
      <c r="CA70" s="138"/>
      <c r="CB70" s="138"/>
      <c r="CC70" s="138"/>
      <c r="CD70" s="138"/>
      <c r="CE70" s="138"/>
      <c r="CF70" s="138"/>
      <c r="CG70" s="138"/>
      <c r="CH70" s="138"/>
      <c r="CI70" s="138"/>
      <c r="CJ70" s="138"/>
      <c r="CK70" s="138"/>
      <c r="CL70" s="138"/>
      <c r="CM70" s="138"/>
      <c r="CN70" s="138"/>
      <c r="CO70" s="138"/>
      <c r="CP70" s="138"/>
      <c r="CQ70" s="138"/>
      <c r="CR70" s="138"/>
      <c r="CS70" s="138"/>
      <c r="CT70" s="138"/>
      <c r="CU70" s="138"/>
      <c r="CV70" s="138"/>
      <c r="CW70" s="138"/>
      <c r="CX70" s="138"/>
      <c r="CY70" s="138"/>
      <c r="CZ70" s="138"/>
      <c r="DA70" s="138"/>
      <c r="DB70" s="138"/>
      <c r="DC70" s="138"/>
      <c r="DD70" s="138"/>
      <c r="DE70" s="138"/>
      <c r="DF70" s="138"/>
    </row>
    <row r="71" spans="2:110" x14ac:dyDescent="0.3">
      <c r="C71" s="2"/>
      <c r="D71" s="2"/>
      <c r="E71" s="134"/>
      <c r="F71" s="135"/>
      <c r="G71" s="2"/>
      <c r="H71" s="138"/>
      <c r="I71" s="138"/>
      <c r="J71" s="138"/>
      <c r="K71" s="138"/>
      <c r="L71" s="138"/>
      <c r="M71" s="138"/>
      <c r="N71" s="138"/>
      <c r="O71" s="138"/>
      <c r="P71" s="138"/>
      <c r="Q71" s="138"/>
      <c r="R71" s="138"/>
      <c r="S71" s="138"/>
      <c r="T71" s="138"/>
      <c r="U71" s="138"/>
      <c r="V71" s="138"/>
      <c r="W71" s="138"/>
      <c r="X71" s="138"/>
      <c r="Y71" s="138"/>
      <c r="Z71" s="138"/>
      <c r="AA71" s="138"/>
      <c r="AB71" s="138"/>
      <c r="AC71" s="138"/>
      <c r="AD71" s="138"/>
      <c r="AE71" s="138"/>
      <c r="AF71" s="138"/>
      <c r="AG71" s="138"/>
      <c r="AH71" s="138"/>
      <c r="AI71" s="138"/>
      <c r="AJ71" s="138"/>
      <c r="AK71" s="138"/>
      <c r="AL71" s="138"/>
      <c r="AM71" s="138"/>
      <c r="AN71" s="138"/>
      <c r="AO71" s="138"/>
      <c r="AP71" s="138"/>
      <c r="AQ71" s="138"/>
      <c r="AR71" s="138"/>
      <c r="AS71" s="138"/>
      <c r="AT71" s="138"/>
      <c r="AU71" s="138"/>
      <c r="AV71" s="138"/>
      <c r="AW71" s="138"/>
      <c r="AX71" s="138"/>
      <c r="AY71" s="138"/>
      <c r="AZ71" s="138"/>
      <c r="BA71" s="138"/>
      <c r="BB71" s="138"/>
      <c r="BC71" s="138"/>
      <c r="BD71" s="138"/>
      <c r="BE71" s="138"/>
      <c r="BF71" s="138"/>
      <c r="BG71" s="138"/>
      <c r="BH71" s="138"/>
      <c r="BI71" s="138"/>
      <c r="BJ71" s="138"/>
      <c r="BK71" s="138"/>
      <c r="BL71" s="138"/>
      <c r="BM71" s="138"/>
      <c r="BN71" s="138"/>
      <c r="BO71" s="138"/>
      <c r="BP71" s="138"/>
      <c r="BQ71" s="138"/>
      <c r="BR71" s="138"/>
      <c r="BS71" s="138"/>
      <c r="BT71" s="138"/>
      <c r="BU71" s="138"/>
      <c r="BV71" s="138"/>
      <c r="BW71" s="138"/>
      <c r="BX71" s="138"/>
      <c r="BY71" s="138"/>
      <c r="BZ71" s="138"/>
      <c r="CA71" s="138"/>
      <c r="CB71" s="138"/>
      <c r="CC71" s="138"/>
      <c r="CD71" s="138"/>
      <c r="CE71" s="138"/>
      <c r="CF71" s="138"/>
      <c r="CG71" s="138"/>
      <c r="CH71" s="138"/>
      <c r="CI71" s="138"/>
      <c r="CJ71" s="138"/>
      <c r="CK71" s="138"/>
      <c r="CL71" s="138"/>
      <c r="CM71" s="138"/>
      <c r="CN71" s="138"/>
      <c r="CO71" s="138"/>
      <c r="CP71" s="138"/>
      <c r="CQ71" s="138"/>
      <c r="CR71" s="138"/>
      <c r="CS71" s="138"/>
      <c r="CT71" s="138"/>
      <c r="CU71" s="138"/>
      <c r="CV71" s="138"/>
      <c r="CW71" s="138"/>
      <c r="CX71" s="138"/>
      <c r="CY71" s="138"/>
      <c r="CZ71" s="138"/>
      <c r="DA71" s="138"/>
      <c r="DB71" s="138"/>
      <c r="DC71" s="138"/>
      <c r="DD71" s="138"/>
      <c r="DE71" s="138"/>
      <c r="DF71" s="138"/>
    </row>
    <row r="72" spans="2:110" x14ac:dyDescent="0.3">
      <c r="C72" s="2"/>
      <c r="D72" s="2"/>
      <c r="E72" s="134"/>
      <c r="F72" s="2"/>
      <c r="G72" s="2"/>
      <c r="H72" s="138"/>
      <c r="I72" s="138"/>
      <c r="J72" s="138"/>
      <c r="K72" s="138"/>
      <c r="L72" s="138"/>
      <c r="M72" s="138"/>
      <c r="N72" s="138"/>
      <c r="O72" s="138"/>
      <c r="P72" s="138"/>
      <c r="Q72" s="138"/>
      <c r="R72" s="138"/>
      <c r="S72" s="138"/>
      <c r="T72" s="138"/>
      <c r="U72" s="138"/>
      <c r="V72" s="138"/>
      <c r="W72" s="138"/>
      <c r="X72" s="138"/>
      <c r="Y72" s="138"/>
      <c r="Z72" s="138"/>
      <c r="AA72" s="138"/>
      <c r="AB72" s="138"/>
      <c r="AC72" s="138"/>
      <c r="AD72" s="138"/>
      <c r="AE72" s="138"/>
      <c r="AF72" s="138"/>
      <c r="AG72" s="138"/>
      <c r="AH72" s="138"/>
      <c r="AI72" s="138"/>
      <c r="AJ72" s="138"/>
      <c r="AK72" s="138"/>
      <c r="AL72" s="138"/>
      <c r="AM72" s="138"/>
      <c r="AN72" s="138"/>
      <c r="AO72" s="138"/>
      <c r="AP72" s="138"/>
      <c r="AQ72" s="138"/>
      <c r="AR72" s="138"/>
      <c r="AS72" s="138"/>
      <c r="AT72" s="138"/>
      <c r="AU72" s="138"/>
      <c r="AV72" s="138"/>
      <c r="AW72" s="138"/>
      <c r="AX72" s="138"/>
      <c r="AY72" s="138"/>
      <c r="AZ72" s="138"/>
      <c r="BA72" s="138"/>
      <c r="BB72" s="138"/>
      <c r="BC72" s="138"/>
      <c r="BD72" s="138"/>
      <c r="BE72" s="138"/>
      <c r="BF72" s="138"/>
      <c r="BG72" s="138"/>
      <c r="BH72" s="138"/>
      <c r="BI72" s="138"/>
      <c r="BJ72" s="138"/>
      <c r="BK72" s="138"/>
      <c r="BL72" s="138"/>
      <c r="BM72" s="138"/>
      <c r="BN72" s="138"/>
      <c r="BO72" s="138"/>
      <c r="BP72" s="138"/>
      <c r="BQ72" s="138"/>
      <c r="BR72" s="138"/>
      <c r="BS72" s="138"/>
      <c r="BT72" s="138"/>
      <c r="BU72" s="138"/>
      <c r="BV72" s="138"/>
      <c r="BW72" s="138"/>
      <c r="BX72" s="138"/>
      <c r="BY72" s="138"/>
      <c r="BZ72" s="138"/>
      <c r="CA72" s="138"/>
      <c r="CB72" s="138"/>
      <c r="CC72" s="138"/>
      <c r="CD72" s="138"/>
      <c r="CE72" s="138"/>
      <c r="CF72" s="138"/>
      <c r="CG72" s="138"/>
      <c r="CH72" s="138"/>
      <c r="CI72" s="138"/>
      <c r="CJ72" s="138"/>
      <c r="CK72" s="138"/>
      <c r="CL72" s="138"/>
      <c r="CM72" s="138"/>
      <c r="CN72" s="138"/>
      <c r="CO72" s="138"/>
      <c r="CP72" s="138"/>
      <c r="CQ72" s="138"/>
      <c r="CR72" s="138"/>
      <c r="CS72" s="138"/>
      <c r="CT72" s="138"/>
      <c r="CU72" s="138"/>
      <c r="CV72" s="138"/>
      <c r="CW72" s="138"/>
      <c r="CX72" s="138"/>
      <c r="CY72" s="138"/>
      <c r="CZ72" s="138"/>
      <c r="DA72" s="138"/>
      <c r="DB72" s="138"/>
      <c r="DC72" s="138"/>
      <c r="DD72" s="138"/>
      <c r="DE72" s="138"/>
      <c r="DF72" s="138"/>
    </row>
    <row r="73" spans="2:110" x14ac:dyDescent="0.3">
      <c r="C73" s="2"/>
      <c r="D73" s="2"/>
      <c r="E73" s="134"/>
      <c r="F73" s="2"/>
      <c r="G73" s="2"/>
      <c r="H73" s="138"/>
      <c r="I73" s="138"/>
      <c r="J73" s="138"/>
      <c r="K73" s="138"/>
      <c r="L73" s="138"/>
      <c r="M73" s="138"/>
      <c r="N73" s="138"/>
      <c r="O73" s="138"/>
      <c r="P73" s="138"/>
      <c r="Q73" s="138"/>
      <c r="R73" s="138"/>
      <c r="S73" s="138"/>
      <c r="T73" s="138"/>
      <c r="U73" s="138"/>
      <c r="V73" s="138"/>
      <c r="W73" s="138"/>
      <c r="X73" s="138"/>
      <c r="Y73" s="138"/>
      <c r="Z73" s="138"/>
      <c r="AA73" s="138"/>
      <c r="AB73" s="138"/>
      <c r="AC73" s="138"/>
      <c r="AD73" s="138"/>
      <c r="AE73" s="138"/>
      <c r="AF73" s="138"/>
      <c r="AG73" s="138"/>
      <c r="AH73" s="138"/>
      <c r="AI73" s="138"/>
      <c r="AJ73" s="138"/>
      <c r="AK73" s="138"/>
      <c r="AL73" s="138"/>
      <c r="AM73" s="138"/>
      <c r="AN73" s="138"/>
      <c r="AO73" s="138"/>
      <c r="AP73" s="138"/>
      <c r="AQ73" s="138"/>
      <c r="AR73" s="138"/>
      <c r="AS73" s="138"/>
      <c r="AT73" s="138"/>
      <c r="AU73" s="138"/>
      <c r="AV73" s="138"/>
      <c r="AW73" s="138"/>
      <c r="AX73" s="138"/>
      <c r="AY73" s="138"/>
      <c r="AZ73" s="138"/>
      <c r="BA73" s="138"/>
      <c r="BB73" s="138"/>
      <c r="BC73" s="138"/>
      <c r="BD73" s="138"/>
      <c r="BE73" s="138"/>
      <c r="BF73" s="138"/>
      <c r="BG73" s="138"/>
      <c r="BH73" s="138"/>
      <c r="BI73" s="138"/>
      <c r="BJ73" s="138"/>
      <c r="BK73" s="138"/>
      <c r="BL73" s="138"/>
      <c r="BM73" s="138"/>
      <c r="BN73" s="138"/>
      <c r="BO73" s="138"/>
      <c r="BP73" s="138"/>
      <c r="BQ73" s="138"/>
      <c r="BR73" s="138"/>
      <c r="BS73" s="138"/>
      <c r="BT73" s="138"/>
      <c r="BU73" s="138"/>
      <c r="BV73" s="138"/>
      <c r="BW73" s="138"/>
      <c r="BX73" s="138"/>
      <c r="BY73" s="138"/>
      <c r="BZ73" s="138"/>
      <c r="CA73" s="138"/>
      <c r="CB73" s="138"/>
      <c r="CC73" s="138"/>
      <c r="CD73" s="138"/>
      <c r="CE73" s="138"/>
      <c r="CF73" s="138"/>
      <c r="CG73" s="138"/>
      <c r="CH73" s="138"/>
      <c r="CI73" s="138"/>
      <c r="CJ73" s="138"/>
      <c r="CK73" s="138"/>
      <c r="CL73" s="138"/>
      <c r="CM73" s="138"/>
      <c r="CN73" s="138"/>
      <c r="CO73" s="138"/>
      <c r="CP73" s="138"/>
      <c r="CQ73" s="138"/>
      <c r="CR73" s="138"/>
      <c r="CS73" s="138"/>
      <c r="CT73" s="138"/>
      <c r="CU73" s="138"/>
      <c r="CV73" s="138"/>
      <c r="CW73" s="138"/>
      <c r="CX73" s="138"/>
      <c r="CY73" s="138"/>
      <c r="CZ73" s="138"/>
      <c r="DA73" s="138"/>
      <c r="DB73" s="138"/>
      <c r="DC73" s="138"/>
      <c r="DD73" s="138"/>
      <c r="DE73" s="138"/>
      <c r="DF73" s="138"/>
    </row>
    <row r="74" spans="2:110" x14ac:dyDescent="0.3">
      <c r="C74" s="2"/>
      <c r="D74" s="2"/>
      <c r="E74" s="134"/>
      <c r="F74" s="2"/>
      <c r="G74" s="2"/>
      <c r="H74" s="138"/>
      <c r="I74" s="138"/>
      <c r="J74" s="138"/>
      <c r="K74" s="138"/>
      <c r="L74" s="138"/>
      <c r="M74" s="138"/>
      <c r="N74" s="138"/>
      <c r="O74" s="138"/>
      <c r="P74" s="138"/>
      <c r="Q74" s="138"/>
      <c r="R74" s="138"/>
      <c r="S74" s="138"/>
      <c r="T74" s="138"/>
      <c r="U74" s="138"/>
      <c r="V74" s="138"/>
      <c r="W74" s="138"/>
      <c r="X74" s="138"/>
      <c r="Y74" s="138"/>
      <c r="Z74" s="138"/>
      <c r="AA74" s="138"/>
      <c r="AB74" s="138"/>
      <c r="AC74" s="138"/>
      <c r="AD74" s="138"/>
      <c r="AE74" s="138"/>
      <c r="AF74" s="138"/>
      <c r="AG74" s="138"/>
      <c r="AH74" s="138"/>
      <c r="AI74" s="138"/>
      <c r="AJ74" s="138"/>
      <c r="AK74" s="138"/>
      <c r="AL74" s="138"/>
      <c r="AM74" s="138"/>
      <c r="AN74" s="138"/>
      <c r="AO74" s="138"/>
      <c r="AP74" s="138"/>
      <c r="AQ74" s="138"/>
      <c r="AR74" s="138"/>
      <c r="AS74" s="138"/>
      <c r="AT74" s="138"/>
      <c r="AU74" s="138"/>
      <c r="AV74" s="138"/>
      <c r="AW74" s="138"/>
      <c r="AX74" s="138"/>
      <c r="AY74" s="138"/>
      <c r="AZ74" s="138"/>
      <c r="BA74" s="138"/>
      <c r="BB74" s="138"/>
      <c r="BC74" s="138"/>
      <c r="BD74" s="138"/>
      <c r="BE74" s="138"/>
      <c r="BF74" s="138"/>
      <c r="BG74" s="138"/>
      <c r="BH74" s="138"/>
      <c r="BI74" s="138"/>
      <c r="BJ74" s="138"/>
      <c r="BK74" s="138"/>
      <c r="BL74" s="138"/>
      <c r="BM74" s="138"/>
      <c r="BN74" s="138"/>
      <c r="BO74" s="138"/>
      <c r="BP74" s="138"/>
      <c r="BQ74" s="138"/>
      <c r="BR74" s="138"/>
      <c r="BS74" s="138"/>
      <c r="BT74" s="138"/>
      <c r="BU74" s="138"/>
      <c r="BV74" s="138"/>
      <c r="BW74" s="138"/>
      <c r="BX74" s="138"/>
      <c r="BY74" s="138"/>
      <c r="BZ74" s="138"/>
      <c r="CA74" s="138"/>
      <c r="CB74" s="138"/>
      <c r="CC74" s="138"/>
      <c r="CD74" s="138"/>
      <c r="CE74" s="138"/>
      <c r="CF74" s="138"/>
      <c r="CG74" s="138"/>
      <c r="CH74" s="138"/>
      <c r="CI74" s="138"/>
      <c r="CJ74" s="138"/>
      <c r="CK74" s="138"/>
      <c r="CL74" s="138"/>
      <c r="CM74" s="138"/>
      <c r="CN74" s="138"/>
      <c r="CO74" s="138"/>
      <c r="CP74" s="138"/>
      <c r="CQ74" s="138"/>
      <c r="CR74" s="138"/>
      <c r="CS74" s="138"/>
      <c r="CT74" s="138"/>
      <c r="CU74" s="138"/>
      <c r="CV74" s="138"/>
      <c r="CW74" s="138"/>
      <c r="CX74" s="138"/>
      <c r="CY74" s="138"/>
      <c r="CZ74" s="138"/>
      <c r="DA74" s="138"/>
      <c r="DB74" s="138"/>
      <c r="DC74" s="138"/>
      <c r="DD74" s="138"/>
      <c r="DE74" s="138"/>
      <c r="DF74" s="138"/>
    </row>
    <row r="75" spans="2:110" x14ac:dyDescent="0.3">
      <c r="C75" s="2"/>
      <c r="D75" s="2"/>
      <c r="E75" s="134"/>
      <c r="F75" s="2"/>
      <c r="G75" s="2"/>
      <c r="H75" s="138"/>
      <c r="I75" s="138"/>
      <c r="J75" s="138"/>
      <c r="K75" s="138"/>
      <c r="L75" s="138"/>
      <c r="M75" s="138"/>
      <c r="N75" s="138"/>
      <c r="O75" s="138"/>
      <c r="P75" s="138"/>
      <c r="Q75" s="138"/>
      <c r="R75" s="138"/>
      <c r="S75" s="138"/>
      <c r="T75" s="138"/>
      <c r="U75" s="138"/>
      <c r="V75" s="138"/>
      <c r="W75" s="138"/>
      <c r="X75" s="138"/>
      <c r="Y75" s="138"/>
      <c r="Z75" s="138"/>
      <c r="AA75" s="138"/>
      <c r="AB75" s="138"/>
      <c r="AC75" s="138"/>
      <c r="AD75" s="138"/>
      <c r="AE75" s="138"/>
      <c r="AF75" s="138"/>
      <c r="AG75" s="138"/>
      <c r="AH75" s="138"/>
      <c r="AI75" s="138"/>
      <c r="AJ75" s="138"/>
      <c r="AK75" s="138"/>
      <c r="AL75" s="138"/>
      <c r="AM75" s="138"/>
      <c r="AN75" s="138"/>
      <c r="AO75" s="138"/>
      <c r="AP75" s="138"/>
      <c r="AQ75" s="138"/>
      <c r="AR75" s="138"/>
      <c r="AS75" s="138"/>
      <c r="AT75" s="138"/>
      <c r="AU75" s="138"/>
      <c r="AV75" s="138"/>
      <c r="AW75" s="138"/>
      <c r="AX75" s="138"/>
      <c r="AY75" s="138"/>
      <c r="AZ75" s="138"/>
      <c r="BA75" s="138"/>
      <c r="BB75" s="138"/>
      <c r="BC75" s="138"/>
      <c r="BD75" s="138"/>
      <c r="BE75" s="138"/>
      <c r="BF75" s="138"/>
      <c r="BG75" s="138"/>
      <c r="BH75" s="138"/>
      <c r="BI75" s="138"/>
      <c r="BJ75" s="138"/>
      <c r="BK75" s="138"/>
      <c r="BL75" s="138"/>
      <c r="BM75" s="138"/>
      <c r="BN75" s="138"/>
      <c r="BO75" s="138"/>
      <c r="BP75" s="138"/>
      <c r="BQ75" s="138"/>
      <c r="BR75" s="138"/>
      <c r="BS75" s="138"/>
      <c r="BT75" s="138"/>
      <c r="BU75" s="138"/>
      <c r="BV75" s="138"/>
      <c r="BW75" s="138"/>
      <c r="BX75" s="138"/>
      <c r="BY75" s="138"/>
      <c r="BZ75" s="138"/>
      <c r="CA75" s="138"/>
      <c r="CB75" s="138"/>
      <c r="CC75" s="138"/>
      <c r="CD75" s="138"/>
      <c r="CE75" s="138"/>
      <c r="CF75" s="138"/>
      <c r="CG75" s="138"/>
      <c r="CH75" s="138"/>
      <c r="CI75" s="138"/>
      <c r="CJ75" s="138"/>
      <c r="CK75" s="138"/>
      <c r="CL75" s="138"/>
      <c r="CM75" s="138"/>
      <c r="CN75" s="138"/>
      <c r="CO75" s="138"/>
      <c r="CP75" s="138"/>
      <c r="CQ75" s="138"/>
      <c r="CR75" s="138"/>
      <c r="CS75" s="138"/>
      <c r="CT75" s="138"/>
      <c r="CU75" s="138"/>
      <c r="CV75" s="138"/>
      <c r="CW75" s="138"/>
      <c r="CX75" s="138"/>
      <c r="CY75" s="138"/>
      <c r="CZ75" s="138"/>
      <c r="DA75" s="138"/>
      <c r="DB75" s="138"/>
      <c r="DC75" s="138"/>
      <c r="DD75" s="138"/>
      <c r="DE75" s="138"/>
      <c r="DF75" s="138"/>
    </row>
    <row r="76" spans="2:110" x14ac:dyDescent="0.3">
      <c r="C76" s="2"/>
      <c r="D76" s="2"/>
      <c r="E76" s="134"/>
      <c r="F76" s="2"/>
      <c r="G76" s="2"/>
      <c r="H76" s="138"/>
      <c r="I76" s="138"/>
      <c r="J76" s="138"/>
      <c r="K76" s="138"/>
      <c r="L76" s="138"/>
      <c r="M76" s="138"/>
      <c r="N76" s="138"/>
      <c r="O76" s="138"/>
      <c r="P76" s="138"/>
      <c r="Q76" s="138"/>
      <c r="R76" s="138"/>
      <c r="S76" s="138"/>
      <c r="T76" s="138"/>
      <c r="U76" s="138"/>
      <c r="V76" s="138"/>
      <c r="W76" s="138"/>
      <c r="X76" s="138"/>
      <c r="Y76" s="138"/>
      <c r="Z76" s="138"/>
      <c r="AA76" s="138"/>
      <c r="AB76" s="138"/>
      <c r="AC76" s="138"/>
      <c r="AD76" s="138"/>
      <c r="AE76" s="138"/>
      <c r="AF76" s="138"/>
      <c r="AG76" s="138"/>
      <c r="AH76" s="138"/>
      <c r="AI76" s="138"/>
      <c r="AJ76" s="138"/>
      <c r="AK76" s="138"/>
      <c r="AL76" s="138"/>
      <c r="AM76" s="138"/>
      <c r="AN76" s="138"/>
      <c r="AO76" s="138"/>
      <c r="AP76" s="138"/>
      <c r="AQ76" s="138"/>
      <c r="AR76" s="138"/>
      <c r="AS76" s="138"/>
      <c r="AT76" s="138"/>
      <c r="AU76" s="138"/>
      <c r="AV76" s="138"/>
      <c r="AW76" s="138"/>
      <c r="AX76" s="138"/>
      <c r="AY76" s="138"/>
      <c r="AZ76" s="138"/>
      <c r="BA76" s="138"/>
      <c r="BB76" s="138"/>
      <c r="BC76" s="138"/>
      <c r="BD76" s="138"/>
      <c r="BE76" s="138"/>
      <c r="BF76" s="138"/>
      <c r="BG76" s="138"/>
      <c r="BH76" s="138"/>
      <c r="BI76" s="138"/>
      <c r="BJ76" s="138"/>
      <c r="BK76" s="138"/>
      <c r="BL76" s="138"/>
      <c r="BM76" s="138"/>
      <c r="BN76" s="138"/>
      <c r="BO76" s="138"/>
      <c r="BP76" s="138"/>
      <c r="BQ76" s="138"/>
      <c r="BR76" s="138"/>
      <c r="BS76" s="138"/>
      <c r="BT76" s="138"/>
      <c r="BU76" s="138"/>
      <c r="BV76" s="138"/>
      <c r="BW76" s="138"/>
      <c r="BX76" s="138"/>
      <c r="BY76" s="138"/>
      <c r="BZ76" s="138"/>
      <c r="CA76" s="138"/>
      <c r="CB76" s="138"/>
      <c r="CC76" s="138"/>
      <c r="CD76" s="138"/>
      <c r="CE76" s="138"/>
      <c r="CF76" s="138"/>
      <c r="CG76" s="138"/>
      <c r="CH76" s="138"/>
      <c r="CI76" s="138"/>
      <c r="CJ76" s="138"/>
      <c r="CK76" s="138"/>
      <c r="CL76" s="138"/>
      <c r="CM76" s="138"/>
      <c r="CN76" s="138"/>
      <c r="CO76" s="138"/>
      <c r="CP76" s="138"/>
      <c r="CQ76" s="138"/>
      <c r="CR76" s="138"/>
      <c r="CS76" s="138"/>
      <c r="CT76" s="138"/>
      <c r="CU76" s="138"/>
      <c r="CV76" s="138"/>
      <c r="CW76" s="138"/>
      <c r="CX76" s="138"/>
      <c r="CY76" s="138"/>
      <c r="CZ76" s="138"/>
      <c r="DA76" s="138"/>
      <c r="DB76" s="138"/>
      <c r="DC76" s="138"/>
      <c r="DD76" s="138"/>
      <c r="DE76" s="138"/>
      <c r="DF76" s="138"/>
    </row>
    <row r="77" spans="2:110" x14ac:dyDescent="0.3">
      <c r="B77" s="2"/>
      <c r="C77" s="2"/>
      <c r="D77" s="2"/>
      <c r="E77" s="134"/>
      <c r="F77" s="2"/>
      <c r="G77" s="2"/>
      <c r="H77" s="138"/>
      <c r="I77" s="138"/>
      <c r="J77" s="138"/>
      <c r="K77" s="138"/>
      <c r="L77" s="138"/>
      <c r="M77" s="138"/>
      <c r="N77" s="138"/>
      <c r="O77" s="138"/>
      <c r="P77" s="138"/>
      <c r="Q77" s="138"/>
      <c r="R77" s="138"/>
      <c r="S77" s="138"/>
      <c r="T77" s="138"/>
      <c r="U77" s="138"/>
      <c r="V77" s="138"/>
      <c r="W77" s="138"/>
      <c r="X77" s="138"/>
      <c r="Y77" s="138"/>
      <c r="Z77" s="138"/>
      <c r="AA77" s="138"/>
      <c r="AB77" s="138"/>
      <c r="AC77" s="138"/>
      <c r="AD77" s="138"/>
      <c r="AE77" s="138"/>
      <c r="AF77" s="138"/>
      <c r="AG77" s="138"/>
      <c r="AH77" s="138"/>
      <c r="AI77" s="138"/>
      <c r="AJ77" s="138"/>
      <c r="AK77" s="138"/>
      <c r="AL77" s="138"/>
      <c r="AM77" s="138"/>
      <c r="AN77" s="138"/>
      <c r="AO77" s="138"/>
      <c r="AP77" s="138"/>
      <c r="AQ77" s="138"/>
      <c r="AR77" s="138"/>
      <c r="AS77" s="138"/>
      <c r="AT77" s="138"/>
      <c r="AU77" s="138"/>
      <c r="AV77" s="138"/>
      <c r="AW77" s="138"/>
      <c r="AX77" s="138"/>
      <c r="AY77" s="138"/>
      <c r="AZ77" s="138"/>
      <c r="BA77" s="138"/>
      <c r="BB77" s="138"/>
      <c r="BC77" s="138"/>
      <c r="BD77" s="138"/>
      <c r="BE77" s="138"/>
      <c r="BF77" s="138"/>
      <c r="BG77" s="138"/>
      <c r="BH77" s="138"/>
      <c r="BI77" s="138"/>
      <c r="BJ77" s="138"/>
      <c r="BK77" s="138"/>
      <c r="BL77" s="138"/>
      <c r="BM77" s="138"/>
      <c r="BN77" s="138"/>
      <c r="BO77" s="138"/>
      <c r="BP77" s="138"/>
      <c r="BQ77" s="138"/>
      <c r="BR77" s="138"/>
      <c r="BS77" s="138"/>
      <c r="BT77" s="138"/>
      <c r="BU77" s="138"/>
      <c r="BV77" s="138"/>
      <c r="BW77" s="138"/>
      <c r="BX77" s="138"/>
      <c r="BY77" s="138"/>
      <c r="BZ77" s="138"/>
      <c r="CA77" s="138"/>
      <c r="CB77" s="138"/>
      <c r="CC77" s="138"/>
      <c r="CD77" s="138"/>
      <c r="CE77" s="138"/>
      <c r="CF77" s="138"/>
      <c r="CG77" s="138"/>
      <c r="CH77" s="138"/>
      <c r="CI77" s="138"/>
      <c r="CJ77" s="138"/>
      <c r="CK77" s="138"/>
      <c r="CL77" s="138"/>
      <c r="CM77" s="138"/>
      <c r="CN77" s="138"/>
      <c r="CO77" s="138"/>
      <c r="CP77" s="138"/>
      <c r="CQ77" s="138"/>
      <c r="CR77" s="138"/>
      <c r="CS77" s="138"/>
      <c r="CT77" s="138"/>
      <c r="CU77" s="138"/>
      <c r="CV77" s="138"/>
      <c r="CW77" s="138"/>
      <c r="CX77" s="138"/>
      <c r="CY77" s="138"/>
      <c r="CZ77" s="138"/>
      <c r="DA77" s="138"/>
      <c r="DB77" s="138"/>
      <c r="DC77" s="138"/>
      <c r="DD77" s="138"/>
      <c r="DE77" s="138"/>
      <c r="DF77" s="138"/>
    </row>
    <row r="78" spans="2:110" x14ac:dyDescent="0.3">
      <c r="B78" s="2"/>
      <c r="C78" s="2"/>
      <c r="D78" s="2"/>
      <c r="E78" s="134"/>
      <c r="F78" s="2"/>
      <c r="G78" s="135"/>
      <c r="H78" s="138"/>
      <c r="I78" s="138"/>
      <c r="J78" s="138"/>
      <c r="K78" s="138"/>
      <c r="L78" s="138"/>
      <c r="M78" s="138"/>
      <c r="N78" s="138"/>
      <c r="O78" s="138"/>
      <c r="P78" s="138"/>
      <c r="Q78" s="138"/>
      <c r="R78" s="138"/>
      <c r="S78" s="138"/>
      <c r="T78" s="138"/>
      <c r="U78" s="138"/>
      <c r="V78" s="138"/>
      <c r="W78" s="138"/>
      <c r="X78" s="138"/>
      <c r="Y78" s="138"/>
      <c r="Z78" s="138"/>
      <c r="AA78" s="138"/>
      <c r="AB78" s="138"/>
      <c r="AC78" s="138"/>
      <c r="AD78" s="138"/>
      <c r="AE78" s="138"/>
      <c r="AF78" s="138"/>
      <c r="AG78" s="138"/>
      <c r="AH78" s="138"/>
      <c r="AI78" s="138"/>
      <c r="AJ78" s="138"/>
      <c r="AK78" s="138"/>
      <c r="AL78" s="138"/>
      <c r="AM78" s="138"/>
      <c r="AN78" s="138"/>
      <c r="AO78" s="138"/>
      <c r="AP78" s="138"/>
      <c r="AQ78" s="138"/>
      <c r="AR78" s="138"/>
      <c r="AS78" s="138"/>
      <c r="AT78" s="138"/>
      <c r="AU78" s="138"/>
      <c r="AV78" s="138"/>
      <c r="AW78" s="138"/>
      <c r="AX78" s="138"/>
      <c r="AY78" s="138"/>
      <c r="AZ78" s="138"/>
      <c r="BA78" s="138"/>
      <c r="BB78" s="138"/>
      <c r="BC78" s="138"/>
      <c r="BD78" s="138"/>
      <c r="BE78" s="138"/>
      <c r="BF78" s="138"/>
      <c r="BG78" s="138"/>
      <c r="BH78" s="138"/>
      <c r="BI78" s="138"/>
      <c r="BJ78" s="138"/>
      <c r="BK78" s="138"/>
      <c r="BL78" s="138"/>
      <c r="BM78" s="138"/>
      <c r="BN78" s="138"/>
      <c r="BO78" s="138"/>
      <c r="BP78" s="138"/>
      <c r="BQ78" s="138"/>
      <c r="BR78" s="138"/>
      <c r="BS78" s="138"/>
      <c r="BT78" s="138"/>
      <c r="BU78" s="138"/>
      <c r="BV78" s="138"/>
      <c r="BW78" s="138"/>
      <c r="BX78" s="138"/>
      <c r="BY78" s="138"/>
      <c r="BZ78" s="138"/>
      <c r="CA78" s="138"/>
      <c r="CB78" s="138"/>
      <c r="CC78" s="138"/>
      <c r="CD78" s="138"/>
      <c r="CE78" s="138"/>
      <c r="CF78" s="138"/>
      <c r="CG78" s="138"/>
      <c r="CH78" s="138"/>
      <c r="CI78" s="138"/>
      <c r="CJ78" s="138"/>
      <c r="CK78" s="138"/>
      <c r="CL78" s="138"/>
      <c r="CM78" s="138"/>
      <c r="CN78" s="138"/>
      <c r="CO78" s="138"/>
      <c r="CP78" s="138"/>
      <c r="CQ78" s="138"/>
      <c r="CR78" s="138"/>
      <c r="CS78" s="138"/>
      <c r="CT78" s="138"/>
      <c r="CU78" s="138"/>
      <c r="CV78" s="138"/>
      <c r="CW78" s="138"/>
      <c r="CX78" s="138"/>
      <c r="CY78" s="138"/>
      <c r="CZ78" s="138"/>
      <c r="DA78" s="138"/>
      <c r="DB78" s="138"/>
      <c r="DC78" s="138"/>
      <c r="DD78" s="138"/>
      <c r="DE78" s="138"/>
      <c r="DF78" s="138"/>
    </row>
    <row r="79" spans="2:110" x14ac:dyDescent="0.3">
      <c r="B79" s="2"/>
      <c r="C79" s="2"/>
      <c r="D79" s="2"/>
      <c r="E79" s="134"/>
      <c r="F79" s="135"/>
      <c r="G79" s="2"/>
      <c r="H79" s="138"/>
      <c r="I79" s="138"/>
      <c r="J79" s="138"/>
      <c r="K79" s="138"/>
      <c r="L79" s="138"/>
      <c r="M79" s="138"/>
      <c r="N79" s="138"/>
      <c r="O79" s="138"/>
      <c r="P79" s="138"/>
      <c r="Q79" s="138"/>
      <c r="R79" s="138"/>
      <c r="S79" s="138"/>
      <c r="T79" s="138"/>
      <c r="U79" s="138"/>
      <c r="V79" s="138"/>
      <c r="W79" s="138"/>
      <c r="X79" s="138"/>
      <c r="Y79" s="138"/>
      <c r="Z79" s="138"/>
      <c r="AA79" s="138"/>
      <c r="AB79" s="138"/>
      <c r="AC79" s="138"/>
      <c r="AD79" s="138"/>
      <c r="AE79" s="138"/>
      <c r="AF79" s="138"/>
      <c r="AG79" s="138"/>
      <c r="AH79" s="138"/>
      <c r="AI79" s="138"/>
      <c r="AJ79" s="138"/>
      <c r="AK79" s="138"/>
      <c r="AL79" s="138"/>
      <c r="AM79" s="138"/>
      <c r="AN79" s="138"/>
      <c r="AO79" s="138"/>
      <c r="AP79" s="138"/>
      <c r="AQ79" s="138"/>
      <c r="AR79" s="138"/>
      <c r="AS79" s="138"/>
      <c r="AT79" s="138"/>
      <c r="AU79" s="138"/>
      <c r="AV79" s="138"/>
      <c r="AW79" s="138"/>
      <c r="AX79" s="138"/>
      <c r="AY79" s="138"/>
      <c r="AZ79" s="138"/>
      <c r="BA79" s="138"/>
      <c r="BB79" s="138"/>
      <c r="BC79" s="138"/>
      <c r="BD79" s="138"/>
      <c r="BE79" s="138"/>
      <c r="BF79" s="138"/>
      <c r="BG79" s="138"/>
      <c r="BH79" s="138"/>
      <c r="BI79" s="138"/>
      <c r="BJ79" s="138"/>
      <c r="BK79" s="138"/>
      <c r="BL79" s="138"/>
      <c r="BM79" s="138"/>
      <c r="BN79" s="138"/>
      <c r="BO79" s="138"/>
      <c r="BP79" s="138"/>
      <c r="BQ79" s="138"/>
      <c r="BR79" s="138"/>
      <c r="BS79" s="138"/>
      <c r="BT79" s="138"/>
      <c r="BU79" s="138"/>
      <c r="BV79" s="138"/>
      <c r="BW79" s="138"/>
      <c r="BX79" s="138"/>
      <c r="BY79" s="138"/>
      <c r="BZ79" s="138"/>
      <c r="CA79" s="138"/>
      <c r="CB79" s="138"/>
      <c r="CC79" s="138"/>
      <c r="CD79" s="138"/>
      <c r="CE79" s="138"/>
      <c r="CF79" s="138"/>
      <c r="CG79" s="138"/>
      <c r="CH79" s="138"/>
      <c r="CI79" s="138"/>
      <c r="CJ79" s="138"/>
      <c r="CK79" s="138"/>
      <c r="CL79" s="138"/>
      <c r="CM79" s="138"/>
      <c r="CN79" s="138"/>
      <c r="CO79" s="138"/>
      <c r="CP79" s="138"/>
      <c r="CQ79" s="138"/>
      <c r="CR79" s="138"/>
      <c r="CS79" s="138"/>
      <c r="CT79" s="138"/>
      <c r="CU79" s="138"/>
      <c r="CV79" s="138"/>
      <c r="CW79" s="138"/>
      <c r="CX79" s="138"/>
      <c r="CY79" s="138"/>
      <c r="CZ79" s="138"/>
      <c r="DA79" s="138"/>
      <c r="DB79" s="138"/>
      <c r="DC79" s="138"/>
      <c r="DD79" s="138"/>
      <c r="DE79" s="138"/>
      <c r="DF79" s="138"/>
    </row>
    <row r="80" spans="2:110" x14ac:dyDescent="0.3">
      <c r="C80" s="2"/>
      <c r="D80" s="2"/>
      <c r="E80" s="134"/>
      <c r="F80" s="2"/>
      <c r="G80" s="2"/>
      <c r="H80" s="138"/>
      <c r="I80" s="138"/>
      <c r="J80" s="138"/>
      <c r="K80" s="138"/>
      <c r="L80" s="138"/>
      <c r="M80" s="138"/>
      <c r="N80" s="138"/>
      <c r="O80" s="138"/>
      <c r="P80" s="138"/>
      <c r="Q80" s="138"/>
      <c r="R80" s="138"/>
      <c r="S80" s="138"/>
      <c r="T80" s="138"/>
      <c r="U80" s="138"/>
      <c r="V80" s="138"/>
      <c r="W80" s="138"/>
      <c r="X80" s="138"/>
      <c r="Y80" s="138"/>
      <c r="Z80" s="138"/>
      <c r="AA80" s="138"/>
      <c r="AB80" s="138"/>
      <c r="AC80" s="138"/>
      <c r="AD80" s="138"/>
      <c r="AE80" s="138"/>
      <c r="AF80" s="138"/>
      <c r="AG80" s="138"/>
      <c r="AH80" s="138"/>
      <c r="AI80" s="138"/>
      <c r="AJ80" s="138"/>
      <c r="AK80" s="138"/>
      <c r="AL80" s="138"/>
      <c r="AM80" s="138"/>
      <c r="AN80" s="138"/>
      <c r="AO80" s="138"/>
      <c r="AP80" s="138"/>
      <c r="AQ80" s="138"/>
      <c r="AR80" s="138"/>
      <c r="AS80" s="138"/>
      <c r="AT80" s="138"/>
      <c r="AU80" s="138"/>
      <c r="AV80" s="138"/>
      <c r="AW80" s="138"/>
      <c r="AX80" s="138"/>
      <c r="AY80" s="138"/>
      <c r="AZ80" s="138"/>
      <c r="BA80" s="138"/>
      <c r="BB80" s="138"/>
      <c r="BC80" s="138"/>
      <c r="BD80" s="138"/>
      <c r="BE80" s="138"/>
      <c r="BF80" s="138"/>
      <c r="BG80" s="138"/>
      <c r="BH80" s="138"/>
      <c r="BI80" s="138"/>
      <c r="BJ80" s="138"/>
      <c r="BK80" s="138"/>
      <c r="BL80" s="138"/>
      <c r="BM80" s="138"/>
      <c r="BN80" s="138"/>
      <c r="BO80" s="138"/>
      <c r="BP80" s="138"/>
      <c r="BQ80" s="138"/>
      <c r="BR80" s="138"/>
      <c r="BS80" s="138"/>
      <c r="BT80" s="138"/>
      <c r="BU80" s="138"/>
      <c r="BV80" s="138"/>
      <c r="BW80" s="138"/>
      <c r="BX80" s="138"/>
      <c r="BY80" s="138"/>
      <c r="BZ80" s="138"/>
      <c r="CA80" s="138"/>
      <c r="CB80" s="138"/>
      <c r="CC80" s="138"/>
      <c r="CD80" s="138"/>
      <c r="CE80" s="138"/>
      <c r="CF80" s="138"/>
      <c r="CG80" s="138"/>
      <c r="CH80" s="138"/>
      <c r="CI80" s="138"/>
      <c r="CJ80" s="138"/>
      <c r="CK80" s="138"/>
      <c r="CL80" s="138"/>
      <c r="CM80" s="138"/>
      <c r="CN80" s="138"/>
      <c r="CO80" s="138"/>
      <c r="CP80" s="138"/>
      <c r="CQ80" s="138"/>
      <c r="CR80" s="138"/>
      <c r="CS80" s="138"/>
      <c r="CT80" s="138"/>
      <c r="CU80" s="138"/>
      <c r="CV80" s="138"/>
      <c r="CW80" s="138"/>
      <c r="CX80" s="138"/>
      <c r="CY80" s="138"/>
      <c r="CZ80" s="138"/>
      <c r="DA80" s="138"/>
      <c r="DB80" s="138"/>
      <c r="DC80" s="138"/>
      <c r="DD80" s="138"/>
      <c r="DE80" s="138"/>
      <c r="DF80" s="138"/>
    </row>
    <row r="81" spans="3:110" x14ac:dyDescent="0.3">
      <c r="C81" s="2"/>
      <c r="D81" s="2"/>
      <c r="E81" s="134"/>
      <c r="F81" s="2"/>
      <c r="G81" s="2"/>
      <c r="H81" s="138"/>
      <c r="I81" s="138"/>
      <c r="J81" s="138"/>
      <c r="K81" s="138"/>
      <c r="L81" s="138"/>
      <c r="M81" s="138"/>
      <c r="N81" s="138"/>
      <c r="O81" s="138"/>
      <c r="P81" s="138"/>
      <c r="Q81" s="138"/>
      <c r="R81" s="138"/>
      <c r="S81" s="138"/>
      <c r="T81" s="138"/>
      <c r="U81" s="138"/>
      <c r="V81" s="138"/>
      <c r="W81" s="138"/>
      <c r="X81" s="138"/>
      <c r="Y81" s="138"/>
      <c r="Z81" s="138"/>
      <c r="AA81" s="138"/>
      <c r="AB81" s="138"/>
      <c r="AC81" s="138"/>
      <c r="AD81" s="138"/>
      <c r="AE81" s="138"/>
      <c r="AF81" s="138"/>
      <c r="AG81" s="138"/>
      <c r="AH81" s="138"/>
      <c r="AI81" s="138"/>
      <c r="AJ81" s="138"/>
      <c r="AK81" s="138"/>
      <c r="AL81" s="138"/>
      <c r="AM81" s="138"/>
      <c r="AN81" s="138"/>
      <c r="AO81" s="138"/>
      <c r="AP81" s="138"/>
      <c r="AQ81" s="138"/>
      <c r="AR81" s="138"/>
      <c r="AS81" s="138"/>
      <c r="AT81" s="138"/>
      <c r="AU81" s="138"/>
      <c r="AV81" s="138"/>
      <c r="AW81" s="138"/>
      <c r="AX81" s="138"/>
      <c r="AY81" s="138"/>
      <c r="AZ81" s="138"/>
      <c r="BA81" s="138"/>
      <c r="BB81" s="138"/>
      <c r="BC81" s="138"/>
      <c r="BD81" s="138"/>
      <c r="BE81" s="138"/>
      <c r="BF81" s="138"/>
      <c r="BG81" s="138"/>
      <c r="BH81" s="138"/>
      <c r="BI81" s="138"/>
      <c r="BJ81" s="138"/>
      <c r="BK81" s="138"/>
      <c r="BL81" s="138"/>
      <c r="BM81" s="138"/>
      <c r="BN81" s="138"/>
      <c r="BO81" s="138"/>
      <c r="BP81" s="138"/>
      <c r="BQ81" s="138"/>
      <c r="BR81" s="138"/>
      <c r="BS81" s="138"/>
      <c r="BT81" s="138"/>
      <c r="BU81" s="138"/>
      <c r="BV81" s="138"/>
      <c r="BW81" s="138"/>
      <c r="BX81" s="138"/>
      <c r="BY81" s="138"/>
      <c r="BZ81" s="138"/>
      <c r="CA81" s="138"/>
      <c r="CB81" s="138"/>
      <c r="CC81" s="138"/>
      <c r="CD81" s="138"/>
      <c r="CE81" s="138"/>
      <c r="CF81" s="138"/>
      <c r="CG81" s="138"/>
      <c r="CH81" s="138"/>
      <c r="CI81" s="138"/>
      <c r="CJ81" s="138"/>
      <c r="CK81" s="138"/>
      <c r="CL81" s="138"/>
      <c r="CM81" s="138"/>
      <c r="CN81" s="138"/>
      <c r="CO81" s="138"/>
      <c r="CP81" s="138"/>
      <c r="CQ81" s="138"/>
      <c r="CR81" s="138"/>
      <c r="CS81" s="138"/>
      <c r="CT81" s="138"/>
      <c r="CU81" s="138"/>
      <c r="CV81" s="138"/>
      <c r="CW81" s="138"/>
      <c r="CX81" s="138"/>
      <c r="CY81" s="138"/>
      <c r="CZ81" s="138"/>
      <c r="DA81" s="138"/>
      <c r="DB81" s="138"/>
      <c r="DC81" s="138"/>
      <c r="DD81" s="138"/>
      <c r="DE81" s="138"/>
      <c r="DF81" s="138"/>
    </row>
    <row r="82" spans="3:110" x14ac:dyDescent="0.3">
      <c r="C82" s="2"/>
      <c r="D82" s="2"/>
      <c r="E82" s="134"/>
      <c r="F82" s="2"/>
      <c r="G82" s="2"/>
      <c r="H82" s="138"/>
      <c r="I82" s="138"/>
      <c r="J82" s="138"/>
      <c r="K82" s="138"/>
      <c r="L82" s="138"/>
      <c r="M82" s="138"/>
      <c r="N82" s="138"/>
      <c r="O82" s="138"/>
      <c r="P82" s="138"/>
      <c r="Q82" s="138"/>
      <c r="R82" s="138"/>
      <c r="S82" s="138"/>
      <c r="T82" s="138"/>
      <c r="U82" s="138"/>
      <c r="V82" s="138"/>
      <c r="W82" s="138"/>
      <c r="X82" s="138"/>
      <c r="Y82" s="138"/>
      <c r="Z82" s="138"/>
      <c r="AA82" s="138"/>
      <c r="AB82" s="138"/>
      <c r="AC82" s="138"/>
      <c r="AD82" s="138"/>
      <c r="AE82" s="138"/>
      <c r="AF82" s="138"/>
      <c r="AG82" s="138"/>
      <c r="AH82" s="138"/>
      <c r="AI82" s="138"/>
      <c r="AJ82" s="138"/>
      <c r="AK82" s="138"/>
      <c r="AL82" s="138"/>
      <c r="AM82" s="138"/>
      <c r="AN82" s="138"/>
      <c r="AO82" s="138"/>
      <c r="AP82" s="138"/>
      <c r="AQ82" s="138"/>
      <c r="AR82" s="138"/>
      <c r="AS82" s="138"/>
      <c r="AT82" s="138"/>
      <c r="AU82" s="138"/>
      <c r="AV82" s="138"/>
      <c r="AW82" s="138"/>
      <c r="AX82" s="138"/>
      <c r="AY82" s="138"/>
      <c r="AZ82" s="138"/>
      <c r="BA82" s="138"/>
      <c r="BB82" s="138"/>
      <c r="BC82" s="138"/>
      <c r="BD82" s="138"/>
      <c r="BE82" s="138"/>
      <c r="BF82" s="138"/>
      <c r="BG82" s="138"/>
      <c r="BH82" s="138"/>
      <c r="BI82" s="138"/>
      <c r="BJ82" s="138"/>
      <c r="BK82" s="138"/>
      <c r="BL82" s="138"/>
      <c r="BM82" s="138"/>
      <c r="BN82" s="138"/>
      <c r="BO82" s="138"/>
      <c r="BP82" s="138"/>
      <c r="BQ82" s="138"/>
      <c r="BR82" s="138"/>
      <c r="BS82" s="138"/>
      <c r="BT82" s="138"/>
      <c r="BU82" s="138"/>
      <c r="BV82" s="138"/>
      <c r="BW82" s="138"/>
      <c r="BX82" s="138"/>
      <c r="BY82" s="138"/>
      <c r="BZ82" s="138"/>
      <c r="CA82" s="138"/>
      <c r="CB82" s="138"/>
      <c r="CC82" s="138"/>
      <c r="CD82" s="138"/>
      <c r="CE82" s="138"/>
      <c r="CF82" s="138"/>
      <c r="CG82" s="138"/>
      <c r="CH82" s="138"/>
      <c r="CI82" s="138"/>
      <c r="CJ82" s="138"/>
      <c r="CK82" s="138"/>
      <c r="CL82" s="138"/>
      <c r="CM82" s="138"/>
      <c r="CN82" s="138"/>
      <c r="CO82" s="138"/>
      <c r="CP82" s="138"/>
      <c r="CQ82" s="138"/>
      <c r="CR82" s="138"/>
      <c r="CS82" s="138"/>
      <c r="CT82" s="138"/>
      <c r="CU82" s="138"/>
      <c r="CV82" s="138"/>
      <c r="CW82" s="138"/>
      <c r="CX82" s="138"/>
      <c r="CY82" s="138"/>
      <c r="CZ82" s="138"/>
      <c r="DA82" s="138"/>
      <c r="DB82" s="138"/>
      <c r="DC82" s="138"/>
      <c r="DD82" s="138"/>
      <c r="DE82" s="138"/>
      <c r="DF82" s="138"/>
    </row>
    <row r="83" spans="3:110" x14ac:dyDescent="0.3">
      <c r="C83" s="2"/>
      <c r="D83" s="2"/>
      <c r="E83" s="134"/>
      <c r="F83" s="2"/>
      <c r="G83" s="2"/>
      <c r="H83" s="138"/>
      <c r="I83" s="138"/>
      <c r="J83" s="138"/>
      <c r="K83" s="138"/>
      <c r="L83" s="138"/>
      <c r="M83" s="138"/>
      <c r="N83" s="138"/>
      <c r="O83" s="138"/>
      <c r="P83" s="138"/>
      <c r="Q83" s="138"/>
      <c r="R83" s="138"/>
      <c r="S83" s="138"/>
      <c r="T83" s="138"/>
      <c r="U83" s="138"/>
      <c r="V83" s="138"/>
      <c r="W83" s="138"/>
      <c r="X83" s="138"/>
      <c r="Y83" s="138"/>
      <c r="Z83" s="138"/>
      <c r="AA83" s="138"/>
      <c r="AB83" s="138"/>
      <c r="AC83" s="138"/>
      <c r="AD83" s="138"/>
      <c r="AE83" s="138"/>
      <c r="AF83" s="138"/>
      <c r="AG83" s="138"/>
      <c r="AH83" s="138"/>
      <c r="AI83" s="138"/>
      <c r="AJ83" s="138"/>
      <c r="AK83" s="138"/>
      <c r="AL83" s="138"/>
      <c r="AM83" s="138"/>
      <c r="AN83" s="138"/>
      <c r="AO83" s="138"/>
      <c r="AP83" s="138"/>
      <c r="AQ83" s="138"/>
      <c r="AR83" s="138"/>
      <c r="AS83" s="138"/>
      <c r="AT83" s="138"/>
      <c r="AU83" s="138"/>
      <c r="AV83" s="138"/>
      <c r="AW83" s="138"/>
      <c r="AX83" s="138"/>
      <c r="AY83" s="138"/>
      <c r="AZ83" s="138"/>
      <c r="BA83" s="138"/>
      <c r="BB83" s="138"/>
      <c r="BC83" s="138"/>
      <c r="BD83" s="138"/>
      <c r="BE83" s="138"/>
      <c r="BF83" s="138"/>
      <c r="BG83" s="138"/>
      <c r="BH83" s="138"/>
      <c r="BI83" s="138"/>
      <c r="BJ83" s="138"/>
      <c r="BK83" s="138"/>
      <c r="BL83" s="138"/>
      <c r="BM83" s="138"/>
      <c r="BN83" s="138"/>
      <c r="BO83" s="138"/>
      <c r="BP83" s="138"/>
      <c r="BQ83" s="138"/>
      <c r="BR83" s="138"/>
      <c r="BS83" s="138"/>
      <c r="BT83" s="138"/>
      <c r="BU83" s="138"/>
      <c r="BV83" s="138"/>
      <c r="BW83" s="138"/>
      <c r="BX83" s="138"/>
      <c r="BY83" s="138"/>
      <c r="BZ83" s="138"/>
      <c r="CA83" s="138"/>
      <c r="CB83" s="138"/>
      <c r="CC83" s="138"/>
      <c r="CD83" s="138"/>
      <c r="CE83" s="138"/>
      <c r="CF83" s="138"/>
      <c r="CG83" s="138"/>
      <c r="CH83" s="138"/>
      <c r="CI83" s="138"/>
      <c r="CJ83" s="138"/>
      <c r="CK83" s="138"/>
      <c r="CL83" s="138"/>
      <c r="CM83" s="138"/>
      <c r="CN83" s="138"/>
      <c r="CO83" s="138"/>
      <c r="CP83" s="138"/>
      <c r="CQ83" s="138"/>
      <c r="CR83" s="138"/>
      <c r="CS83" s="138"/>
      <c r="CT83" s="138"/>
      <c r="CU83" s="138"/>
      <c r="CV83" s="138"/>
      <c r="CW83" s="138"/>
      <c r="CX83" s="138"/>
      <c r="CY83" s="138"/>
      <c r="CZ83" s="138"/>
      <c r="DA83" s="138"/>
      <c r="DB83" s="138"/>
      <c r="DC83" s="138"/>
      <c r="DD83" s="138"/>
      <c r="DE83" s="138"/>
      <c r="DF83" s="138"/>
    </row>
    <row r="84" spans="3:110" x14ac:dyDescent="0.3">
      <c r="C84" s="2"/>
      <c r="D84" s="2"/>
      <c r="E84" s="134"/>
      <c r="F84" s="135"/>
      <c r="G84" s="2"/>
      <c r="H84" s="138"/>
      <c r="I84" s="138"/>
      <c r="J84" s="138"/>
      <c r="K84" s="138"/>
      <c r="L84" s="138"/>
      <c r="M84" s="138"/>
      <c r="N84" s="138"/>
      <c r="O84" s="138"/>
      <c r="P84" s="138"/>
      <c r="Q84" s="138"/>
      <c r="R84" s="138"/>
      <c r="S84" s="138"/>
      <c r="T84" s="138"/>
      <c r="U84" s="138"/>
      <c r="V84" s="138"/>
      <c r="W84" s="138"/>
      <c r="X84" s="138"/>
      <c r="Y84" s="138"/>
      <c r="Z84" s="138"/>
      <c r="AA84" s="138"/>
      <c r="AB84" s="138"/>
      <c r="AC84" s="138"/>
      <c r="AD84" s="138"/>
      <c r="AE84" s="138"/>
      <c r="AF84" s="138"/>
      <c r="AG84" s="138"/>
      <c r="AH84" s="138"/>
      <c r="AI84" s="138"/>
      <c r="AJ84" s="138"/>
      <c r="AK84" s="138"/>
      <c r="AL84" s="138"/>
      <c r="AM84" s="138"/>
      <c r="AN84" s="138"/>
      <c r="AO84" s="138"/>
      <c r="AP84" s="138"/>
      <c r="AQ84" s="138"/>
      <c r="AR84" s="138"/>
      <c r="AS84" s="138"/>
      <c r="AT84" s="138"/>
      <c r="AU84" s="138"/>
      <c r="AV84" s="138"/>
      <c r="AW84" s="138"/>
      <c r="AX84" s="138"/>
      <c r="AY84" s="138"/>
      <c r="AZ84" s="138"/>
      <c r="BA84" s="138"/>
      <c r="BB84" s="138"/>
      <c r="BC84" s="138"/>
      <c r="BD84" s="138"/>
      <c r="BE84" s="138"/>
      <c r="BF84" s="138"/>
      <c r="BG84" s="138"/>
      <c r="BH84" s="138"/>
      <c r="BI84" s="138"/>
      <c r="BJ84" s="138"/>
      <c r="BK84" s="138"/>
      <c r="BL84" s="138"/>
      <c r="BM84" s="138"/>
      <c r="BN84" s="138"/>
      <c r="BO84" s="138"/>
      <c r="BP84" s="138"/>
      <c r="BQ84" s="138"/>
      <c r="BR84" s="138"/>
      <c r="BS84" s="138"/>
      <c r="BT84" s="138"/>
      <c r="BU84" s="138"/>
      <c r="BV84" s="138"/>
      <c r="BW84" s="138"/>
      <c r="BX84" s="138"/>
      <c r="BY84" s="138"/>
      <c r="BZ84" s="138"/>
      <c r="CA84" s="138"/>
      <c r="CB84" s="138"/>
      <c r="CC84" s="138"/>
      <c r="CD84" s="138"/>
      <c r="CE84" s="138"/>
      <c r="CF84" s="138"/>
      <c r="CG84" s="138"/>
      <c r="CH84" s="138"/>
      <c r="CI84" s="138"/>
      <c r="CJ84" s="138"/>
      <c r="CK84" s="138"/>
      <c r="CL84" s="138"/>
      <c r="CM84" s="138"/>
      <c r="CN84" s="138"/>
      <c r="CO84" s="138"/>
      <c r="CP84" s="138"/>
      <c r="CQ84" s="138"/>
      <c r="CR84" s="138"/>
      <c r="CS84" s="138"/>
      <c r="CT84" s="138"/>
      <c r="CU84" s="138"/>
      <c r="CV84" s="138"/>
      <c r="CW84" s="138"/>
      <c r="CX84" s="138"/>
      <c r="CY84" s="138"/>
      <c r="CZ84" s="138"/>
      <c r="DA84" s="138"/>
      <c r="DB84" s="138"/>
      <c r="DC84" s="138"/>
      <c r="DD84" s="138"/>
      <c r="DE84" s="138"/>
      <c r="DF84" s="138"/>
    </row>
    <row r="85" spans="3:110" ht="14.1" customHeight="1" x14ac:dyDescent="0.3">
      <c r="C85" s="2"/>
      <c r="D85" s="2"/>
      <c r="E85" s="134"/>
      <c r="F85" s="135"/>
      <c r="G85" s="2"/>
      <c r="H85" s="138"/>
      <c r="I85" s="138"/>
      <c r="J85" s="138"/>
      <c r="K85" s="138"/>
      <c r="L85" s="138"/>
      <c r="M85" s="138"/>
      <c r="N85" s="138"/>
      <c r="O85" s="138"/>
      <c r="P85" s="138"/>
      <c r="Q85" s="138"/>
      <c r="R85" s="138"/>
      <c r="S85" s="138"/>
      <c r="T85" s="138"/>
      <c r="U85" s="138"/>
      <c r="V85" s="138"/>
      <c r="W85" s="138"/>
      <c r="X85" s="138"/>
      <c r="Y85" s="138"/>
      <c r="Z85" s="138"/>
      <c r="AA85" s="138"/>
      <c r="AB85" s="138"/>
      <c r="AC85" s="138"/>
      <c r="AD85" s="138"/>
      <c r="AE85" s="138"/>
      <c r="AF85" s="138"/>
      <c r="AG85" s="138"/>
      <c r="AH85" s="138"/>
      <c r="AI85" s="138"/>
      <c r="AJ85" s="138"/>
      <c r="AK85" s="138"/>
      <c r="AL85" s="138"/>
      <c r="AM85" s="138"/>
      <c r="AN85" s="138"/>
      <c r="AO85" s="138"/>
      <c r="AP85" s="138"/>
      <c r="AQ85" s="138"/>
      <c r="AR85" s="138"/>
      <c r="AS85" s="138"/>
      <c r="AT85" s="138"/>
      <c r="AU85" s="138"/>
      <c r="AV85" s="138"/>
      <c r="AW85" s="138"/>
      <c r="AX85" s="138"/>
      <c r="AY85" s="138"/>
      <c r="AZ85" s="138"/>
      <c r="BA85" s="138"/>
      <c r="BB85" s="138"/>
      <c r="BC85" s="138"/>
      <c r="BD85" s="138"/>
      <c r="BE85" s="138"/>
      <c r="BF85" s="138"/>
      <c r="BG85" s="138"/>
      <c r="BH85" s="138"/>
      <c r="BI85" s="138"/>
      <c r="BJ85" s="138"/>
      <c r="BK85" s="138"/>
      <c r="BL85" s="138"/>
      <c r="BM85" s="138"/>
      <c r="BN85" s="138"/>
      <c r="BO85" s="138"/>
      <c r="BP85" s="138"/>
      <c r="BQ85" s="138"/>
      <c r="BR85" s="138"/>
      <c r="BS85" s="138"/>
      <c r="BT85" s="138"/>
      <c r="BU85" s="138"/>
      <c r="BV85" s="138"/>
      <c r="BW85" s="138"/>
      <c r="BX85" s="138"/>
      <c r="BY85" s="138"/>
      <c r="BZ85" s="138"/>
      <c r="CA85" s="138"/>
      <c r="CB85" s="138"/>
      <c r="CC85" s="138"/>
      <c r="CD85" s="138"/>
      <c r="CE85" s="138"/>
      <c r="CF85" s="138"/>
      <c r="CG85" s="138"/>
      <c r="CH85" s="138"/>
      <c r="CI85" s="138"/>
      <c r="CJ85" s="138"/>
      <c r="CK85" s="138"/>
      <c r="CL85" s="138"/>
      <c r="CM85" s="138"/>
      <c r="CN85" s="138"/>
      <c r="CO85" s="138"/>
      <c r="CP85" s="138"/>
      <c r="CQ85" s="138"/>
      <c r="CR85" s="138"/>
      <c r="CS85" s="138"/>
      <c r="CT85" s="138"/>
      <c r="CU85" s="138"/>
      <c r="CV85" s="138"/>
      <c r="CW85" s="138"/>
      <c r="CX85" s="138"/>
      <c r="CY85" s="138"/>
      <c r="CZ85" s="138"/>
      <c r="DA85" s="138"/>
      <c r="DB85" s="138"/>
      <c r="DC85" s="138"/>
      <c r="DD85" s="138"/>
      <c r="DE85" s="138"/>
      <c r="DF85" s="138"/>
    </row>
    <row r="86" spans="3:110" x14ac:dyDescent="0.3">
      <c r="C86" s="2"/>
      <c r="D86" s="2"/>
      <c r="E86" s="134"/>
      <c r="F86" s="2"/>
      <c r="H86" s="138"/>
      <c r="I86" s="138"/>
      <c r="J86" s="138"/>
      <c r="K86" s="138"/>
      <c r="L86" s="138"/>
      <c r="M86" s="138"/>
      <c r="N86" s="138"/>
      <c r="O86" s="138"/>
      <c r="P86" s="138"/>
      <c r="Q86" s="138"/>
      <c r="R86" s="138"/>
      <c r="S86" s="138"/>
      <c r="T86" s="138"/>
      <c r="U86" s="138"/>
      <c r="V86" s="138"/>
      <c r="W86" s="138"/>
      <c r="X86" s="138"/>
      <c r="Y86" s="138"/>
      <c r="Z86" s="138"/>
      <c r="AA86" s="138"/>
      <c r="AB86" s="138"/>
      <c r="AC86" s="138"/>
      <c r="AD86" s="138"/>
      <c r="AE86" s="138"/>
      <c r="AF86" s="138"/>
      <c r="AG86" s="138"/>
      <c r="AH86" s="138"/>
      <c r="AI86" s="138"/>
      <c r="AJ86" s="138"/>
      <c r="AK86" s="138"/>
      <c r="AL86" s="138"/>
      <c r="AM86" s="138"/>
      <c r="AN86" s="138"/>
      <c r="AO86" s="138"/>
      <c r="AP86" s="138"/>
      <c r="AQ86" s="138"/>
      <c r="AR86" s="138"/>
      <c r="AS86" s="138"/>
      <c r="AT86" s="138"/>
      <c r="AU86" s="138"/>
      <c r="AV86" s="138"/>
      <c r="AW86" s="138"/>
      <c r="AX86" s="138"/>
      <c r="AY86" s="138"/>
      <c r="AZ86" s="138"/>
      <c r="BA86" s="138"/>
      <c r="BB86" s="138"/>
      <c r="BC86" s="138"/>
      <c r="BD86" s="138"/>
      <c r="BE86" s="138"/>
      <c r="BF86" s="138"/>
      <c r="BG86" s="138"/>
      <c r="BH86" s="138"/>
      <c r="BI86" s="138"/>
      <c r="BJ86" s="138"/>
      <c r="BK86" s="138"/>
      <c r="BL86" s="138"/>
      <c r="BM86" s="138"/>
      <c r="BN86" s="138"/>
      <c r="BO86" s="138"/>
      <c r="BP86" s="138"/>
      <c r="BQ86" s="138"/>
      <c r="BR86" s="138"/>
      <c r="BS86" s="138"/>
      <c r="BT86" s="138"/>
      <c r="BU86" s="138"/>
      <c r="BV86" s="138"/>
      <c r="BW86" s="138"/>
      <c r="BX86" s="138"/>
      <c r="BY86" s="138"/>
      <c r="BZ86" s="138"/>
      <c r="CA86" s="138"/>
      <c r="CB86" s="138"/>
      <c r="CC86" s="138"/>
      <c r="CD86" s="138"/>
      <c r="CE86" s="138"/>
      <c r="CF86" s="138"/>
      <c r="CG86" s="138"/>
      <c r="CH86" s="138"/>
      <c r="CI86" s="138"/>
      <c r="CJ86" s="138"/>
      <c r="CK86" s="138"/>
      <c r="CL86" s="138"/>
      <c r="CM86" s="138"/>
      <c r="CN86" s="138"/>
      <c r="CO86" s="138"/>
      <c r="CP86" s="138"/>
      <c r="CQ86" s="138"/>
      <c r="CR86" s="138"/>
      <c r="CS86" s="138"/>
      <c r="CT86" s="138"/>
      <c r="CU86" s="138"/>
      <c r="CV86" s="138"/>
      <c r="CW86" s="138"/>
      <c r="CX86" s="138"/>
      <c r="CY86" s="138"/>
      <c r="CZ86" s="138"/>
      <c r="DA86" s="138"/>
      <c r="DB86" s="138"/>
      <c r="DC86" s="138"/>
      <c r="DD86" s="138"/>
      <c r="DE86" s="138"/>
      <c r="DF86" s="138"/>
    </row>
    <row r="92" spans="3:110" x14ac:dyDescent="0.3">
      <c r="G92" s="11" t="e">
        <f ca="1">INDIRECT("CBS-E-22!$E$9")</f>
        <v>#REF!</v>
      </c>
    </row>
  </sheetData>
  <mergeCells count="24">
    <mergeCell ref="AK4:AM4"/>
    <mergeCell ref="AN4:BQ4"/>
    <mergeCell ref="H2:AJ2"/>
    <mergeCell ref="F5:G5"/>
    <mergeCell ref="AK3:AM3"/>
    <mergeCell ref="H4:L4"/>
    <mergeCell ref="M4:O4"/>
    <mergeCell ref="P4:T4"/>
    <mergeCell ref="AN3:BQ3"/>
    <mergeCell ref="E2:G4"/>
    <mergeCell ref="AK2:AM2"/>
    <mergeCell ref="H3:L3"/>
    <mergeCell ref="M3:O3"/>
    <mergeCell ref="P3:T3"/>
    <mergeCell ref="U3:AJ3"/>
    <mergeCell ref="U4:AJ4"/>
    <mergeCell ref="AN2:CE2"/>
    <mergeCell ref="CF2:CU2"/>
    <mergeCell ref="BR4:BW4"/>
    <mergeCell ref="BX4:CE4"/>
    <mergeCell ref="CF4:CU4"/>
    <mergeCell ref="BR3:BW3"/>
    <mergeCell ref="BX3:CE3"/>
    <mergeCell ref="CF3:CU3"/>
  </mergeCells>
  <conditionalFormatting sqref="H6:DF86">
    <cfRule type="containsText" dxfId="11" priority="30" stopIfTrue="1" operator="containsText" text="Data Gap">
      <formula>NOT(ISERROR(SEARCH("Data Gap",H6)))</formula>
    </cfRule>
    <cfRule type="containsText" dxfId="10" priority="31" stopIfTrue="1" operator="containsText" text="Poor">
      <formula>NOT(ISERROR(SEARCH("Poor",H6)))</formula>
    </cfRule>
    <cfRule type="containsText" dxfId="9" priority="32" stopIfTrue="1" operator="containsText" text="Concern">
      <formula>NOT(ISERROR(SEARCH("Concern",H6)))</formula>
    </cfRule>
    <cfRule type="containsText" dxfId="8" priority="33" stopIfTrue="1" operator="containsText" text="Acceptable">
      <formula>NOT(ISERROR(SEARCH("Acceptable",H6)))</formula>
    </cfRule>
    <cfRule type="containsText" dxfId="7" priority="34" stopIfTrue="1" operator="containsText" text="Good">
      <formula>NOT(ISERROR(SEARCH("Good",H6)))</formula>
    </cfRule>
  </conditionalFormatting>
  <conditionalFormatting sqref="H6:DF86">
    <cfRule type="containsText" dxfId="6" priority="29" stopIfTrue="1" operator="containsText" text="Poor Resolution">
      <formula>NOT(ISERROR(SEARCH("Poor Resolution",H6)))</formula>
    </cfRule>
  </conditionalFormatting>
  <pageMargins left="0.1" right="0.1" top="0.75" bottom="0.75" header="0.3" footer="0.3"/>
  <pageSetup paperSize="3" scale="40" fitToHeight="0" orientation="landscape" errors="blank" r:id="rId1"/>
  <drawing r:id="rId2"/>
  <extLst>
    <ext xmlns:x14="http://schemas.microsoft.com/office/spreadsheetml/2009/9/main" uri="{78C0D931-6437-407d-A8EE-F0AAD7539E65}">
      <x14:conditionalFormattings>
        <x14:conditionalFormatting xmlns:xm="http://schemas.microsoft.com/office/excel/2006/main">
          <x14:cfRule type="containsText" priority="35" operator="containsText" id="{E3675F62-FE95-7F4C-932F-E58FDADE139E}">
            <xm:f>NOT(ISERROR(SEARCH("-",H6)))</xm:f>
            <xm:f>"-"</xm:f>
            <x14:dxf>
              <font>
                <color auto="1"/>
              </font>
              <fill>
                <patternFill patternType="solid">
                  <fgColor indexed="64"/>
                  <bgColor theme="0" tint="-4.9989318521683403E-2"/>
                </patternFill>
              </fill>
            </x14:dxf>
          </x14:cfRule>
          <xm:sqref>H6:DF86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tint="-0.249977111117893"/>
  </sheetPr>
  <dimension ref="B2:AZ51"/>
  <sheetViews>
    <sheetView zoomScale="80" zoomScaleNormal="80" workbookViewId="0">
      <selection activeCell="B7" sqref="B7:B51"/>
    </sheetView>
  </sheetViews>
  <sheetFormatPr defaultColWidth="2.5" defaultRowHeight="13.8" x14ac:dyDescent="0.3"/>
  <cols>
    <col min="1" max="1" style="18" width="2.5" collapsed="true"/>
    <col min="2" max="2" customWidth="true" style="18" width="33.5" collapsed="true"/>
    <col min="3" max="3" customWidth="true" style="18" width="2.5" collapsed="true"/>
    <col min="4" max="4" customWidth="true" style="18" width="11.8984375" collapsed="true"/>
    <col min="5" max="5" customWidth="true" style="18" width="14.8984375" collapsed="true"/>
    <col min="6" max="6" customWidth="true" style="18" width="64.0" collapsed="true"/>
    <col min="7" max="45" customWidth="true" style="18" width="3.59765625" collapsed="true"/>
    <col min="46" max="46" customWidth="true" style="18" width="9.69921875" collapsed="true"/>
    <col min="47" max="47" customWidth="true" style="18" width="15.19921875" collapsed="true"/>
    <col min="48" max="48" customWidth="true" style="18" width="3.59765625" collapsed="true"/>
    <col min="49" max="16384" style="18" width="2.5" collapsed="true"/>
  </cols>
  <sheetData>
    <row r="2" spans="2:52" ht="14.4" thickBot="1" x14ac:dyDescent="0.35"/>
    <row r="3" spans="2:52" ht="14.4" thickBot="1" x14ac:dyDescent="0.35">
      <c r="D3" s="230"/>
      <c r="E3" s="231"/>
      <c r="F3" s="232"/>
      <c r="G3" s="265" t="s">
        <v>10</v>
      </c>
      <c r="H3" s="266"/>
      <c r="I3" s="266"/>
      <c r="J3" s="266"/>
      <c r="K3" s="266"/>
      <c r="L3" s="266"/>
      <c r="M3" s="267"/>
      <c r="N3" s="262" t="s">
        <v>16</v>
      </c>
      <c r="O3" s="263"/>
      <c r="P3" s="263"/>
      <c r="Q3" s="263"/>
      <c r="R3" s="263"/>
      <c r="S3" s="263"/>
      <c r="T3" s="263"/>
      <c r="U3" s="263"/>
      <c r="V3" s="263"/>
      <c r="W3" s="263"/>
      <c r="X3" s="263"/>
      <c r="Y3" s="263"/>
      <c r="Z3" s="263"/>
      <c r="AA3" s="263"/>
      <c r="AB3" s="263"/>
      <c r="AC3" s="263"/>
      <c r="AD3" s="263"/>
      <c r="AE3" s="263"/>
      <c r="AF3" s="263"/>
      <c r="AG3" s="263"/>
      <c r="AH3" s="263"/>
      <c r="AI3" s="263"/>
      <c r="AJ3" s="263"/>
      <c r="AK3" s="263"/>
      <c r="AL3" s="263"/>
      <c r="AM3" s="263"/>
      <c r="AN3" s="263"/>
      <c r="AO3" s="263"/>
      <c r="AP3" s="263"/>
      <c r="AQ3" s="263"/>
      <c r="AR3" s="263"/>
      <c r="AS3" s="264"/>
      <c r="AT3" s="239" t="s">
        <v>203</v>
      </c>
      <c r="AU3" s="240"/>
      <c r="AV3" s="241"/>
    </row>
    <row r="4" spans="2:52" ht="55.05" customHeight="1" thickBot="1" x14ac:dyDescent="0.35">
      <c r="D4" s="233"/>
      <c r="E4" s="234"/>
      <c r="F4" s="235"/>
      <c r="G4" s="248"/>
      <c r="H4" s="249"/>
      <c r="I4" s="249"/>
      <c r="J4" s="249"/>
      <c r="K4" s="249"/>
      <c r="L4" s="249"/>
      <c r="M4" s="250"/>
      <c r="N4" s="251"/>
      <c r="O4" s="252"/>
      <c r="P4" s="252"/>
      <c r="Q4" s="252"/>
      <c r="R4" s="252"/>
      <c r="S4" s="252"/>
      <c r="T4" s="252"/>
      <c r="U4" s="252"/>
      <c r="V4" s="252"/>
      <c r="W4" s="252"/>
      <c r="X4" s="252"/>
      <c r="Y4" s="252"/>
      <c r="Z4" s="252"/>
      <c r="AA4" s="252"/>
      <c r="AB4" s="252"/>
      <c r="AC4" s="252"/>
      <c r="AD4" s="252"/>
      <c r="AE4" s="252"/>
      <c r="AF4" s="252"/>
      <c r="AG4" s="252"/>
      <c r="AH4" s="252"/>
      <c r="AI4" s="252"/>
      <c r="AJ4" s="252"/>
      <c r="AK4" s="252"/>
      <c r="AL4" s="252"/>
      <c r="AM4" s="252"/>
      <c r="AN4" s="252"/>
      <c r="AO4" s="252"/>
      <c r="AP4" s="252"/>
      <c r="AQ4" s="252"/>
      <c r="AR4" s="252"/>
      <c r="AS4" s="253"/>
      <c r="AT4" s="242"/>
      <c r="AU4" s="243"/>
      <c r="AV4" s="244"/>
    </row>
    <row r="5" spans="2:52" ht="28.05" customHeight="1" thickBot="1" x14ac:dyDescent="0.35">
      <c r="D5" s="236"/>
      <c r="E5" s="237"/>
      <c r="F5" s="238"/>
      <c r="G5" s="268" t="s">
        <v>11</v>
      </c>
      <c r="H5" s="269"/>
      <c r="I5" s="269"/>
      <c r="J5" s="269"/>
      <c r="K5" s="270"/>
      <c r="L5" s="271" t="s">
        <v>12</v>
      </c>
      <c r="M5" s="272"/>
      <c r="N5" s="273" t="s">
        <v>118</v>
      </c>
      <c r="O5" s="260"/>
      <c r="P5" s="260"/>
      <c r="Q5" s="260"/>
      <c r="R5" s="260"/>
      <c r="S5" s="274"/>
      <c r="T5" s="254" t="s">
        <v>13</v>
      </c>
      <c r="U5" s="255"/>
      <c r="V5" s="255"/>
      <c r="W5" s="256"/>
      <c r="X5" s="257" t="s">
        <v>107</v>
      </c>
      <c r="Y5" s="255"/>
      <c r="Z5" s="255"/>
      <c r="AA5" s="255"/>
      <c r="AB5" s="258"/>
      <c r="AC5" s="254" t="s">
        <v>14</v>
      </c>
      <c r="AD5" s="255"/>
      <c r="AE5" s="255"/>
      <c r="AF5" s="255"/>
      <c r="AG5" s="255"/>
      <c r="AH5" s="256"/>
      <c r="AI5" s="257" t="s">
        <v>134</v>
      </c>
      <c r="AJ5" s="255"/>
      <c r="AK5" s="258"/>
      <c r="AL5" s="259" t="s">
        <v>15</v>
      </c>
      <c r="AM5" s="260"/>
      <c r="AN5" s="260"/>
      <c r="AO5" s="260"/>
      <c r="AP5" s="260"/>
      <c r="AQ5" s="260"/>
      <c r="AR5" s="260"/>
      <c r="AS5" s="261"/>
      <c r="AT5" s="245" t="s">
        <v>204</v>
      </c>
      <c r="AU5" s="246"/>
      <c r="AV5" s="247"/>
    </row>
    <row r="6" spans="2:52" s="35" customFormat="1" ht="153" thickBot="1" x14ac:dyDescent="0.35">
      <c r="B6" s="52" t="s">
        <v>237</v>
      </c>
      <c r="D6" s="20" t="s">
        <v>238</v>
      </c>
      <c r="E6" s="66" t="s">
        <v>185</v>
      </c>
      <c r="F6" s="49" t="s">
        <v>186</v>
      </c>
      <c r="G6" s="36" t="s">
        <v>144</v>
      </c>
      <c r="H6" s="37" t="s">
        <v>84</v>
      </c>
      <c r="I6" s="37" t="s">
        <v>86</v>
      </c>
      <c r="J6" s="37" t="s">
        <v>88</v>
      </c>
      <c r="K6" s="39" t="s">
        <v>90</v>
      </c>
      <c r="L6" s="111" t="s">
        <v>145</v>
      </c>
      <c r="M6" s="38" t="s">
        <v>93</v>
      </c>
      <c r="N6" s="43" t="s">
        <v>184</v>
      </c>
      <c r="O6" s="41" t="s">
        <v>158</v>
      </c>
      <c r="P6" s="41" t="s">
        <v>102</v>
      </c>
      <c r="Q6" s="41" t="s">
        <v>100</v>
      </c>
      <c r="R6" s="41" t="s">
        <v>149</v>
      </c>
      <c r="S6" s="44" t="s">
        <v>9</v>
      </c>
      <c r="T6" s="40" t="s">
        <v>103</v>
      </c>
      <c r="U6" s="41" t="s">
        <v>106</v>
      </c>
      <c r="V6" s="41" t="s">
        <v>105</v>
      </c>
      <c r="W6" s="42" t="s">
        <v>152</v>
      </c>
      <c r="X6" s="43" t="s">
        <v>109</v>
      </c>
      <c r="Y6" s="41" t="s">
        <v>111</v>
      </c>
      <c r="Z6" s="41" t="s">
        <v>113</v>
      </c>
      <c r="AA6" s="41" t="s">
        <v>115</v>
      </c>
      <c r="AB6" s="44" t="s">
        <v>117</v>
      </c>
      <c r="AC6" s="40" t="s">
        <v>121</v>
      </c>
      <c r="AD6" s="41" t="s">
        <v>123</v>
      </c>
      <c r="AE6" s="41" t="s">
        <v>124</v>
      </c>
      <c r="AF6" s="41" t="s">
        <v>126</v>
      </c>
      <c r="AG6" s="41" t="s">
        <v>128</v>
      </c>
      <c r="AH6" s="42" t="s">
        <v>130</v>
      </c>
      <c r="AI6" s="43" t="s">
        <v>68</v>
      </c>
      <c r="AJ6" s="41" t="s">
        <v>133</v>
      </c>
      <c r="AK6" s="44" t="s">
        <v>147</v>
      </c>
      <c r="AL6" s="40" t="s">
        <v>136</v>
      </c>
      <c r="AM6" s="41" t="s">
        <v>137</v>
      </c>
      <c r="AN6" s="41" t="s">
        <v>151</v>
      </c>
      <c r="AO6" s="41" t="s">
        <v>141</v>
      </c>
      <c r="AP6" s="41" t="s">
        <v>202</v>
      </c>
      <c r="AQ6" s="41" t="s">
        <v>156</v>
      </c>
      <c r="AR6" s="41" t="s">
        <v>201</v>
      </c>
      <c r="AS6" s="42" t="s">
        <v>160</v>
      </c>
      <c r="AT6" s="115" t="s">
        <v>205</v>
      </c>
      <c r="AU6" s="116" t="s">
        <v>206</v>
      </c>
      <c r="AV6" s="117" t="s">
        <v>207</v>
      </c>
    </row>
    <row r="7" spans="2:52" ht="16.2" thickBot="1" x14ac:dyDescent="0.35">
      <c r="B7" t="s">
        <v>251</v>
      </c>
      <c r="D7" s="275" t="s">
        <v>241</v>
      </c>
      <c r="E7" s="67" t="s">
        <v>161</v>
      </c>
      <c r="F7" s="67" t="s">
        <v>236</v>
      </c>
      <c r="G7" s="61" t="e">
        <f t="array" aca="1" ref="G7:AS7" ca="1">INDIRECT("'"&amp;B7&amp;"'"&amp;"!AJ112:BV112")</f>
        <v>#REF!</v>
      </c>
      <c r="H7" s="62" t="e">
        <f ca="1"/>
        <v>#REF!</v>
      </c>
      <c r="I7" s="62" t="e">
        <f ca="1"/>
        <v>#REF!</v>
      </c>
      <c r="J7" s="62" t="e">
        <f ca="1"/>
        <v>#REF!</v>
      </c>
      <c r="K7" s="64" t="e">
        <f ca="1"/>
        <v>#REF!</v>
      </c>
      <c r="L7" s="65" t="e">
        <f ca="1"/>
        <v>#REF!</v>
      </c>
      <c r="M7" s="63" t="e">
        <f ca="1"/>
        <v>#REF!</v>
      </c>
      <c r="N7" s="61" t="e">
        <f ca="1"/>
        <v>#REF!</v>
      </c>
      <c r="O7" s="62" t="e">
        <f ca="1"/>
        <v>#REF!</v>
      </c>
      <c r="P7" s="62" t="e">
        <f ca="1"/>
        <v>#REF!</v>
      </c>
      <c r="Q7" s="62" t="e">
        <f ca="1"/>
        <v>#REF!</v>
      </c>
      <c r="R7" s="62" t="e">
        <f ca="1"/>
        <v>#REF!</v>
      </c>
      <c r="S7" s="64" t="e">
        <f ca="1"/>
        <v>#REF!</v>
      </c>
      <c r="T7" s="65" t="e">
        <f ca="1"/>
        <v>#REF!</v>
      </c>
      <c r="U7" s="62" t="e">
        <f ca="1"/>
        <v>#REF!</v>
      </c>
      <c r="V7" s="62" t="e">
        <f ca="1"/>
        <v>#REF!</v>
      </c>
      <c r="W7" s="63" t="e">
        <f ca="1"/>
        <v>#REF!</v>
      </c>
      <c r="X7" s="61" t="e">
        <f ca="1"/>
        <v>#REF!</v>
      </c>
      <c r="Y7" s="62" t="e">
        <f ca="1"/>
        <v>#REF!</v>
      </c>
      <c r="Z7" s="62" t="e">
        <f ca="1"/>
        <v>#REF!</v>
      </c>
      <c r="AA7" s="62" t="e">
        <f ca="1"/>
        <v>#REF!</v>
      </c>
      <c r="AB7" s="64" t="e">
        <f ca="1"/>
        <v>#REF!</v>
      </c>
      <c r="AC7" s="65" t="e">
        <f ca="1"/>
        <v>#REF!</v>
      </c>
      <c r="AD7" s="62" t="e">
        <f ca="1"/>
        <v>#REF!</v>
      </c>
      <c r="AE7" s="62" t="e">
        <f ca="1"/>
        <v>#REF!</v>
      </c>
      <c r="AF7" s="62" t="e">
        <f ca="1"/>
        <v>#REF!</v>
      </c>
      <c r="AG7" s="62" t="e">
        <f ca="1"/>
        <v>#REF!</v>
      </c>
      <c r="AH7" s="63" t="e">
        <f ca="1"/>
        <v>#REF!</v>
      </c>
      <c r="AI7" s="61" t="e">
        <f ca="1"/>
        <v>#REF!</v>
      </c>
      <c r="AJ7" s="62" t="e">
        <f ca="1"/>
        <v>#REF!</v>
      </c>
      <c r="AK7" s="64" t="e">
        <f ca="1"/>
        <v>#REF!</v>
      </c>
      <c r="AL7" s="65" t="e">
        <f ca="1"/>
        <v>#REF!</v>
      </c>
      <c r="AM7" s="62" t="e">
        <f ca="1"/>
        <v>#REF!</v>
      </c>
      <c r="AN7" s="62" t="e">
        <f ca="1"/>
        <v>#REF!</v>
      </c>
      <c r="AO7" s="62" t="e">
        <f ca="1"/>
        <v>#REF!</v>
      </c>
      <c r="AP7" s="62" t="e">
        <f ca="1"/>
        <v>#REF!</v>
      </c>
      <c r="AQ7" s="62" t="e">
        <f ca="1"/>
        <v>#REF!</v>
      </c>
      <c r="AR7" s="62" t="e">
        <f ca="1"/>
        <v>#REF!</v>
      </c>
      <c r="AS7" s="63" t="e">
        <f ca="1"/>
        <v>#REF!</v>
      </c>
      <c r="AT7" s="45"/>
      <c r="AU7" s="46"/>
      <c r="AV7" s="47"/>
    </row>
    <row r="8" spans="2:52" ht="16.2" thickBot="1" x14ac:dyDescent="0.35">
      <c r="B8" t="s">
        <v>252</v>
      </c>
      <c r="D8" s="275"/>
      <c r="E8" s="68" t="s">
        <v>162</v>
      </c>
      <c r="F8" s="74" t="s">
        <v>209</v>
      </c>
      <c r="G8" s="81" t="e">
        <f t="array" aca="1" ref="G8:AS8" ca="1">INDIRECT("'"&amp;B8&amp;"'"&amp;"!AJ112:BV112")</f>
        <v>#REF!</v>
      </c>
      <c r="H8" s="80" t="e">
        <f ca="1"/>
        <v>#REF!</v>
      </c>
      <c r="I8" s="80" t="e">
        <f ca="1"/>
        <v>#REF!</v>
      </c>
      <c r="J8" s="80" t="e">
        <f ca="1"/>
        <v>#REF!</v>
      </c>
      <c r="K8" s="106" t="e">
        <f ca="1"/>
        <v>#REF!</v>
      </c>
      <c r="L8" s="101" t="e">
        <f ca="1"/>
        <v>#REF!</v>
      </c>
      <c r="M8" s="96" t="e">
        <f ca="1"/>
        <v>#REF!</v>
      </c>
      <c r="N8" s="81" t="e">
        <f ca="1"/>
        <v>#REF!</v>
      </c>
      <c r="O8" s="80" t="e">
        <f ca="1"/>
        <v>#REF!</v>
      </c>
      <c r="P8" s="80" t="e">
        <f ca="1"/>
        <v>#REF!</v>
      </c>
      <c r="Q8" s="80" t="e">
        <f ca="1"/>
        <v>#REF!</v>
      </c>
      <c r="R8" s="80" t="e">
        <f ca="1"/>
        <v>#REF!</v>
      </c>
      <c r="S8" s="106" t="e">
        <f ca="1"/>
        <v>#REF!</v>
      </c>
      <c r="T8" s="101" t="e">
        <f ca="1"/>
        <v>#REF!</v>
      </c>
      <c r="U8" s="80" t="e">
        <f ca="1"/>
        <v>#REF!</v>
      </c>
      <c r="V8" s="80" t="e">
        <f ca="1"/>
        <v>#REF!</v>
      </c>
      <c r="W8" s="96" t="e">
        <f ca="1"/>
        <v>#REF!</v>
      </c>
      <c r="X8" s="81" t="e">
        <f ca="1"/>
        <v>#REF!</v>
      </c>
      <c r="Y8" s="80" t="e">
        <f ca="1"/>
        <v>#REF!</v>
      </c>
      <c r="Z8" s="80" t="e">
        <f ca="1"/>
        <v>#REF!</v>
      </c>
      <c r="AA8" s="80" t="e">
        <f ca="1"/>
        <v>#REF!</v>
      </c>
      <c r="AB8" s="106" t="e">
        <f ca="1"/>
        <v>#REF!</v>
      </c>
      <c r="AC8" s="101" t="e">
        <f ca="1"/>
        <v>#REF!</v>
      </c>
      <c r="AD8" s="80" t="e">
        <f ca="1"/>
        <v>#REF!</v>
      </c>
      <c r="AE8" s="80" t="e">
        <f ca="1"/>
        <v>#REF!</v>
      </c>
      <c r="AF8" s="80" t="e">
        <f ca="1"/>
        <v>#REF!</v>
      </c>
      <c r="AG8" s="80" t="e">
        <f ca="1"/>
        <v>#REF!</v>
      </c>
      <c r="AH8" s="96" t="e">
        <f ca="1"/>
        <v>#REF!</v>
      </c>
      <c r="AI8" s="81" t="e">
        <f ca="1"/>
        <v>#REF!</v>
      </c>
      <c r="AJ8" s="80" t="e">
        <f ca="1"/>
        <v>#REF!</v>
      </c>
      <c r="AK8" s="106" t="e">
        <f ca="1"/>
        <v>#REF!</v>
      </c>
      <c r="AL8" s="101" t="e">
        <f ca="1"/>
        <v>#REF!</v>
      </c>
      <c r="AM8" s="80" t="e">
        <f ca="1"/>
        <v>#REF!</v>
      </c>
      <c r="AN8" s="80" t="e">
        <f ca="1"/>
        <v>#REF!</v>
      </c>
      <c r="AO8" s="80" t="e">
        <f ca="1"/>
        <v>#REF!</v>
      </c>
      <c r="AP8" s="80" t="e">
        <f ca="1"/>
        <v>#REF!</v>
      </c>
      <c r="AQ8" s="80" t="e">
        <f ca="1"/>
        <v>#REF!</v>
      </c>
      <c r="AR8" s="80" t="e">
        <f ca="1"/>
        <v>#REF!</v>
      </c>
      <c r="AS8" s="96" t="e">
        <f ca="1"/>
        <v>#REF!</v>
      </c>
      <c r="AT8" s="54"/>
      <c r="AU8" s="55"/>
      <c r="AV8" s="56"/>
    </row>
    <row r="9" spans="2:52" ht="16.2" thickBot="1" x14ac:dyDescent="0.35">
      <c r="B9" t="s">
        <v>253</v>
      </c>
      <c r="D9" s="275"/>
      <c r="E9" s="68" t="s">
        <v>163</v>
      </c>
      <c r="F9" s="74" t="s">
        <v>210</v>
      </c>
      <c r="G9" s="81" t="e">
        <f t="array" aca="1" ref="G9:AS9" ca="1">INDIRECT("'"&amp;B9&amp;"'"&amp;"!AJ112:BV112")</f>
        <v>#REF!</v>
      </c>
      <c r="H9" s="80" t="e">
        <f ca="1"/>
        <v>#REF!</v>
      </c>
      <c r="I9" s="80" t="e">
        <f ca="1"/>
        <v>#REF!</v>
      </c>
      <c r="J9" s="80" t="e">
        <f ca="1"/>
        <v>#REF!</v>
      </c>
      <c r="K9" s="106" t="e">
        <f ca="1"/>
        <v>#REF!</v>
      </c>
      <c r="L9" s="101" t="e">
        <f ca="1"/>
        <v>#REF!</v>
      </c>
      <c r="M9" s="96" t="e">
        <f ca="1"/>
        <v>#REF!</v>
      </c>
      <c r="N9" s="81" t="e">
        <f ca="1"/>
        <v>#REF!</v>
      </c>
      <c r="O9" s="80" t="e">
        <f ca="1"/>
        <v>#REF!</v>
      </c>
      <c r="P9" s="80" t="e">
        <f ca="1"/>
        <v>#REF!</v>
      </c>
      <c r="Q9" s="80" t="e">
        <f ca="1"/>
        <v>#REF!</v>
      </c>
      <c r="R9" s="80" t="e">
        <f ca="1"/>
        <v>#REF!</v>
      </c>
      <c r="S9" s="106" t="e">
        <f ca="1"/>
        <v>#REF!</v>
      </c>
      <c r="T9" s="101" t="e">
        <f ca="1"/>
        <v>#REF!</v>
      </c>
      <c r="U9" s="80" t="e">
        <f ca="1"/>
        <v>#REF!</v>
      </c>
      <c r="V9" s="80" t="e">
        <f ca="1"/>
        <v>#REF!</v>
      </c>
      <c r="W9" s="96" t="e">
        <f ca="1"/>
        <v>#REF!</v>
      </c>
      <c r="X9" s="81" t="e">
        <f ca="1"/>
        <v>#REF!</v>
      </c>
      <c r="Y9" s="80" t="e">
        <f ca="1"/>
        <v>#REF!</v>
      </c>
      <c r="Z9" s="80" t="e">
        <f ca="1"/>
        <v>#REF!</v>
      </c>
      <c r="AA9" s="80" t="e">
        <f ca="1"/>
        <v>#REF!</v>
      </c>
      <c r="AB9" s="106" t="e">
        <f ca="1"/>
        <v>#REF!</v>
      </c>
      <c r="AC9" s="101" t="e">
        <f ca="1"/>
        <v>#REF!</v>
      </c>
      <c r="AD9" s="80" t="e">
        <f ca="1"/>
        <v>#REF!</v>
      </c>
      <c r="AE9" s="80" t="e">
        <f ca="1"/>
        <v>#REF!</v>
      </c>
      <c r="AF9" s="80" t="e">
        <f ca="1"/>
        <v>#REF!</v>
      </c>
      <c r="AG9" s="80" t="e">
        <f ca="1"/>
        <v>#REF!</v>
      </c>
      <c r="AH9" s="96" t="e">
        <f ca="1"/>
        <v>#REF!</v>
      </c>
      <c r="AI9" s="81" t="e">
        <f ca="1"/>
        <v>#REF!</v>
      </c>
      <c r="AJ9" s="80" t="e">
        <f ca="1"/>
        <v>#REF!</v>
      </c>
      <c r="AK9" s="106" t="e">
        <f ca="1"/>
        <v>#REF!</v>
      </c>
      <c r="AL9" s="101" t="e">
        <f ca="1"/>
        <v>#REF!</v>
      </c>
      <c r="AM9" s="80" t="e">
        <f ca="1"/>
        <v>#REF!</v>
      </c>
      <c r="AN9" s="80" t="e">
        <f ca="1"/>
        <v>#REF!</v>
      </c>
      <c r="AO9" s="80" t="e">
        <f ca="1"/>
        <v>#REF!</v>
      </c>
      <c r="AP9" s="80" t="e">
        <f ca="1"/>
        <v>#REF!</v>
      </c>
      <c r="AQ9" s="80" t="e">
        <f ca="1"/>
        <v>#REF!</v>
      </c>
      <c r="AR9" s="80" t="e">
        <f ca="1"/>
        <v>#REF!</v>
      </c>
      <c r="AS9" s="96" t="e">
        <f ca="1"/>
        <v>#REF!</v>
      </c>
      <c r="AT9" s="54"/>
      <c r="AU9" s="55"/>
      <c r="AV9" s="56"/>
      <c r="AZ9" s="18" t="s">
        <v>246</v>
      </c>
    </row>
    <row r="10" spans="2:52" ht="16.2" thickBot="1" x14ac:dyDescent="0.35">
      <c r="B10" t="s">
        <v>254</v>
      </c>
      <c r="D10" s="275"/>
      <c r="E10" s="68" t="s">
        <v>169</v>
      </c>
      <c r="F10" s="74" t="s">
        <v>211</v>
      </c>
      <c r="G10" s="81" t="e">
        <f t="array" aca="1" ref="G10:AS10" ca="1">INDIRECT("'"&amp;B10&amp;"'"&amp;"!AJ112:BV112")</f>
        <v>#REF!</v>
      </c>
      <c r="H10" s="80" t="e">
        <f ca="1"/>
        <v>#REF!</v>
      </c>
      <c r="I10" s="80" t="e">
        <f ca="1"/>
        <v>#REF!</v>
      </c>
      <c r="J10" s="80" t="e">
        <f ca="1"/>
        <v>#REF!</v>
      </c>
      <c r="K10" s="106" t="e">
        <f ca="1"/>
        <v>#REF!</v>
      </c>
      <c r="L10" s="101" t="e">
        <f ca="1"/>
        <v>#REF!</v>
      </c>
      <c r="M10" s="96" t="e">
        <f ca="1"/>
        <v>#REF!</v>
      </c>
      <c r="N10" s="81" t="e">
        <f ca="1"/>
        <v>#REF!</v>
      </c>
      <c r="O10" s="80" t="e">
        <f ca="1"/>
        <v>#REF!</v>
      </c>
      <c r="P10" s="80" t="e">
        <f ca="1"/>
        <v>#REF!</v>
      </c>
      <c r="Q10" s="80" t="e">
        <f ca="1"/>
        <v>#REF!</v>
      </c>
      <c r="R10" s="80" t="e">
        <f ca="1"/>
        <v>#REF!</v>
      </c>
      <c r="S10" s="106" t="e">
        <f ca="1"/>
        <v>#REF!</v>
      </c>
      <c r="T10" s="101" t="e">
        <f ca="1"/>
        <v>#REF!</v>
      </c>
      <c r="U10" s="80" t="e">
        <f ca="1"/>
        <v>#REF!</v>
      </c>
      <c r="V10" s="80" t="e">
        <f ca="1"/>
        <v>#REF!</v>
      </c>
      <c r="W10" s="96" t="e">
        <f ca="1"/>
        <v>#REF!</v>
      </c>
      <c r="X10" s="81" t="e">
        <f ca="1"/>
        <v>#REF!</v>
      </c>
      <c r="Y10" s="80" t="e">
        <f ca="1"/>
        <v>#REF!</v>
      </c>
      <c r="Z10" s="80" t="e">
        <f ca="1"/>
        <v>#REF!</v>
      </c>
      <c r="AA10" s="80" t="e">
        <f ca="1"/>
        <v>#REF!</v>
      </c>
      <c r="AB10" s="106" t="e">
        <f ca="1"/>
        <v>#REF!</v>
      </c>
      <c r="AC10" s="101" t="e">
        <f ca="1"/>
        <v>#REF!</v>
      </c>
      <c r="AD10" s="80" t="e">
        <f ca="1"/>
        <v>#REF!</v>
      </c>
      <c r="AE10" s="80" t="e">
        <f ca="1"/>
        <v>#REF!</v>
      </c>
      <c r="AF10" s="80" t="e">
        <f ca="1"/>
        <v>#REF!</v>
      </c>
      <c r="AG10" s="80" t="e">
        <f ca="1"/>
        <v>#REF!</v>
      </c>
      <c r="AH10" s="96" t="e">
        <f ca="1"/>
        <v>#REF!</v>
      </c>
      <c r="AI10" s="81" t="e">
        <f ca="1"/>
        <v>#REF!</v>
      </c>
      <c r="AJ10" s="80" t="e">
        <f ca="1"/>
        <v>#REF!</v>
      </c>
      <c r="AK10" s="106" t="e">
        <f ca="1"/>
        <v>#REF!</v>
      </c>
      <c r="AL10" s="101" t="e">
        <f ca="1"/>
        <v>#REF!</v>
      </c>
      <c r="AM10" s="80" t="e">
        <f ca="1"/>
        <v>#REF!</v>
      </c>
      <c r="AN10" s="80" t="e">
        <f ca="1"/>
        <v>#REF!</v>
      </c>
      <c r="AO10" s="80" t="e">
        <f ca="1"/>
        <v>#REF!</v>
      </c>
      <c r="AP10" s="80" t="e">
        <f ca="1"/>
        <v>#REF!</v>
      </c>
      <c r="AQ10" s="80" t="e">
        <f ca="1"/>
        <v>#REF!</v>
      </c>
      <c r="AR10" s="80" t="e">
        <f ca="1"/>
        <v>#REF!</v>
      </c>
      <c r="AS10" s="96" t="e">
        <f ca="1"/>
        <v>#REF!</v>
      </c>
      <c r="AT10" s="54"/>
      <c r="AU10" s="55"/>
      <c r="AV10" s="56"/>
    </row>
    <row r="11" spans="2:52" ht="16.2" thickBot="1" x14ac:dyDescent="0.35">
      <c r="B11" t="s">
        <v>255</v>
      </c>
      <c r="D11" s="275"/>
      <c r="E11" s="68" t="s">
        <v>170</v>
      </c>
      <c r="F11" s="74" t="s">
        <v>212</v>
      </c>
      <c r="G11" s="81" t="e">
        <f t="array" aca="1" ref="G11:AS11" ca="1">INDIRECT("'"&amp;B11&amp;"'"&amp;"!AJ112:BV112")</f>
        <v>#REF!</v>
      </c>
      <c r="H11" s="80" t="e">
        <f ca="1"/>
        <v>#REF!</v>
      </c>
      <c r="I11" s="80" t="e">
        <f ca="1"/>
        <v>#REF!</v>
      </c>
      <c r="J11" s="80" t="e">
        <f ca="1"/>
        <v>#REF!</v>
      </c>
      <c r="K11" s="106" t="e">
        <f ca="1"/>
        <v>#REF!</v>
      </c>
      <c r="L11" s="101" t="e">
        <f ca="1"/>
        <v>#REF!</v>
      </c>
      <c r="M11" s="96" t="e">
        <f ca="1"/>
        <v>#REF!</v>
      </c>
      <c r="N11" s="81" t="e">
        <f ca="1"/>
        <v>#REF!</v>
      </c>
      <c r="O11" s="80" t="e">
        <f ca="1"/>
        <v>#REF!</v>
      </c>
      <c r="P11" s="80" t="e">
        <f ca="1"/>
        <v>#REF!</v>
      </c>
      <c r="Q11" s="80" t="e">
        <f ca="1"/>
        <v>#REF!</v>
      </c>
      <c r="R11" s="80" t="e">
        <f ca="1"/>
        <v>#REF!</v>
      </c>
      <c r="S11" s="106" t="e">
        <f ca="1"/>
        <v>#REF!</v>
      </c>
      <c r="T11" s="101" t="e">
        <f ca="1"/>
        <v>#REF!</v>
      </c>
      <c r="U11" s="80" t="e">
        <f ca="1"/>
        <v>#REF!</v>
      </c>
      <c r="V11" s="80" t="e">
        <f ca="1"/>
        <v>#REF!</v>
      </c>
      <c r="W11" s="96" t="e">
        <f ca="1"/>
        <v>#REF!</v>
      </c>
      <c r="X11" s="81" t="e">
        <f ca="1"/>
        <v>#REF!</v>
      </c>
      <c r="Y11" s="80" t="e">
        <f ca="1"/>
        <v>#REF!</v>
      </c>
      <c r="Z11" s="80" t="e">
        <f ca="1"/>
        <v>#REF!</v>
      </c>
      <c r="AA11" s="80" t="e">
        <f ca="1"/>
        <v>#REF!</v>
      </c>
      <c r="AB11" s="106" t="e">
        <f ca="1"/>
        <v>#REF!</v>
      </c>
      <c r="AC11" s="101" t="e">
        <f ca="1"/>
        <v>#REF!</v>
      </c>
      <c r="AD11" s="80" t="e">
        <f ca="1"/>
        <v>#REF!</v>
      </c>
      <c r="AE11" s="80" t="e">
        <f ca="1"/>
        <v>#REF!</v>
      </c>
      <c r="AF11" s="80" t="e">
        <f ca="1"/>
        <v>#REF!</v>
      </c>
      <c r="AG11" s="80" t="e">
        <f ca="1"/>
        <v>#REF!</v>
      </c>
      <c r="AH11" s="96" t="e">
        <f ca="1"/>
        <v>#REF!</v>
      </c>
      <c r="AI11" s="81" t="e">
        <f ca="1"/>
        <v>#REF!</v>
      </c>
      <c r="AJ11" s="80" t="e">
        <f ca="1"/>
        <v>#REF!</v>
      </c>
      <c r="AK11" s="106" t="e">
        <f ca="1"/>
        <v>#REF!</v>
      </c>
      <c r="AL11" s="101" t="e">
        <f ca="1"/>
        <v>#REF!</v>
      </c>
      <c r="AM11" s="80" t="e">
        <f ca="1"/>
        <v>#REF!</v>
      </c>
      <c r="AN11" s="80" t="e">
        <f ca="1"/>
        <v>#REF!</v>
      </c>
      <c r="AO11" s="80" t="e">
        <f ca="1"/>
        <v>#REF!</v>
      </c>
      <c r="AP11" s="80" t="e">
        <f ca="1"/>
        <v>#REF!</v>
      </c>
      <c r="AQ11" s="80" t="e">
        <f ca="1"/>
        <v>#REF!</v>
      </c>
      <c r="AR11" s="80" t="e">
        <f ca="1"/>
        <v>#REF!</v>
      </c>
      <c r="AS11" s="96" t="e">
        <f ca="1"/>
        <v>#REF!</v>
      </c>
      <c r="AT11" s="54"/>
      <c r="AU11" s="55"/>
      <c r="AV11" s="56" t="s">
        <v>244</v>
      </c>
    </row>
    <row r="12" spans="2:52" ht="16.2" thickBot="1" x14ac:dyDescent="0.35">
      <c r="B12" t="s">
        <v>256</v>
      </c>
      <c r="D12" s="275"/>
      <c r="E12" s="68" t="s">
        <v>171</v>
      </c>
      <c r="F12" s="68" t="s">
        <v>245</v>
      </c>
      <c r="G12" s="81" t="e">
        <f t="array" aca="1" ref="G12:AS12" ca="1">INDIRECT("'"&amp;B12&amp;"'"&amp;"!AJ112:BV112")</f>
        <v>#REF!</v>
      </c>
      <c r="H12" s="80" t="e">
        <f ca="1"/>
        <v>#REF!</v>
      </c>
      <c r="I12" s="80" t="e">
        <f ca="1"/>
        <v>#REF!</v>
      </c>
      <c r="J12" s="80" t="e">
        <f ca="1"/>
        <v>#REF!</v>
      </c>
      <c r="K12" s="106" t="e">
        <f ca="1"/>
        <v>#REF!</v>
      </c>
      <c r="L12" s="101" t="e">
        <f ca="1"/>
        <v>#REF!</v>
      </c>
      <c r="M12" s="96" t="e">
        <f ca="1"/>
        <v>#REF!</v>
      </c>
      <c r="N12" s="81" t="e">
        <f ca="1"/>
        <v>#REF!</v>
      </c>
      <c r="O12" s="80" t="e">
        <f ca="1"/>
        <v>#REF!</v>
      </c>
      <c r="P12" s="80" t="e">
        <f ca="1"/>
        <v>#REF!</v>
      </c>
      <c r="Q12" s="80" t="e">
        <f ca="1"/>
        <v>#REF!</v>
      </c>
      <c r="R12" s="80" t="e">
        <f ca="1"/>
        <v>#REF!</v>
      </c>
      <c r="S12" s="106" t="e">
        <f ca="1"/>
        <v>#REF!</v>
      </c>
      <c r="T12" s="101" t="e">
        <f ca="1"/>
        <v>#REF!</v>
      </c>
      <c r="U12" s="80" t="e">
        <f ca="1"/>
        <v>#REF!</v>
      </c>
      <c r="V12" s="80" t="e">
        <f ca="1"/>
        <v>#REF!</v>
      </c>
      <c r="W12" s="96" t="e">
        <f ca="1"/>
        <v>#REF!</v>
      </c>
      <c r="X12" s="81" t="e">
        <f ca="1"/>
        <v>#REF!</v>
      </c>
      <c r="Y12" s="80" t="e">
        <f ca="1"/>
        <v>#REF!</v>
      </c>
      <c r="Z12" s="80" t="e">
        <f ca="1"/>
        <v>#REF!</v>
      </c>
      <c r="AA12" s="80" t="e">
        <f ca="1"/>
        <v>#REF!</v>
      </c>
      <c r="AB12" s="106" t="e">
        <f ca="1"/>
        <v>#REF!</v>
      </c>
      <c r="AC12" s="101" t="e">
        <f ca="1"/>
        <v>#REF!</v>
      </c>
      <c r="AD12" s="80" t="e">
        <f ca="1"/>
        <v>#REF!</v>
      </c>
      <c r="AE12" s="80" t="e">
        <f ca="1"/>
        <v>#REF!</v>
      </c>
      <c r="AF12" s="80" t="e">
        <f ca="1"/>
        <v>#REF!</v>
      </c>
      <c r="AG12" s="80" t="e">
        <f ca="1"/>
        <v>#REF!</v>
      </c>
      <c r="AH12" s="96" t="e">
        <f ca="1"/>
        <v>#REF!</v>
      </c>
      <c r="AI12" s="81" t="e">
        <f ca="1"/>
        <v>#REF!</v>
      </c>
      <c r="AJ12" s="80" t="e">
        <f ca="1"/>
        <v>#REF!</v>
      </c>
      <c r="AK12" s="106" t="e">
        <f ca="1"/>
        <v>#REF!</v>
      </c>
      <c r="AL12" s="101" t="e">
        <f ca="1"/>
        <v>#REF!</v>
      </c>
      <c r="AM12" s="80" t="e">
        <f ca="1"/>
        <v>#REF!</v>
      </c>
      <c r="AN12" s="80" t="e">
        <f ca="1"/>
        <v>#REF!</v>
      </c>
      <c r="AO12" s="80" t="e">
        <f ca="1"/>
        <v>#REF!</v>
      </c>
      <c r="AP12" s="80" t="e">
        <f ca="1"/>
        <v>#REF!</v>
      </c>
      <c r="AQ12" s="80" t="e">
        <f ca="1"/>
        <v>#REF!</v>
      </c>
      <c r="AR12" s="80" t="e">
        <f ca="1"/>
        <v>#REF!</v>
      </c>
      <c r="AS12" s="96" t="e">
        <f ca="1"/>
        <v>#REF!</v>
      </c>
      <c r="AT12" s="54"/>
      <c r="AU12" s="55"/>
      <c r="AV12" s="56" t="s">
        <v>244</v>
      </c>
    </row>
    <row r="13" spans="2:52" ht="16.2" thickBot="1" x14ac:dyDescent="0.35">
      <c r="B13" t="s">
        <v>257</v>
      </c>
      <c r="D13" s="275"/>
      <c r="E13" s="68" t="s">
        <v>172</v>
      </c>
      <c r="F13" s="74" t="s">
        <v>213</v>
      </c>
      <c r="G13" s="81" t="e">
        <f t="array" aca="1" ref="G13:AS13" ca="1">INDIRECT("'"&amp;B13&amp;"'"&amp;"!AJ112:BV112")</f>
        <v>#REF!</v>
      </c>
      <c r="H13" s="80" t="e">
        <f ca="1"/>
        <v>#REF!</v>
      </c>
      <c r="I13" s="80" t="e">
        <f ca="1"/>
        <v>#REF!</v>
      </c>
      <c r="J13" s="80" t="e">
        <f ca="1"/>
        <v>#REF!</v>
      </c>
      <c r="K13" s="106" t="e">
        <f ca="1"/>
        <v>#REF!</v>
      </c>
      <c r="L13" s="101" t="e">
        <f ca="1"/>
        <v>#REF!</v>
      </c>
      <c r="M13" s="96" t="e">
        <f ca="1"/>
        <v>#REF!</v>
      </c>
      <c r="N13" s="81" t="e">
        <f ca="1"/>
        <v>#REF!</v>
      </c>
      <c r="O13" s="80" t="e">
        <f ca="1"/>
        <v>#REF!</v>
      </c>
      <c r="P13" s="80" t="e">
        <f ca="1"/>
        <v>#REF!</v>
      </c>
      <c r="Q13" s="80" t="e">
        <f ca="1"/>
        <v>#REF!</v>
      </c>
      <c r="R13" s="80" t="e">
        <f ca="1"/>
        <v>#REF!</v>
      </c>
      <c r="S13" s="106" t="e">
        <f ca="1"/>
        <v>#REF!</v>
      </c>
      <c r="T13" s="101" t="e">
        <f ca="1"/>
        <v>#REF!</v>
      </c>
      <c r="U13" s="80" t="e">
        <f ca="1"/>
        <v>#REF!</v>
      </c>
      <c r="V13" s="80" t="e">
        <f ca="1"/>
        <v>#REF!</v>
      </c>
      <c r="W13" s="96" t="e">
        <f ca="1"/>
        <v>#REF!</v>
      </c>
      <c r="X13" s="81" t="e">
        <f ca="1"/>
        <v>#REF!</v>
      </c>
      <c r="Y13" s="80" t="e">
        <f ca="1"/>
        <v>#REF!</v>
      </c>
      <c r="Z13" s="80" t="e">
        <f ca="1"/>
        <v>#REF!</v>
      </c>
      <c r="AA13" s="80" t="e">
        <f ca="1"/>
        <v>#REF!</v>
      </c>
      <c r="AB13" s="106" t="e">
        <f ca="1"/>
        <v>#REF!</v>
      </c>
      <c r="AC13" s="101" t="e">
        <f ca="1"/>
        <v>#REF!</v>
      </c>
      <c r="AD13" s="80" t="e">
        <f ca="1"/>
        <v>#REF!</v>
      </c>
      <c r="AE13" s="80" t="e">
        <f ca="1"/>
        <v>#REF!</v>
      </c>
      <c r="AF13" s="80" t="e">
        <f ca="1"/>
        <v>#REF!</v>
      </c>
      <c r="AG13" s="80" t="e">
        <f ca="1"/>
        <v>#REF!</v>
      </c>
      <c r="AH13" s="96" t="e">
        <f ca="1"/>
        <v>#REF!</v>
      </c>
      <c r="AI13" s="81" t="e">
        <f ca="1"/>
        <v>#REF!</v>
      </c>
      <c r="AJ13" s="80" t="e">
        <f ca="1"/>
        <v>#REF!</v>
      </c>
      <c r="AK13" s="106" t="e">
        <f ca="1"/>
        <v>#REF!</v>
      </c>
      <c r="AL13" s="101" t="e">
        <f ca="1"/>
        <v>#REF!</v>
      </c>
      <c r="AM13" s="80" t="e">
        <f ca="1"/>
        <v>#REF!</v>
      </c>
      <c r="AN13" s="80" t="e">
        <f ca="1"/>
        <v>#REF!</v>
      </c>
      <c r="AO13" s="80" t="e">
        <f ca="1"/>
        <v>#REF!</v>
      </c>
      <c r="AP13" s="80" t="e">
        <f ca="1"/>
        <v>#REF!</v>
      </c>
      <c r="AQ13" s="80" t="e">
        <f ca="1"/>
        <v>#REF!</v>
      </c>
      <c r="AR13" s="80" t="e">
        <f ca="1"/>
        <v>#REF!</v>
      </c>
      <c r="AS13" s="96" t="e">
        <f ca="1"/>
        <v>#REF!</v>
      </c>
      <c r="AT13" s="54"/>
      <c r="AU13" s="55" t="s">
        <v>247</v>
      </c>
      <c r="AV13" s="56" t="s">
        <v>244</v>
      </c>
    </row>
    <row r="14" spans="2:52" ht="16.2" thickBot="1" x14ac:dyDescent="0.35">
      <c r="B14" t="s">
        <v>258</v>
      </c>
      <c r="D14" s="275"/>
      <c r="E14" s="68" t="s">
        <v>165</v>
      </c>
      <c r="F14" s="74" t="s">
        <v>214</v>
      </c>
      <c r="G14" s="81" t="e">
        <f t="array" aca="1" ref="G14:AS14" ca="1">INDIRECT("'"&amp;B14&amp;"'"&amp;"!AJ112:BV112")</f>
        <v>#REF!</v>
      </c>
      <c r="H14" s="80" t="e">
        <f ca="1"/>
        <v>#REF!</v>
      </c>
      <c r="I14" s="80" t="e">
        <f ca="1"/>
        <v>#REF!</v>
      </c>
      <c r="J14" s="80" t="e">
        <f ca="1"/>
        <v>#REF!</v>
      </c>
      <c r="K14" s="106" t="e">
        <f ca="1"/>
        <v>#REF!</v>
      </c>
      <c r="L14" s="101" t="e">
        <f ca="1"/>
        <v>#REF!</v>
      </c>
      <c r="M14" s="96" t="e">
        <f ca="1"/>
        <v>#REF!</v>
      </c>
      <c r="N14" s="81" t="e">
        <f ca="1"/>
        <v>#REF!</v>
      </c>
      <c r="O14" s="80" t="e">
        <f ca="1"/>
        <v>#REF!</v>
      </c>
      <c r="P14" s="80" t="e">
        <f ca="1"/>
        <v>#REF!</v>
      </c>
      <c r="Q14" s="80" t="e">
        <f ca="1"/>
        <v>#REF!</v>
      </c>
      <c r="R14" s="80" t="e">
        <f ca="1"/>
        <v>#REF!</v>
      </c>
      <c r="S14" s="106" t="e">
        <f ca="1"/>
        <v>#REF!</v>
      </c>
      <c r="T14" s="101" t="e">
        <f ca="1"/>
        <v>#REF!</v>
      </c>
      <c r="U14" s="80" t="e">
        <f ca="1"/>
        <v>#REF!</v>
      </c>
      <c r="V14" s="80" t="e">
        <f ca="1"/>
        <v>#REF!</v>
      </c>
      <c r="W14" s="96" t="e">
        <f ca="1"/>
        <v>#REF!</v>
      </c>
      <c r="X14" s="81" t="e">
        <f ca="1"/>
        <v>#REF!</v>
      </c>
      <c r="Y14" s="80" t="e">
        <f ca="1"/>
        <v>#REF!</v>
      </c>
      <c r="Z14" s="80" t="e">
        <f ca="1"/>
        <v>#REF!</v>
      </c>
      <c r="AA14" s="80" t="e">
        <f ca="1"/>
        <v>#REF!</v>
      </c>
      <c r="AB14" s="106" t="e">
        <f ca="1"/>
        <v>#REF!</v>
      </c>
      <c r="AC14" s="101" t="e">
        <f ca="1"/>
        <v>#REF!</v>
      </c>
      <c r="AD14" s="80" t="e">
        <f ca="1"/>
        <v>#REF!</v>
      </c>
      <c r="AE14" s="80" t="e">
        <f ca="1"/>
        <v>#REF!</v>
      </c>
      <c r="AF14" s="80" t="e">
        <f ca="1"/>
        <v>#REF!</v>
      </c>
      <c r="AG14" s="80" t="e">
        <f ca="1"/>
        <v>#REF!</v>
      </c>
      <c r="AH14" s="96" t="e">
        <f ca="1"/>
        <v>#REF!</v>
      </c>
      <c r="AI14" s="81" t="e">
        <f ca="1"/>
        <v>#REF!</v>
      </c>
      <c r="AJ14" s="80" t="e">
        <f ca="1"/>
        <v>#REF!</v>
      </c>
      <c r="AK14" s="106" t="e">
        <f ca="1"/>
        <v>#REF!</v>
      </c>
      <c r="AL14" s="101" t="e">
        <f ca="1"/>
        <v>#REF!</v>
      </c>
      <c r="AM14" s="80" t="e">
        <f ca="1"/>
        <v>#REF!</v>
      </c>
      <c r="AN14" s="80" t="e">
        <f ca="1"/>
        <v>#REF!</v>
      </c>
      <c r="AO14" s="80" t="e">
        <f ca="1"/>
        <v>#REF!</v>
      </c>
      <c r="AP14" s="80" t="e">
        <f ca="1"/>
        <v>#REF!</v>
      </c>
      <c r="AQ14" s="80" t="e">
        <f ca="1"/>
        <v>#REF!</v>
      </c>
      <c r="AR14" s="80" t="e">
        <f ca="1"/>
        <v>#REF!</v>
      </c>
      <c r="AS14" s="96" t="e">
        <f ca="1"/>
        <v>#REF!</v>
      </c>
      <c r="AT14" s="54"/>
      <c r="AU14" s="55" t="s">
        <v>249</v>
      </c>
      <c r="AV14" s="56"/>
    </row>
    <row r="15" spans="2:52" s="53" customFormat="1" ht="16.2" thickBot="1" x14ac:dyDescent="0.35">
      <c r="B15" t="s">
        <v>259</v>
      </c>
      <c r="D15" s="275"/>
      <c r="E15" s="68" t="s">
        <v>176</v>
      </c>
      <c r="F15" s="74" t="s">
        <v>234</v>
      </c>
      <c r="G15" s="81" t="e">
        <f t="array" aca="1" ref="G15:AS15" ca="1">INDIRECT("'"&amp;B15&amp;"'"&amp;"!AJ112:BV112")</f>
        <v>#REF!</v>
      </c>
      <c r="H15" s="80" t="e">
        <f ca="1"/>
        <v>#REF!</v>
      </c>
      <c r="I15" s="80" t="e">
        <f ca="1"/>
        <v>#REF!</v>
      </c>
      <c r="J15" s="80" t="e">
        <f ca="1"/>
        <v>#REF!</v>
      </c>
      <c r="K15" s="106" t="e">
        <f ca="1"/>
        <v>#REF!</v>
      </c>
      <c r="L15" s="101" t="e">
        <f ca="1"/>
        <v>#REF!</v>
      </c>
      <c r="M15" s="96" t="e">
        <f ca="1"/>
        <v>#REF!</v>
      </c>
      <c r="N15" s="81" t="e">
        <f ca="1"/>
        <v>#REF!</v>
      </c>
      <c r="O15" s="80" t="e">
        <f ca="1"/>
        <v>#REF!</v>
      </c>
      <c r="P15" s="80" t="e">
        <f ca="1"/>
        <v>#REF!</v>
      </c>
      <c r="Q15" s="80" t="e">
        <f ca="1"/>
        <v>#REF!</v>
      </c>
      <c r="R15" s="80" t="e">
        <f ca="1"/>
        <v>#REF!</v>
      </c>
      <c r="S15" s="106" t="e">
        <f ca="1"/>
        <v>#REF!</v>
      </c>
      <c r="T15" s="101" t="e">
        <f ca="1"/>
        <v>#REF!</v>
      </c>
      <c r="U15" s="80" t="e">
        <f ca="1"/>
        <v>#REF!</v>
      </c>
      <c r="V15" s="80" t="e">
        <f ca="1"/>
        <v>#REF!</v>
      </c>
      <c r="W15" s="96" t="e">
        <f ca="1"/>
        <v>#REF!</v>
      </c>
      <c r="X15" s="81" t="e">
        <f ca="1"/>
        <v>#REF!</v>
      </c>
      <c r="Y15" s="80" t="e">
        <f ca="1"/>
        <v>#REF!</v>
      </c>
      <c r="Z15" s="80" t="e">
        <f ca="1"/>
        <v>#REF!</v>
      </c>
      <c r="AA15" s="80" t="e">
        <f ca="1"/>
        <v>#REF!</v>
      </c>
      <c r="AB15" s="106" t="e">
        <f ca="1"/>
        <v>#REF!</v>
      </c>
      <c r="AC15" s="101" t="e">
        <f ca="1"/>
        <v>#REF!</v>
      </c>
      <c r="AD15" s="80" t="e">
        <f ca="1"/>
        <v>#REF!</v>
      </c>
      <c r="AE15" s="80" t="e">
        <f ca="1"/>
        <v>#REF!</v>
      </c>
      <c r="AF15" s="80" t="e">
        <f ca="1"/>
        <v>#REF!</v>
      </c>
      <c r="AG15" s="80" t="e">
        <f ca="1"/>
        <v>#REF!</v>
      </c>
      <c r="AH15" s="96" t="e">
        <f ca="1"/>
        <v>#REF!</v>
      </c>
      <c r="AI15" s="81" t="e">
        <f ca="1"/>
        <v>#REF!</v>
      </c>
      <c r="AJ15" s="80" t="e">
        <f ca="1"/>
        <v>#REF!</v>
      </c>
      <c r="AK15" s="106" t="e">
        <f ca="1"/>
        <v>#REF!</v>
      </c>
      <c r="AL15" s="101" t="e">
        <f ca="1"/>
        <v>#REF!</v>
      </c>
      <c r="AM15" s="80" t="e">
        <f ca="1"/>
        <v>#REF!</v>
      </c>
      <c r="AN15" s="80" t="e">
        <f ca="1"/>
        <v>#REF!</v>
      </c>
      <c r="AO15" s="80" t="e">
        <f ca="1"/>
        <v>#REF!</v>
      </c>
      <c r="AP15" s="80" t="e">
        <f ca="1"/>
        <v>#REF!</v>
      </c>
      <c r="AQ15" s="80" t="e">
        <f ca="1"/>
        <v>#REF!</v>
      </c>
      <c r="AR15" s="80" t="e">
        <f ca="1"/>
        <v>#REF!</v>
      </c>
      <c r="AS15" s="96" t="e">
        <f ca="1"/>
        <v>#REF!</v>
      </c>
      <c r="AT15" s="54"/>
      <c r="AU15" s="55"/>
      <c r="AV15" s="56"/>
    </row>
    <row r="16" spans="2:52" s="53" customFormat="1" ht="16.2" thickBot="1" x14ac:dyDescent="0.35">
      <c r="B16" t="s">
        <v>260</v>
      </c>
      <c r="D16" s="275"/>
      <c r="E16" s="69" t="s">
        <v>177</v>
      </c>
      <c r="F16" s="75" t="s">
        <v>219</v>
      </c>
      <c r="G16" s="82" t="e">
        <f t="array" aca="1" ref="G16:AS16" ca="1">INDIRECT("'"&amp;B16&amp;"'"&amp;"!AJ112:BV112")</f>
        <v>#REF!</v>
      </c>
      <c r="H16" s="83" t="e">
        <f ca="1"/>
        <v>#REF!</v>
      </c>
      <c r="I16" s="83" t="e">
        <f ca="1"/>
        <v>#REF!</v>
      </c>
      <c r="J16" s="83" t="e">
        <f ca="1"/>
        <v>#REF!</v>
      </c>
      <c r="K16" s="107" t="e">
        <f ca="1"/>
        <v>#REF!</v>
      </c>
      <c r="L16" s="102" t="e">
        <f ca="1"/>
        <v>#REF!</v>
      </c>
      <c r="M16" s="97" t="e">
        <f ca="1"/>
        <v>#REF!</v>
      </c>
      <c r="N16" s="82" t="e">
        <f ca="1"/>
        <v>#REF!</v>
      </c>
      <c r="O16" s="83" t="e">
        <f ca="1"/>
        <v>#REF!</v>
      </c>
      <c r="P16" s="83" t="e">
        <f ca="1"/>
        <v>#REF!</v>
      </c>
      <c r="Q16" s="83" t="e">
        <f ca="1"/>
        <v>#REF!</v>
      </c>
      <c r="R16" s="83" t="e">
        <f ca="1"/>
        <v>#REF!</v>
      </c>
      <c r="S16" s="107" t="e">
        <f ca="1"/>
        <v>#REF!</v>
      </c>
      <c r="T16" s="102" t="e">
        <f ca="1"/>
        <v>#REF!</v>
      </c>
      <c r="U16" s="83" t="e">
        <f ca="1"/>
        <v>#REF!</v>
      </c>
      <c r="V16" s="83" t="e">
        <f ca="1"/>
        <v>#REF!</v>
      </c>
      <c r="W16" s="97" t="e">
        <f ca="1"/>
        <v>#REF!</v>
      </c>
      <c r="X16" s="82" t="e">
        <f ca="1"/>
        <v>#REF!</v>
      </c>
      <c r="Y16" s="83" t="e">
        <f ca="1"/>
        <v>#REF!</v>
      </c>
      <c r="Z16" s="83" t="e">
        <f ca="1"/>
        <v>#REF!</v>
      </c>
      <c r="AA16" s="83" t="e">
        <f ca="1"/>
        <v>#REF!</v>
      </c>
      <c r="AB16" s="107" t="e">
        <f ca="1"/>
        <v>#REF!</v>
      </c>
      <c r="AC16" s="102" t="e">
        <f ca="1"/>
        <v>#REF!</v>
      </c>
      <c r="AD16" s="83" t="e">
        <f ca="1"/>
        <v>#REF!</v>
      </c>
      <c r="AE16" s="83" t="e">
        <f ca="1"/>
        <v>#REF!</v>
      </c>
      <c r="AF16" s="83" t="e">
        <f ca="1"/>
        <v>#REF!</v>
      </c>
      <c r="AG16" s="83" t="e">
        <f ca="1"/>
        <v>#REF!</v>
      </c>
      <c r="AH16" s="97" t="e">
        <f ca="1"/>
        <v>#REF!</v>
      </c>
      <c r="AI16" s="82" t="e">
        <f ca="1"/>
        <v>#REF!</v>
      </c>
      <c r="AJ16" s="83" t="e">
        <f ca="1"/>
        <v>#REF!</v>
      </c>
      <c r="AK16" s="107" t="e">
        <f ca="1"/>
        <v>#REF!</v>
      </c>
      <c r="AL16" s="102" t="e">
        <f ca="1"/>
        <v>#REF!</v>
      </c>
      <c r="AM16" s="83" t="e">
        <f ca="1"/>
        <v>#REF!</v>
      </c>
      <c r="AN16" s="83" t="e">
        <f ca="1"/>
        <v>#REF!</v>
      </c>
      <c r="AO16" s="83" t="e">
        <f ca="1"/>
        <v>#REF!</v>
      </c>
      <c r="AP16" s="83" t="e">
        <f ca="1"/>
        <v>#REF!</v>
      </c>
      <c r="AQ16" s="83" t="e">
        <f ca="1"/>
        <v>#REF!</v>
      </c>
      <c r="AR16" s="83" t="e">
        <f ca="1"/>
        <v>#REF!</v>
      </c>
      <c r="AS16" s="97" t="e">
        <f ca="1"/>
        <v>#REF!</v>
      </c>
      <c r="AT16" s="57"/>
      <c r="AU16" s="58"/>
      <c r="AV16" s="59"/>
    </row>
    <row r="17" spans="2:48" s="53" customFormat="1" ht="16.2" thickBot="1" x14ac:dyDescent="0.35">
      <c r="B17" t="s">
        <v>261</v>
      </c>
      <c r="D17" s="276" t="s">
        <v>215</v>
      </c>
      <c r="E17" s="70" t="s">
        <v>165</v>
      </c>
      <c r="F17" s="76" t="s">
        <v>239</v>
      </c>
      <c r="G17" s="84" t="e">
        <f t="array" aca="1" ref="G17:AS17" ca="1">INDIRECT("'"&amp;B17&amp;"'"&amp;"!AJ112:BV112")</f>
        <v>#REF!</v>
      </c>
      <c r="H17" s="85" t="e">
        <f ca="1"/>
        <v>#REF!</v>
      </c>
      <c r="I17" s="85" t="e">
        <f ca="1"/>
        <v>#REF!</v>
      </c>
      <c r="J17" s="85" t="e">
        <f ca="1"/>
        <v>#REF!</v>
      </c>
      <c r="K17" s="108" t="e">
        <f ca="1"/>
        <v>#REF!</v>
      </c>
      <c r="L17" s="103" t="e">
        <f ca="1"/>
        <v>#REF!</v>
      </c>
      <c r="M17" s="98" t="e">
        <f ca="1"/>
        <v>#REF!</v>
      </c>
      <c r="N17" s="84" t="e">
        <f ca="1"/>
        <v>#REF!</v>
      </c>
      <c r="O17" s="85" t="e">
        <f ca="1"/>
        <v>#REF!</v>
      </c>
      <c r="P17" s="85" t="e">
        <f ca="1"/>
        <v>#REF!</v>
      </c>
      <c r="Q17" s="85" t="e">
        <f ca="1"/>
        <v>#REF!</v>
      </c>
      <c r="R17" s="85" t="e">
        <f ca="1"/>
        <v>#REF!</v>
      </c>
      <c r="S17" s="108" t="e">
        <f ca="1"/>
        <v>#REF!</v>
      </c>
      <c r="T17" s="103" t="e">
        <f ca="1"/>
        <v>#REF!</v>
      </c>
      <c r="U17" s="85" t="e">
        <f ca="1"/>
        <v>#REF!</v>
      </c>
      <c r="V17" s="85" t="e">
        <f ca="1"/>
        <v>#REF!</v>
      </c>
      <c r="W17" s="98" t="e">
        <f ca="1"/>
        <v>#REF!</v>
      </c>
      <c r="X17" s="84" t="e">
        <f ca="1"/>
        <v>#REF!</v>
      </c>
      <c r="Y17" s="85" t="e">
        <f ca="1"/>
        <v>#REF!</v>
      </c>
      <c r="Z17" s="85" t="e">
        <f ca="1"/>
        <v>#REF!</v>
      </c>
      <c r="AA17" s="85" t="e">
        <f ca="1"/>
        <v>#REF!</v>
      </c>
      <c r="AB17" s="108" t="e">
        <f ca="1"/>
        <v>#REF!</v>
      </c>
      <c r="AC17" s="103" t="e">
        <f ca="1"/>
        <v>#REF!</v>
      </c>
      <c r="AD17" s="85" t="e">
        <f ca="1"/>
        <v>#REF!</v>
      </c>
      <c r="AE17" s="85" t="e">
        <f ca="1"/>
        <v>#REF!</v>
      </c>
      <c r="AF17" s="85" t="e">
        <f ca="1"/>
        <v>#REF!</v>
      </c>
      <c r="AG17" s="85" t="e">
        <f ca="1"/>
        <v>#REF!</v>
      </c>
      <c r="AH17" s="98" t="e">
        <f ca="1"/>
        <v>#REF!</v>
      </c>
      <c r="AI17" s="84" t="e">
        <f ca="1"/>
        <v>#REF!</v>
      </c>
      <c r="AJ17" s="85" t="e">
        <f ca="1"/>
        <v>#REF!</v>
      </c>
      <c r="AK17" s="108" t="e">
        <f ca="1"/>
        <v>#REF!</v>
      </c>
      <c r="AL17" s="103" t="e">
        <f ca="1"/>
        <v>#REF!</v>
      </c>
      <c r="AM17" s="85" t="e">
        <f ca="1"/>
        <v>#REF!</v>
      </c>
      <c r="AN17" s="85" t="e">
        <f ca="1"/>
        <v>#REF!</v>
      </c>
      <c r="AO17" s="85" t="e">
        <f ca="1"/>
        <v>#REF!</v>
      </c>
      <c r="AP17" s="85" t="e">
        <f ca="1"/>
        <v>#REF!</v>
      </c>
      <c r="AQ17" s="85" t="e">
        <f ca="1"/>
        <v>#REF!</v>
      </c>
      <c r="AR17" s="85" t="e">
        <f ca="1"/>
        <v>#REF!</v>
      </c>
      <c r="AS17" s="98" t="e">
        <f ca="1"/>
        <v>#REF!</v>
      </c>
      <c r="AT17" s="112"/>
      <c r="AU17" s="55" t="s">
        <v>249</v>
      </c>
      <c r="AV17" s="87"/>
    </row>
    <row r="18" spans="2:48" ht="16.2" thickBot="1" x14ac:dyDescent="0.35">
      <c r="B18" t="s">
        <v>262</v>
      </c>
      <c r="D18" s="275"/>
      <c r="E18" s="68" t="s">
        <v>164</v>
      </c>
      <c r="F18" s="74" t="s">
        <v>216</v>
      </c>
      <c r="G18" s="81" t="e">
        <f t="array" aca="1" ref="G18:AS18" ca="1">INDIRECT("'"&amp;B18&amp;"'"&amp;"!AJ112:BV112")</f>
        <v>#REF!</v>
      </c>
      <c r="H18" s="80" t="e">
        <f ca="1"/>
        <v>#REF!</v>
      </c>
      <c r="I18" s="80" t="e">
        <f ca="1"/>
        <v>#REF!</v>
      </c>
      <c r="J18" s="80" t="e">
        <f ca="1"/>
        <v>#REF!</v>
      </c>
      <c r="K18" s="106" t="e">
        <f ca="1"/>
        <v>#REF!</v>
      </c>
      <c r="L18" s="101" t="e">
        <f ca="1"/>
        <v>#REF!</v>
      </c>
      <c r="M18" s="96" t="e">
        <f ca="1"/>
        <v>#REF!</v>
      </c>
      <c r="N18" s="81" t="e">
        <f ca="1"/>
        <v>#REF!</v>
      </c>
      <c r="O18" s="80" t="e">
        <f ca="1"/>
        <v>#REF!</v>
      </c>
      <c r="P18" s="80" t="e">
        <f ca="1"/>
        <v>#REF!</v>
      </c>
      <c r="Q18" s="80" t="e">
        <f ca="1"/>
        <v>#REF!</v>
      </c>
      <c r="R18" s="80" t="e">
        <f ca="1"/>
        <v>#REF!</v>
      </c>
      <c r="S18" s="106" t="e">
        <f ca="1"/>
        <v>#REF!</v>
      </c>
      <c r="T18" s="101" t="e">
        <f ca="1"/>
        <v>#REF!</v>
      </c>
      <c r="U18" s="80" t="e">
        <f ca="1"/>
        <v>#REF!</v>
      </c>
      <c r="V18" s="80" t="e">
        <f ca="1"/>
        <v>#REF!</v>
      </c>
      <c r="W18" s="96" t="e">
        <f ca="1"/>
        <v>#REF!</v>
      </c>
      <c r="X18" s="81" t="e">
        <f ca="1"/>
        <v>#REF!</v>
      </c>
      <c r="Y18" s="80" t="e">
        <f ca="1"/>
        <v>#REF!</v>
      </c>
      <c r="Z18" s="80" t="e">
        <f ca="1"/>
        <v>#REF!</v>
      </c>
      <c r="AA18" s="80" t="e">
        <f ca="1"/>
        <v>#REF!</v>
      </c>
      <c r="AB18" s="106" t="e">
        <f ca="1"/>
        <v>#REF!</v>
      </c>
      <c r="AC18" s="101" t="e">
        <f ca="1"/>
        <v>#REF!</v>
      </c>
      <c r="AD18" s="80" t="e">
        <f ca="1"/>
        <v>#REF!</v>
      </c>
      <c r="AE18" s="80" t="e">
        <f ca="1"/>
        <v>#REF!</v>
      </c>
      <c r="AF18" s="80" t="e">
        <f ca="1"/>
        <v>#REF!</v>
      </c>
      <c r="AG18" s="80" t="e">
        <f ca="1"/>
        <v>#REF!</v>
      </c>
      <c r="AH18" s="96" t="e">
        <f ca="1"/>
        <v>#REF!</v>
      </c>
      <c r="AI18" s="81" t="e">
        <f ca="1"/>
        <v>#REF!</v>
      </c>
      <c r="AJ18" s="80" t="e">
        <f ca="1"/>
        <v>#REF!</v>
      </c>
      <c r="AK18" s="106" t="e">
        <f ca="1"/>
        <v>#REF!</v>
      </c>
      <c r="AL18" s="101" t="e">
        <f ca="1"/>
        <v>#REF!</v>
      </c>
      <c r="AM18" s="80" t="e">
        <f ca="1"/>
        <v>#REF!</v>
      </c>
      <c r="AN18" s="80" t="e">
        <f ca="1"/>
        <v>#REF!</v>
      </c>
      <c r="AO18" s="80" t="e">
        <f ca="1"/>
        <v>#REF!</v>
      </c>
      <c r="AP18" s="80" t="e">
        <f ca="1"/>
        <v>#REF!</v>
      </c>
      <c r="AQ18" s="80" t="e">
        <f ca="1"/>
        <v>#REF!</v>
      </c>
      <c r="AR18" s="80" t="e">
        <f ca="1"/>
        <v>#REF!</v>
      </c>
      <c r="AS18" s="96" t="e">
        <f ca="1"/>
        <v>#REF!</v>
      </c>
      <c r="AT18" s="54" t="s">
        <v>8</v>
      </c>
      <c r="AU18" s="55" t="s">
        <v>248</v>
      </c>
      <c r="AV18" s="56"/>
    </row>
    <row r="19" spans="2:48" s="53" customFormat="1" ht="16.2" thickBot="1" x14ac:dyDescent="0.35">
      <c r="B19" t="s">
        <v>263</v>
      </c>
      <c r="D19" s="275"/>
      <c r="E19" s="68" t="s">
        <v>175</v>
      </c>
      <c r="F19" s="74" t="s">
        <v>232</v>
      </c>
      <c r="G19" s="81" t="e">
        <f t="array" aca="1" ref="G19:AS19" ca="1">INDIRECT("'"&amp;B19&amp;"'"&amp;"!AJ112:BV112")</f>
        <v>#REF!</v>
      </c>
      <c r="H19" s="80" t="e">
        <f ca="1"/>
        <v>#REF!</v>
      </c>
      <c r="I19" s="80" t="e">
        <f ca="1"/>
        <v>#REF!</v>
      </c>
      <c r="J19" s="80" t="e">
        <f ca="1"/>
        <v>#REF!</v>
      </c>
      <c r="K19" s="106" t="e">
        <f ca="1"/>
        <v>#REF!</v>
      </c>
      <c r="L19" s="101" t="e">
        <f ca="1"/>
        <v>#REF!</v>
      </c>
      <c r="M19" s="96" t="e">
        <f ca="1"/>
        <v>#REF!</v>
      </c>
      <c r="N19" s="81" t="e">
        <f ca="1"/>
        <v>#REF!</v>
      </c>
      <c r="O19" s="80" t="e">
        <f ca="1"/>
        <v>#REF!</v>
      </c>
      <c r="P19" s="80" t="e">
        <f ca="1"/>
        <v>#REF!</v>
      </c>
      <c r="Q19" s="80" t="e">
        <f ca="1"/>
        <v>#REF!</v>
      </c>
      <c r="R19" s="80" t="e">
        <f ca="1"/>
        <v>#REF!</v>
      </c>
      <c r="S19" s="106" t="e">
        <f ca="1"/>
        <v>#REF!</v>
      </c>
      <c r="T19" s="101" t="e">
        <f ca="1"/>
        <v>#REF!</v>
      </c>
      <c r="U19" s="80" t="e">
        <f ca="1"/>
        <v>#REF!</v>
      </c>
      <c r="V19" s="80" t="e">
        <f ca="1"/>
        <v>#REF!</v>
      </c>
      <c r="W19" s="96" t="e">
        <f ca="1"/>
        <v>#REF!</v>
      </c>
      <c r="X19" s="81" t="e">
        <f ca="1"/>
        <v>#REF!</v>
      </c>
      <c r="Y19" s="80" t="e">
        <f ca="1"/>
        <v>#REF!</v>
      </c>
      <c r="Z19" s="80" t="e">
        <f ca="1"/>
        <v>#REF!</v>
      </c>
      <c r="AA19" s="80" t="e">
        <f ca="1"/>
        <v>#REF!</v>
      </c>
      <c r="AB19" s="106" t="e">
        <f ca="1"/>
        <v>#REF!</v>
      </c>
      <c r="AC19" s="101" t="e">
        <f ca="1"/>
        <v>#REF!</v>
      </c>
      <c r="AD19" s="80" t="e">
        <f ca="1"/>
        <v>#REF!</v>
      </c>
      <c r="AE19" s="80" t="e">
        <f ca="1"/>
        <v>#REF!</v>
      </c>
      <c r="AF19" s="80" t="e">
        <f ca="1"/>
        <v>#REF!</v>
      </c>
      <c r="AG19" s="80" t="e">
        <f ca="1"/>
        <v>#REF!</v>
      </c>
      <c r="AH19" s="96" t="e">
        <f ca="1"/>
        <v>#REF!</v>
      </c>
      <c r="AI19" s="81" t="e">
        <f ca="1"/>
        <v>#REF!</v>
      </c>
      <c r="AJ19" s="80" t="e">
        <f ca="1"/>
        <v>#REF!</v>
      </c>
      <c r="AK19" s="106" t="e">
        <f ca="1"/>
        <v>#REF!</v>
      </c>
      <c r="AL19" s="101" t="e">
        <f ca="1"/>
        <v>#REF!</v>
      </c>
      <c r="AM19" s="80" t="e">
        <f ca="1"/>
        <v>#REF!</v>
      </c>
      <c r="AN19" s="80" t="e">
        <f ca="1"/>
        <v>#REF!</v>
      </c>
      <c r="AO19" s="80" t="e">
        <f ca="1"/>
        <v>#REF!</v>
      </c>
      <c r="AP19" s="80" t="e">
        <f ca="1"/>
        <v>#REF!</v>
      </c>
      <c r="AQ19" s="80" t="e">
        <f ca="1"/>
        <v>#REF!</v>
      </c>
      <c r="AR19" s="80" t="e">
        <f ca="1"/>
        <v>#REF!</v>
      </c>
      <c r="AS19" s="96" t="e">
        <f ca="1"/>
        <v>#REF!</v>
      </c>
      <c r="AT19" s="54" t="s">
        <v>8</v>
      </c>
      <c r="AU19" s="55"/>
      <c r="AV19" s="56"/>
    </row>
    <row r="20" spans="2:48" ht="16.2" thickBot="1" x14ac:dyDescent="0.35">
      <c r="B20" t="s">
        <v>264</v>
      </c>
      <c r="D20" s="277"/>
      <c r="E20" s="71" t="s">
        <v>166</v>
      </c>
      <c r="F20" s="77" t="s">
        <v>220</v>
      </c>
      <c r="G20" s="88" t="e">
        <f t="array" aca="1" ref="G20:AS20" ca="1">INDIRECT("'"&amp;B20&amp;"'"&amp;"!AJ112:BV112")</f>
        <v>#REF!</v>
      </c>
      <c r="H20" s="89" t="e">
        <f ca="1"/>
        <v>#REF!</v>
      </c>
      <c r="I20" s="89" t="e">
        <f ca="1"/>
        <v>#REF!</v>
      </c>
      <c r="J20" s="89" t="e">
        <f ca="1"/>
        <v>#REF!</v>
      </c>
      <c r="K20" s="109" t="e">
        <f ca="1"/>
        <v>#REF!</v>
      </c>
      <c r="L20" s="104" t="e">
        <f ca="1"/>
        <v>#REF!</v>
      </c>
      <c r="M20" s="99" t="e">
        <f ca="1"/>
        <v>#REF!</v>
      </c>
      <c r="N20" s="88" t="e">
        <f ca="1"/>
        <v>#REF!</v>
      </c>
      <c r="O20" s="89" t="e">
        <f ca="1"/>
        <v>#REF!</v>
      </c>
      <c r="P20" s="89" t="e">
        <f ca="1"/>
        <v>#REF!</v>
      </c>
      <c r="Q20" s="89" t="e">
        <f ca="1"/>
        <v>#REF!</v>
      </c>
      <c r="R20" s="89" t="e">
        <f ca="1"/>
        <v>#REF!</v>
      </c>
      <c r="S20" s="109" t="e">
        <f ca="1"/>
        <v>#REF!</v>
      </c>
      <c r="T20" s="104" t="e">
        <f ca="1"/>
        <v>#REF!</v>
      </c>
      <c r="U20" s="89" t="e">
        <f ca="1"/>
        <v>#REF!</v>
      </c>
      <c r="V20" s="89" t="e">
        <f ca="1"/>
        <v>#REF!</v>
      </c>
      <c r="W20" s="99" t="e">
        <f ca="1"/>
        <v>#REF!</v>
      </c>
      <c r="X20" s="88" t="e">
        <f ca="1"/>
        <v>#REF!</v>
      </c>
      <c r="Y20" s="89" t="e">
        <f ca="1"/>
        <v>#REF!</v>
      </c>
      <c r="Z20" s="89" t="e">
        <f ca="1"/>
        <v>#REF!</v>
      </c>
      <c r="AA20" s="89" t="e">
        <f ca="1"/>
        <v>#REF!</v>
      </c>
      <c r="AB20" s="109" t="e">
        <f ca="1"/>
        <v>#REF!</v>
      </c>
      <c r="AC20" s="104" t="e">
        <f ca="1"/>
        <v>#REF!</v>
      </c>
      <c r="AD20" s="89" t="e">
        <f ca="1"/>
        <v>#REF!</v>
      </c>
      <c r="AE20" s="89" t="e">
        <f ca="1"/>
        <v>#REF!</v>
      </c>
      <c r="AF20" s="89" t="e">
        <f ca="1"/>
        <v>#REF!</v>
      </c>
      <c r="AG20" s="89" t="e">
        <f ca="1"/>
        <v>#REF!</v>
      </c>
      <c r="AH20" s="99" t="e">
        <f ca="1"/>
        <v>#REF!</v>
      </c>
      <c r="AI20" s="88" t="e">
        <f ca="1"/>
        <v>#REF!</v>
      </c>
      <c r="AJ20" s="89" t="e">
        <f ca="1"/>
        <v>#REF!</v>
      </c>
      <c r="AK20" s="109" t="e">
        <f ca="1"/>
        <v>#REF!</v>
      </c>
      <c r="AL20" s="104" t="e">
        <f ca="1"/>
        <v>#REF!</v>
      </c>
      <c r="AM20" s="89" t="e">
        <f ca="1"/>
        <v>#REF!</v>
      </c>
      <c r="AN20" s="89" t="e">
        <f ca="1"/>
        <v>#REF!</v>
      </c>
      <c r="AO20" s="89" t="e">
        <f ca="1"/>
        <v>#REF!</v>
      </c>
      <c r="AP20" s="89" t="e">
        <f ca="1"/>
        <v>#REF!</v>
      </c>
      <c r="AQ20" s="89" t="e">
        <f ca="1"/>
        <v>#REF!</v>
      </c>
      <c r="AR20" s="89" t="e">
        <f ca="1"/>
        <v>#REF!</v>
      </c>
      <c r="AS20" s="99" t="e">
        <f ca="1"/>
        <v>#REF!</v>
      </c>
      <c r="AT20" s="113"/>
      <c r="AU20" s="55" t="s">
        <v>249</v>
      </c>
      <c r="AV20" s="91"/>
    </row>
    <row r="21" spans="2:48" s="53" customFormat="1" ht="15.6" x14ac:dyDescent="0.3">
      <c r="B21" t="s">
        <v>265</v>
      </c>
      <c r="D21" s="277" t="s">
        <v>217</v>
      </c>
      <c r="E21" s="72" t="s">
        <v>165</v>
      </c>
      <c r="F21" s="78" t="s">
        <v>214</v>
      </c>
      <c r="G21" s="61" t="e">
        <f t="array" aca="1" ref="G21:AS21" ca="1">INDIRECT("'"&amp;B21&amp;"'"&amp;"!AJ112:BV112")</f>
        <v>#REF!</v>
      </c>
      <c r="H21" s="62" t="e">
        <f ca="1"/>
        <v>#REF!</v>
      </c>
      <c r="I21" s="62" t="e">
        <f ca="1"/>
        <v>#REF!</v>
      </c>
      <c r="J21" s="62" t="e">
        <f ca="1"/>
        <v>#REF!</v>
      </c>
      <c r="K21" s="64" t="e">
        <f ca="1"/>
        <v>#REF!</v>
      </c>
      <c r="L21" s="65" t="e">
        <f ca="1"/>
        <v>#REF!</v>
      </c>
      <c r="M21" s="63" t="e">
        <f ca="1"/>
        <v>#REF!</v>
      </c>
      <c r="N21" s="61" t="e">
        <f ca="1"/>
        <v>#REF!</v>
      </c>
      <c r="O21" s="62" t="e">
        <f ca="1"/>
        <v>#REF!</v>
      </c>
      <c r="P21" s="62" t="e">
        <f ca="1"/>
        <v>#REF!</v>
      </c>
      <c r="Q21" s="62" t="e">
        <f ca="1"/>
        <v>#REF!</v>
      </c>
      <c r="R21" s="62" t="e">
        <f ca="1"/>
        <v>#REF!</v>
      </c>
      <c r="S21" s="64" t="e">
        <f ca="1"/>
        <v>#REF!</v>
      </c>
      <c r="T21" s="65" t="e">
        <f ca="1"/>
        <v>#REF!</v>
      </c>
      <c r="U21" s="62" t="e">
        <f ca="1"/>
        <v>#REF!</v>
      </c>
      <c r="V21" s="62" t="e">
        <f ca="1"/>
        <v>#REF!</v>
      </c>
      <c r="W21" s="63" t="e">
        <f ca="1"/>
        <v>#REF!</v>
      </c>
      <c r="X21" s="61" t="e">
        <f ca="1"/>
        <v>#REF!</v>
      </c>
      <c r="Y21" s="62" t="e">
        <f ca="1"/>
        <v>#REF!</v>
      </c>
      <c r="Z21" s="62" t="e">
        <f ca="1"/>
        <v>#REF!</v>
      </c>
      <c r="AA21" s="62" t="e">
        <f ca="1"/>
        <v>#REF!</v>
      </c>
      <c r="AB21" s="64" t="e">
        <f ca="1"/>
        <v>#REF!</v>
      </c>
      <c r="AC21" s="65" t="e">
        <f ca="1"/>
        <v>#REF!</v>
      </c>
      <c r="AD21" s="62" t="e">
        <f ca="1"/>
        <v>#REF!</v>
      </c>
      <c r="AE21" s="62" t="e">
        <f ca="1"/>
        <v>#REF!</v>
      </c>
      <c r="AF21" s="62" t="e">
        <f ca="1"/>
        <v>#REF!</v>
      </c>
      <c r="AG21" s="62" t="e">
        <f ca="1"/>
        <v>#REF!</v>
      </c>
      <c r="AH21" s="63" t="e">
        <f ca="1"/>
        <v>#REF!</v>
      </c>
      <c r="AI21" s="61" t="e">
        <f ca="1"/>
        <v>#REF!</v>
      </c>
      <c r="AJ21" s="62" t="e">
        <f ca="1"/>
        <v>#REF!</v>
      </c>
      <c r="AK21" s="64" t="e">
        <f ca="1"/>
        <v>#REF!</v>
      </c>
      <c r="AL21" s="65" t="e">
        <f ca="1"/>
        <v>#REF!</v>
      </c>
      <c r="AM21" s="62" t="e">
        <f ca="1"/>
        <v>#REF!</v>
      </c>
      <c r="AN21" s="62" t="e">
        <f ca="1"/>
        <v>#REF!</v>
      </c>
      <c r="AO21" s="62" t="e">
        <f ca="1"/>
        <v>#REF!</v>
      </c>
      <c r="AP21" s="62" t="e">
        <f ca="1"/>
        <v>#REF!</v>
      </c>
      <c r="AQ21" s="62" t="e">
        <f ca="1"/>
        <v>#REF!</v>
      </c>
      <c r="AR21" s="62" t="e">
        <f ca="1"/>
        <v>#REF!</v>
      </c>
      <c r="AS21" s="63" t="e">
        <f ca="1"/>
        <v>#REF!</v>
      </c>
      <c r="AT21" s="45"/>
      <c r="AU21" s="55" t="s">
        <v>249</v>
      </c>
      <c r="AV21" s="47"/>
    </row>
    <row r="22" spans="2:48" s="53" customFormat="1" ht="16.5" customHeight="1" x14ac:dyDescent="0.3">
      <c r="B22" t="s">
        <v>266</v>
      </c>
      <c r="D22" s="278"/>
      <c r="E22" s="68" t="s">
        <v>174</v>
      </c>
      <c r="F22" s="74" t="s">
        <v>218</v>
      </c>
      <c r="G22" s="81" t="e">
        <f t="array" aca="1" ref="G22:AS22" ca="1">INDIRECT("'"&amp;B22&amp;"'"&amp;"!AJ112:BV112")</f>
        <v>#REF!</v>
      </c>
      <c r="H22" s="80" t="e">
        <f ca="1"/>
        <v>#REF!</v>
      </c>
      <c r="I22" s="80" t="e">
        <f ca="1"/>
        <v>#REF!</v>
      </c>
      <c r="J22" s="80" t="e">
        <f ca="1"/>
        <v>#REF!</v>
      </c>
      <c r="K22" s="106" t="e">
        <f ca="1"/>
        <v>#REF!</v>
      </c>
      <c r="L22" s="101" t="e">
        <f ca="1"/>
        <v>#REF!</v>
      </c>
      <c r="M22" s="96" t="e">
        <f ca="1"/>
        <v>#REF!</v>
      </c>
      <c r="N22" s="81" t="e">
        <f ca="1"/>
        <v>#REF!</v>
      </c>
      <c r="O22" s="80" t="e">
        <f ca="1"/>
        <v>#REF!</v>
      </c>
      <c r="P22" s="80" t="e">
        <f ca="1"/>
        <v>#REF!</v>
      </c>
      <c r="Q22" s="80" t="e">
        <f ca="1"/>
        <v>#REF!</v>
      </c>
      <c r="R22" s="80" t="e">
        <f ca="1"/>
        <v>#REF!</v>
      </c>
      <c r="S22" s="106" t="e">
        <f ca="1"/>
        <v>#REF!</v>
      </c>
      <c r="T22" s="101" t="e">
        <f ca="1"/>
        <v>#REF!</v>
      </c>
      <c r="U22" s="80" t="e">
        <f ca="1"/>
        <v>#REF!</v>
      </c>
      <c r="V22" s="80" t="e">
        <f ca="1"/>
        <v>#REF!</v>
      </c>
      <c r="W22" s="96" t="e">
        <f ca="1"/>
        <v>#REF!</v>
      </c>
      <c r="X22" s="81" t="e">
        <f ca="1"/>
        <v>#REF!</v>
      </c>
      <c r="Y22" s="80" t="e">
        <f ca="1"/>
        <v>#REF!</v>
      </c>
      <c r="Z22" s="80" t="e">
        <f ca="1"/>
        <v>#REF!</v>
      </c>
      <c r="AA22" s="80" t="e">
        <f ca="1"/>
        <v>#REF!</v>
      </c>
      <c r="AB22" s="106" t="e">
        <f ca="1"/>
        <v>#REF!</v>
      </c>
      <c r="AC22" s="101" t="e">
        <f ca="1"/>
        <v>#REF!</v>
      </c>
      <c r="AD22" s="80" t="e">
        <f ca="1"/>
        <v>#REF!</v>
      </c>
      <c r="AE22" s="80" t="e">
        <f ca="1"/>
        <v>#REF!</v>
      </c>
      <c r="AF22" s="80" t="e">
        <f ca="1"/>
        <v>#REF!</v>
      </c>
      <c r="AG22" s="80" t="e">
        <f ca="1"/>
        <v>#REF!</v>
      </c>
      <c r="AH22" s="96" t="e">
        <f ca="1"/>
        <v>#REF!</v>
      </c>
      <c r="AI22" s="81" t="e">
        <f ca="1"/>
        <v>#REF!</v>
      </c>
      <c r="AJ22" s="80" t="e">
        <f ca="1"/>
        <v>#REF!</v>
      </c>
      <c r="AK22" s="106" t="e">
        <f ca="1"/>
        <v>#REF!</v>
      </c>
      <c r="AL22" s="101" t="e">
        <f ca="1"/>
        <v>#REF!</v>
      </c>
      <c r="AM22" s="80" t="e">
        <f ca="1"/>
        <v>#REF!</v>
      </c>
      <c r="AN22" s="80" t="e">
        <f ca="1"/>
        <v>#REF!</v>
      </c>
      <c r="AO22" s="80" t="e">
        <f ca="1"/>
        <v>#REF!</v>
      </c>
      <c r="AP22" s="80" t="e">
        <f ca="1"/>
        <v>#REF!</v>
      </c>
      <c r="AQ22" s="80" t="e">
        <f ca="1"/>
        <v>#REF!</v>
      </c>
      <c r="AR22" s="80" t="e">
        <f ca="1"/>
        <v>#REF!</v>
      </c>
      <c r="AS22" s="96" t="e">
        <f ca="1"/>
        <v>#REF!</v>
      </c>
      <c r="AT22" s="54" t="s">
        <v>8</v>
      </c>
      <c r="AU22" s="55"/>
      <c r="AV22" s="56"/>
    </row>
    <row r="23" spans="2:48" s="53" customFormat="1" ht="16.5" customHeight="1" x14ac:dyDescent="0.3">
      <c r="B23" t="s">
        <v>267</v>
      </c>
      <c r="D23" s="278"/>
      <c r="E23" s="68" t="s">
        <v>173</v>
      </c>
      <c r="F23" s="74" t="s">
        <v>233</v>
      </c>
      <c r="G23" s="81" t="e">
        <f t="array" aca="1" ref="G23:AS23" ca="1">INDIRECT("'"&amp;B23&amp;"'"&amp;"!AJ112:BV112")</f>
        <v>#REF!</v>
      </c>
      <c r="H23" s="80" t="e">
        <f ca="1"/>
        <v>#REF!</v>
      </c>
      <c r="I23" s="80" t="e">
        <f ca="1"/>
        <v>#REF!</v>
      </c>
      <c r="J23" s="80" t="e">
        <f ca="1"/>
        <v>#REF!</v>
      </c>
      <c r="K23" s="106" t="e">
        <f ca="1"/>
        <v>#REF!</v>
      </c>
      <c r="L23" s="101" t="e">
        <f ca="1"/>
        <v>#REF!</v>
      </c>
      <c r="M23" s="96" t="e">
        <f ca="1"/>
        <v>#REF!</v>
      </c>
      <c r="N23" s="81" t="e">
        <f ca="1"/>
        <v>#REF!</v>
      </c>
      <c r="O23" s="80" t="e">
        <f ca="1"/>
        <v>#REF!</v>
      </c>
      <c r="P23" s="80" t="e">
        <f ca="1"/>
        <v>#REF!</v>
      </c>
      <c r="Q23" s="80" t="e">
        <f ca="1"/>
        <v>#REF!</v>
      </c>
      <c r="R23" s="80" t="e">
        <f ca="1"/>
        <v>#REF!</v>
      </c>
      <c r="S23" s="106" t="e">
        <f ca="1"/>
        <v>#REF!</v>
      </c>
      <c r="T23" s="101" t="e">
        <f ca="1"/>
        <v>#REF!</v>
      </c>
      <c r="U23" s="80" t="e">
        <f ca="1"/>
        <v>#REF!</v>
      </c>
      <c r="V23" s="80" t="e">
        <f ca="1"/>
        <v>#REF!</v>
      </c>
      <c r="W23" s="96" t="e">
        <f ca="1"/>
        <v>#REF!</v>
      </c>
      <c r="X23" s="81" t="e">
        <f ca="1"/>
        <v>#REF!</v>
      </c>
      <c r="Y23" s="80" t="e">
        <f ca="1"/>
        <v>#REF!</v>
      </c>
      <c r="Z23" s="80" t="e">
        <f ca="1"/>
        <v>#REF!</v>
      </c>
      <c r="AA23" s="80" t="e">
        <f ca="1"/>
        <v>#REF!</v>
      </c>
      <c r="AB23" s="106" t="e">
        <f ca="1"/>
        <v>#REF!</v>
      </c>
      <c r="AC23" s="101" t="e">
        <f ca="1"/>
        <v>#REF!</v>
      </c>
      <c r="AD23" s="80" t="e">
        <f ca="1"/>
        <v>#REF!</v>
      </c>
      <c r="AE23" s="80" t="e">
        <f ca="1"/>
        <v>#REF!</v>
      </c>
      <c r="AF23" s="80" t="e">
        <f ca="1"/>
        <v>#REF!</v>
      </c>
      <c r="AG23" s="80" t="e">
        <f ca="1"/>
        <v>#REF!</v>
      </c>
      <c r="AH23" s="96" t="e">
        <f ca="1"/>
        <v>#REF!</v>
      </c>
      <c r="AI23" s="81" t="e">
        <f ca="1"/>
        <v>#REF!</v>
      </c>
      <c r="AJ23" s="80" t="e">
        <f ca="1"/>
        <v>#REF!</v>
      </c>
      <c r="AK23" s="106" t="e">
        <f ca="1"/>
        <v>#REF!</v>
      </c>
      <c r="AL23" s="101" t="e">
        <f ca="1"/>
        <v>#REF!</v>
      </c>
      <c r="AM23" s="80" t="e">
        <f ca="1"/>
        <v>#REF!</v>
      </c>
      <c r="AN23" s="80" t="e">
        <f ca="1"/>
        <v>#REF!</v>
      </c>
      <c r="AO23" s="80" t="e">
        <f ca="1"/>
        <v>#REF!</v>
      </c>
      <c r="AP23" s="80" t="e">
        <f ca="1"/>
        <v>#REF!</v>
      </c>
      <c r="AQ23" s="80" t="e">
        <f ca="1"/>
        <v>#REF!</v>
      </c>
      <c r="AR23" s="80" t="e">
        <f ca="1"/>
        <v>#REF!</v>
      </c>
      <c r="AS23" s="96" t="e">
        <f ca="1"/>
        <v>#REF!</v>
      </c>
      <c r="AT23" s="54"/>
      <c r="AU23" s="55" t="s">
        <v>249</v>
      </c>
      <c r="AV23" s="56"/>
    </row>
    <row r="24" spans="2:48" ht="16.5" customHeight="1" x14ac:dyDescent="0.3">
      <c r="B24" t="s">
        <v>268</v>
      </c>
      <c r="D24" s="278"/>
      <c r="E24" s="68" t="s">
        <v>178</v>
      </c>
      <c r="F24" s="74" t="s">
        <v>221</v>
      </c>
      <c r="G24" s="81" t="e">
        <f t="array" aca="1" ref="G24:AS24" ca="1">INDIRECT("'"&amp;B24&amp;"'"&amp;"!AJ112:BV112")</f>
        <v>#REF!</v>
      </c>
      <c r="H24" s="80" t="e">
        <f ca="1"/>
        <v>#REF!</v>
      </c>
      <c r="I24" s="80" t="e">
        <f ca="1"/>
        <v>#REF!</v>
      </c>
      <c r="J24" s="80" t="e">
        <f ca="1"/>
        <v>#REF!</v>
      </c>
      <c r="K24" s="106" t="e">
        <f ca="1"/>
        <v>#REF!</v>
      </c>
      <c r="L24" s="101" t="e">
        <f ca="1"/>
        <v>#REF!</v>
      </c>
      <c r="M24" s="96" t="e">
        <f ca="1"/>
        <v>#REF!</v>
      </c>
      <c r="N24" s="81" t="e">
        <f ca="1"/>
        <v>#REF!</v>
      </c>
      <c r="O24" s="80" t="e">
        <f ca="1"/>
        <v>#REF!</v>
      </c>
      <c r="P24" s="80" t="e">
        <f ca="1"/>
        <v>#REF!</v>
      </c>
      <c r="Q24" s="80" t="e">
        <f ca="1"/>
        <v>#REF!</v>
      </c>
      <c r="R24" s="80" t="e">
        <f ca="1"/>
        <v>#REF!</v>
      </c>
      <c r="S24" s="106" t="e">
        <f ca="1"/>
        <v>#REF!</v>
      </c>
      <c r="T24" s="101" t="e">
        <f ca="1"/>
        <v>#REF!</v>
      </c>
      <c r="U24" s="80" t="e">
        <f ca="1"/>
        <v>#REF!</v>
      </c>
      <c r="V24" s="80" t="e">
        <f ca="1"/>
        <v>#REF!</v>
      </c>
      <c r="W24" s="96" t="e">
        <f ca="1"/>
        <v>#REF!</v>
      </c>
      <c r="X24" s="81" t="e">
        <f ca="1"/>
        <v>#REF!</v>
      </c>
      <c r="Y24" s="80" t="e">
        <f ca="1"/>
        <v>#REF!</v>
      </c>
      <c r="Z24" s="80" t="e">
        <f ca="1"/>
        <v>#REF!</v>
      </c>
      <c r="AA24" s="80" t="e">
        <f ca="1"/>
        <v>#REF!</v>
      </c>
      <c r="AB24" s="106" t="e">
        <f ca="1"/>
        <v>#REF!</v>
      </c>
      <c r="AC24" s="101" t="e">
        <f ca="1"/>
        <v>#REF!</v>
      </c>
      <c r="AD24" s="80" t="e">
        <f ca="1"/>
        <v>#REF!</v>
      </c>
      <c r="AE24" s="80" t="e">
        <f ca="1"/>
        <v>#REF!</v>
      </c>
      <c r="AF24" s="80" t="e">
        <f ca="1"/>
        <v>#REF!</v>
      </c>
      <c r="AG24" s="80" t="e">
        <f ca="1"/>
        <v>#REF!</v>
      </c>
      <c r="AH24" s="96" t="e">
        <f ca="1"/>
        <v>#REF!</v>
      </c>
      <c r="AI24" s="81" t="e">
        <f ca="1"/>
        <v>#REF!</v>
      </c>
      <c r="AJ24" s="80" t="e">
        <f ca="1"/>
        <v>#REF!</v>
      </c>
      <c r="AK24" s="106" t="e">
        <f ca="1"/>
        <v>#REF!</v>
      </c>
      <c r="AL24" s="101" t="e">
        <f ca="1"/>
        <v>#REF!</v>
      </c>
      <c r="AM24" s="80" t="e">
        <f ca="1"/>
        <v>#REF!</v>
      </c>
      <c r="AN24" s="80" t="e">
        <f ca="1"/>
        <v>#REF!</v>
      </c>
      <c r="AO24" s="80" t="e">
        <f ca="1"/>
        <v>#REF!</v>
      </c>
      <c r="AP24" s="80" t="e">
        <f ca="1"/>
        <v>#REF!</v>
      </c>
      <c r="AQ24" s="80" t="e">
        <f ca="1"/>
        <v>#REF!</v>
      </c>
      <c r="AR24" s="80" t="e">
        <f ca="1"/>
        <v>#REF!</v>
      </c>
      <c r="AS24" s="96" t="e">
        <f ca="1"/>
        <v>#REF!</v>
      </c>
      <c r="AT24" s="54" t="s">
        <v>8</v>
      </c>
      <c r="AU24" s="55" t="s">
        <v>250</v>
      </c>
      <c r="AV24" s="56" t="s">
        <v>244</v>
      </c>
    </row>
    <row r="25" spans="2:48" ht="16.5" customHeight="1" x14ac:dyDescent="0.3">
      <c r="B25" t="s">
        <v>269</v>
      </c>
      <c r="D25" s="278"/>
      <c r="E25" s="68" t="s">
        <v>179</v>
      </c>
      <c r="F25" s="74" t="s">
        <v>235</v>
      </c>
      <c r="G25" s="81" t="e">
        <f t="array" aca="1" ref="G25:AS25" ca="1">INDIRECT("'"&amp;B25&amp;"'"&amp;"!AJ112:BV112")</f>
        <v>#REF!</v>
      </c>
      <c r="H25" s="80" t="e">
        <f ca="1"/>
        <v>#REF!</v>
      </c>
      <c r="I25" s="80" t="e">
        <f ca="1"/>
        <v>#REF!</v>
      </c>
      <c r="J25" s="80" t="e">
        <f ca="1"/>
        <v>#REF!</v>
      </c>
      <c r="K25" s="106" t="e">
        <f ca="1"/>
        <v>#REF!</v>
      </c>
      <c r="L25" s="101" t="e">
        <f ca="1"/>
        <v>#REF!</v>
      </c>
      <c r="M25" s="96" t="e">
        <f ca="1"/>
        <v>#REF!</v>
      </c>
      <c r="N25" s="81" t="e">
        <f ca="1"/>
        <v>#REF!</v>
      </c>
      <c r="O25" s="80" t="e">
        <f ca="1"/>
        <v>#REF!</v>
      </c>
      <c r="P25" s="80" t="e">
        <f ca="1"/>
        <v>#REF!</v>
      </c>
      <c r="Q25" s="80" t="e">
        <f ca="1"/>
        <v>#REF!</v>
      </c>
      <c r="R25" s="80" t="e">
        <f ca="1"/>
        <v>#REF!</v>
      </c>
      <c r="S25" s="106" t="e">
        <f ca="1"/>
        <v>#REF!</v>
      </c>
      <c r="T25" s="101" t="e">
        <f ca="1"/>
        <v>#REF!</v>
      </c>
      <c r="U25" s="80" t="e">
        <f ca="1"/>
        <v>#REF!</v>
      </c>
      <c r="V25" s="80" t="e">
        <f ca="1"/>
        <v>#REF!</v>
      </c>
      <c r="W25" s="96" t="e">
        <f ca="1"/>
        <v>#REF!</v>
      </c>
      <c r="X25" s="81" t="e">
        <f ca="1"/>
        <v>#REF!</v>
      </c>
      <c r="Y25" s="80" t="e">
        <f ca="1"/>
        <v>#REF!</v>
      </c>
      <c r="Z25" s="80" t="e">
        <f ca="1"/>
        <v>#REF!</v>
      </c>
      <c r="AA25" s="80" t="e">
        <f ca="1"/>
        <v>#REF!</v>
      </c>
      <c r="AB25" s="106" t="e">
        <f ca="1"/>
        <v>#REF!</v>
      </c>
      <c r="AC25" s="101" t="e">
        <f ca="1"/>
        <v>#REF!</v>
      </c>
      <c r="AD25" s="80" t="e">
        <f ca="1"/>
        <v>#REF!</v>
      </c>
      <c r="AE25" s="80" t="e">
        <f ca="1"/>
        <v>#REF!</v>
      </c>
      <c r="AF25" s="80" t="e">
        <f ca="1"/>
        <v>#REF!</v>
      </c>
      <c r="AG25" s="80" t="e">
        <f ca="1"/>
        <v>#REF!</v>
      </c>
      <c r="AH25" s="96" t="e">
        <f ca="1"/>
        <v>#REF!</v>
      </c>
      <c r="AI25" s="81" t="e">
        <f ca="1"/>
        <v>#REF!</v>
      </c>
      <c r="AJ25" s="80" t="e">
        <f ca="1"/>
        <v>#REF!</v>
      </c>
      <c r="AK25" s="106" t="e">
        <f ca="1"/>
        <v>#REF!</v>
      </c>
      <c r="AL25" s="101" t="e">
        <f ca="1"/>
        <v>#REF!</v>
      </c>
      <c r="AM25" s="80" t="e">
        <f ca="1"/>
        <v>#REF!</v>
      </c>
      <c r="AN25" s="80" t="e">
        <f ca="1"/>
        <v>#REF!</v>
      </c>
      <c r="AO25" s="80" t="e">
        <f ca="1"/>
        <v>#REF!</v>
      </c>
      <c r="AP25" s="80" t="e">
        <f ca="1"/>
        <v>#REF!</v>
      </c>
      <c r="AQ25" s="80" t="e">
        <f ca="1"/>
        <v>#REF!</v>
      </c>
      <c r="AR25" s="80" t="e">
        <f ca="1"/>
        <v>#REF!</v>
      </c>
      <c r="AS25" s="96" t="e">
        <f ca="1"/>
        <v>#REF!</v>
      </c>
      <c r="AT25" s="54" t="s">
        <v>248</v>
      </c>
      <c r="AU25" s="55"/>
      <c r="AV25" s="56"/>
    </row>
    <row r="26" spans="2:48" ht="16.5" customHeight="1" x14ac:dyDescent="0.3">
      <c r="B26" t="s">
        <v>270</v>
      </c>
      <c r="D26" s="278"/>
      <c r="E26" s="68" t="s">
        <v>180</v>
      </c>
      <c r="F26" s="74" t="s">
        <v>224</v>
      </c>
      <c r="G26" s="81" t="e">
        <f t="array" aca="1" ref="G26:AS26" ca="1">INDIRECT("'"&amp;B26&amp;"'"&amp;"!AJ112:BV112")</f>
        <v>#REF!</v>
      </c>
      <c r="H26" s="80" t="e">
        <f ca="1"/>
        <v>#REF!</v>
      </c>
      <c r="I26" s="80" t="e">
        <f ca="1"/>
        <v>#REF!</v>
      </c>
      <c r="J26" s="80" t="e">
        <f ca="1"/>
        <v>#REF!</v>
      </c>
      <c r="K26" s="106" t="e">
        <f ca="1"/>
        <v>#REF!</v>
      </c>
      <c r="L26" s="101" t="e">
        <f ca="1"/>
        <v>#REF!</v>
      </c>
      <c r="M26" s="96" t="e">
        <f ca="1"/>
        <v>#REF!</v>
      </c>
      <c r="N26" s="81" t="e">
        <f ca="1"/>
        <v>#REF!</v>
      </c>
      <c r="O26" s="80" t="e">
        <f ca="1"/>
        <v>#REF!</v>
      </c>
      <c r="P26" s="80" t="e">
        <f ca="1"/>
        <v>#REF!</v>
      </c>
      <c r="Q26" s="80" t="e">
        <f ca="1"/>
        <v>#REF!</v>
      </c>
      <c r="R26" s="80" t="e">
        <f ca="1"/>
        <v>#REF!</v>
      </c>
      <c r="S26" s="106" t="e">
        <f ca="1"/>
        <v>#REF!</v>
      </c>
      <c r="T26" s="101" t="e">
        <f ca="1"/>
        <v>#REF!</v>
      </c>
      <c r="U26" s="80" t="e">
        <f ca="1"/>
        <v>#REF!</v>
      </c>
      <c r="V26" s="80" t="e">
        <f ca="1"/>
        <v>#REF!</v>
      </c>
      <c r="W26" s="96" t="e">
        <f ca="1"/>
        <v>#REF!</v>
      </c>
      <c r="X26" s="81" t="e">
        <f ca="1"/>
        <v>#REF!</v>
      </c>
      <c r="Y26" s="80" t="e">
        <f ca="1"/>
        <v>#REF!</v>
      </c>
      <c r="Z26" s="80" t="e">
        <f ca="1"/>
        <v>#REF!</v>
      </c>
      <c r="AA26" s="80" t="e">
        <f ca="1"/>
        <v>#REF!</v>
      </c>
      <c r="AB26" s="106" t="e">
        <f ca="1"/>
        <v>#REF!</v>
      </c>
      <c r="AC26" s="101" t="e">
        <f ca="1"/>
        <v>#REF!</v>
      </c>
      <c r="AD26" s="80" t="e">
        <f ca="1"/>
        <v>#REF!</v>
      </c>
      <c r="AE26" s="80" t="e">
        <f ca="1"/>
        <v>#REF!</v>
      </c>
      <c r="AF26" s="80" t="e">
        <f ca="1"/>
        <v>#REF!</v>
      </c>
      <c r="AG26" s="80" t="e">
        <f ca="1"/>
        <v>#REF!</v>
      </c>
      <c r="AH26" s="96" t="e">
        <f ca="1"/>
        <v>#REF!</v>
      </c>
      <c r="AI26" s="81" t="e">
        <f ca="1"/>
        <v>#REF!</v>
      </c>
      <c r="AJ26" s="80" t="e">
        <f ca="1"/>
        <v>#REF!</v>
      </c>
      <c r="AK26" s="106" t="e">
        <f ca="1"/>
        <v>#REF!</v>
      </c>
      <c r="AL26" s="101" t="e">
        <f ca="1"/>
        <v>#REF!</v>
      </c>
      <c r="AM26" s="80" t="e">
        <f ca="1"/>
        <v>#REF!</v>
      </c>
      <c r="AN26" s="80" t="e">
        <f ca="1"/>
        <v>#REF!</v>
      </c>
      <c r="AO26" s="80" t="e">
        <f ca="1"/>
        <v>#REF!</v>
      </c>
      <c r="AP26" s="80" t="e">
        <f ca="1"/>
        <v>#REF!</v>
      </c>
      <c r="AQ26" s="80" t="e">
        <f ca="1"/>
        <v>#REF!</v>
      </c>
      <c r="AR26" s="80" t="e">
        <f ca="1"/>
        <v>#REF!</v>
      </c>
      <c r="AS26" s="96" t="e">
        <f ca="1"/>
        <v>#REF!</v>
      </c>
      <c r="AT26" s="54"/>
      <c r="AU26" s="55"/>
      <c r="AV26" s="56"/>
    </row>
    <row r="27" spans="2:48" s="53" customFormat="1" ht="16.5" customHeight="1" thickBot="1" x14ac:dyDescent="0.35">
      <c r="B27" t="s">
        <v>271</v>
      </c>
      <c r="D27" s="276"/>
      <c r="E27" s="69" t="s">
        <v>183</v>
      </c>
      <c r="F27" s="75" t="s">
        <v>231</v>
      </c>
      <c r="G27" s="82" t="e">
        <f t="array" aca="1" ref="G27:AS27" ca="1">INDIRECT("'"&amp;B27&amp;"'"&amp;"!AJ112:BV112")</f>
        <v>#REF!</v>
      </c>
      <c r="H27" s="83" t="e">
        <f ca="1"/>
        <v>#REF!</v>
      </c>
      <c r="I27" s="83" t="e">
        <f ca="1"/>
        <v>#REF!</v>
      </c>
      <c r="J27" s="83" t="e">
        <f ca="1"/>
        <v>#REF!</v>
      </c>
      <c r="K27" s="107" t="e">
        <f ca="1"/>
        <v>#REF!</v>
      </c>
      <c r="L27" s="102" t="e">
        <f ca="1"/>
        <v>#REF!</v>
      </c>
      <c r="M27" s="97" t="e">
        <f ca="1"/>
        <v>#REF!</v>
      </c>
      <c r="N27" s="82" t="e">
        <f ca="1"/>
        <v>#REF!</v>
      </c>
      <c r="O27" s="83" t="e">
        <f ca="1"/>
        <v>#REF!</v>
      </c>
      <c r="P27" s="83" t="e">
        <f ca="1"/>
        <v>#REF!</v>
      </c>
      <c r="Q27" s="83" t="e">
        <f ca="1"/>
        <v>#REF!</v>
      </c>
      <c r="R27" s="83" t="e">
        <f ca="1"/>
        <v>#REF!</v>
      </c>
      <c r="S27" s="107" t="e">
        <f ca="1"/>
        <v>#REF!</v>
      </c>
      <c r="T27" s="102" t="e">
        <f ca="1"/>
        <v>#REF!</v>
      </c>
      <c r="U27" s="83" t="e">
        <f ca="1"/>
        <v>#REF!</v>
      </c>
      <c r="V27" s="83" t="e">
        <f ca="1"/>
        <v>#REF!</v>
      </c>
      <c r="W27" s="97" t="e">
        <f ca="1"/>
        <v>#REF!</v>
      </c>
      <c r="X27" s="82" t="e">
        <f ca="1"/>
        <v>#REF!</v>
      </c>
      <c r="Y27" s="83" t="e">
        <f ca="1"/>
        <v>#REF!</v>
      </c>
      <c r="Z27" s="83" t="e">
        <f ca="1"/>
        <v>#REF!</v>
      </c>
      <c r="AA27" s="83" t="e">
        <f ca="1"/>
        <v>#REF!</v>
      </c>
      <c r="AB27" s="107" t="e">
        <f ca="1"/>
        <v>#REF!</v>
      </c>
      <c r="AC27" s="102" t="e">
        <f ca="1"/>
        <v>#REF!</v>
      </c>
      <c r="AD27" s="83" t="e">
        <f ca="1"/>
        <v>#REF!</v>
      </c>
      <c r="AE27" s="83" t="e">
        <f ca="1"/>
        <v>#REF!</v>
      </c>
      <c r="AF27" s="83" t="e">
        <f ca="1"/>
        <v>#REF!</v>
      </c>
      <c r="AG27" s="83" t="e">
        <f ca="1"/>
        <v>#REF!</v>
      </c>
      <c r="AH27" s="97" t="e">
        <f ca="1"/>
        <v>#REF!</v>
      </c>
      <c r="AI27" s="82" t="e">
        <f ca="1"/>
        <v>#REF!</v>
      </c>
      <c r="AJ27" s="83" t="e">
        <f ca="1"/>
        <v>#REF!</v>
      </c>
      <c r="AK27" s="107" t="e">
        <f ca="1"/>
        <v>#REF!</v>
      </c>
      <c r="AL27" s="102" t="e">
        <f ca="1"/>
        <v>#REF!</v>
      </c>
      <c r="AM27" s="83" t="e">
        <f ca="1"/>
        <v>#REF!</v>
      </c>
      <c r="AN27" s="83" t="e">
        <f ca="1"/>
        <v>#REF!</v>
      </c>
      <c r="AO27" s="83" t="e">
        <f ca="1"/>
        <v>#REF!</v>
      </c>
      <c r="AP27" s="83" t="e">
        <f ca="1"/>
        <v>#REF!</v>
      </c>
      <c r="AQ27" s="83" t="e">
        <f ca="1"/>
        <v>#REF!</v>
      </c>
      <c r="AR27" s="83" t="e">
        <f ca="1"/>
        <v>#REF!</v>
      </c>
      <c r="AS27" s="97" t="e">
        <f ca="1"/>
        <v>#REF!</v>
      </c>
      <c r="AT27" s="57"/>
      <c r="AU27" s="58"/>
      <c r="AV27" s="59"/>
    </row>
    <row r="28" spans="2:48" s="53" customFormat="1" ht="16.2" thickBot="1" x14ac:dyDescent="0.35">
      <c r="B28" t="s">
        <v>272</v>
      </c>
      <c r="D28" s="276" t="s">
        <v>222</v>
      </c>
      <c r="E28" s="70" t="s">
        <v>243</v>
      </c>
      <c r="F28" s="76" t="s">
        <v>223</v>
      </c>
      <c r="G28" s="84" t="e">
        <f t="array" aca="1" ref="G28:AS28" ca="1">INDIRECT("'"&amp;B28&amp;"'"&amp;"!AJ112:BV112")</f>
        <v>#REF!</v>
      </c>
      <c r="H28" s="85" t="e">
        <f ca="1"/>
        <v>#REF!</v>
      </c>
      <c r="I28" s="85" t="e">
        <f ca="1"/>
        <v>#REF!</v>
      </c>
      <c r="J28" s="85" t="e">
        <f ca="1"/>
        <v>#REF!</v>
      </c>
      <c r="K28" s="108" t="e">
        <f ca="1"/>
        <v>#REF!</v>
      </c>
      <c r="L28" s="103" t="e">
        <f ca="1"/>
        <v>#REF!</v>
      </c>
      <c r="M28" s="98" t="e">
        <f ca="1"/>
        <v>#REF!</v>
      </c>
      <c r="N28" s="84" t="e">
        <f ca="1"/>
        <v>#REF!</v>
      </c>
      <c r="O28" s="85" t="e">
        <f ca="1"/>
        <v>#REF!</v>
      </c>
      <c r="P28" s="85" t="e">
        <f ca="1"/>
        <v>#REF!</v>
      </c>
      <c r="Q28" s="85" t="e">
        <f ca="1"/>
        <v>#REF!</v>
      </c>
      <c r="R28" s="85" t="e">
        <f ca="1"/>
        <v>#REF!</v>
      </c>
      <c r="S28" s="108" t="e">
        <f ca="1"/>
        <v>#REF!</v>
      </c>
      <c r="T28" s="103" t="e">
        <f ca="1"/>
        <v>#REF!</v>
      </c>
      <c r="U28" s="85" t="e">
        <f ca="1"/>
        <v>#REF!</v>
      </c>
      <c r="V28" s="85" t="e">
        <f ca="1"/>
        <v>#REF!</v>
      </c>
      <c r="W28" s="98" t="e">
        <f ca="1"/>
        <v>#REF!</v>
      </c>
      <c r="X28" s="84" t="e">
        <f ca="1"/>
        <v>#REF!</v>
      </c>
      <c r="Y28" s="85" t="e">
        <f ca="1"/>
        <v>#REF!</v>
      </c>
      <c r="Z28" s="85" t="e">
        <f ca="1"/>
        <v>#REF!</v>
      </c>
      <c r="AA28" s="85" t="e">
        <f ca="1"/>
        <v>#REF!</v>
      </c>
      <c r="AB28" s="108" t="e">
        <f ca="1"/>
        <v>#REF!</v>
      </c>
      <c r="AC28" s="103" t="e">
        <f ca="1"/>
        <v>#REF!</v>
      </c>
      <c r="AD28" s="85" t="e">
        <f ca="1"/>
        <v>#REF!</v>
      </c>
      <c r="AE28" s="85" t="e">
        <f ca="1"/>
        <v>#REF!</v>
      </c>
      <c r="AF28" s="85" t="e">
        <f ca="1"/>
        <v>#REF!</v>
      </c>
      <c r="AG28" s="85" t="e">
        <f ca="1"/>
        <v>#REF!</v>
      </c>
      <c r="AH28" s="98" t="e">
        <f ca="1"/>
        <v>#REF!</v>
      </c>
      <c r="AI28" s="84" t="e">
        <f ca="1"/>
        <v>#REF!</v>
      </c>
      <c r="AJ28" s="85" t="e">
        <f ca="1"/>
        <v>#REF!</v>
      </c>
      <c r="AK28" s="108" t="e">
        <f ca="1"/>
        <v>#REF!</v>
      </c>
      <c r="AL28" s="103" t="e">
        <f ca="1"/>
        <v>#REF!</v>
      </c>
      <c r="AM28" s="85" t="e">
        <f ca="1"/>
        <v>#REF!</v>
      </c>
      <c r="AN28" s="85" t="e">
        <f ca="1"/>
        <v>#REF!</v>
      </c>
      <c r="AO28" s="85" t="e">
        <f ca="1"/>
        <v>#REF!</v>
      </c>
      <c r="AP28" s="85" t="e">
        <f ca="1"/>
        <v>#REF!</v>
      </c>
      <c r="AQ28" s="85" t="e">
        <f ca="1"/>
        <v>#REF!</v>
      </c>
      <c r="AR28" s="85" t="e">
        <f ca="1"/>
        <v>#REF!</v>
      </c>
      <c r="AS28" s="98" t="e">
        <f ca="1"/>
        <v>#REF!</v>
      </c>
      <c r="AT28" s="57"/>
      <c r="AU28" s="86"/>
      <c r="AV28" s="87"/>
    </row>
    <row r="29" spans="2:48" ht="16.2" thickBot="1" x14ac:dyDescent="0.35">
      <c r="B29" t="s">
        <v>273</v>
      </c>
      <c r="D29" s="277"/>
      <c r="E29" s="71" t="s">
        <v>181</v>
      </c>
      <c r="F29" s="77" t="s">
        <v>225</v>
      </c>
      <c r="G29" s="88" t="e">
        <f t="array" aca="1" ref="G29:AS29" ca="1">INDIRECT("'"&amp;B29&amp;"'"&amp;"!AJ112:BV112")</f>
        <v>#REF!</v>
      </c>
      <c r="H29" s="89" t="e">
        <f ca="1"/>
        <v>#REF!</v>
      </c>
      <c r="I29" s="89" t="e">
        <f ca="1"/>
        <v>#REF!</v>
      </c>
      <c r="J29" s="89" t="e">
        <f ca="1"/>
        <v>#REF!</v>
      </c>
      <c r="K29" s="109" t="e">
        <f ca="1"/>
        <v>#REF!</v>
      </c>
      <c r="L29" s="104" t="e">
        <f ca="1"/>
        <v>#REF!</v>
      </c>
      <c r="M29" s="99" t="e">
        <f ca="1"/>
        <v>#REF!</v>
      </c>
      <c r="N29" s="88" t="e">
        <f ca="1"/>
        <v>#REF!</v>
      </c>
      <c r="O29" s="89" t="e">
        <f ca="1"/>
        <v>#REF!</v>
      </c>
      <c r="P29" s="89" t="e">
        <f ca="1"/>
        <v>#REF!</v>
      </c>
      <c r="Q29" s="89" t="e">
        <f ca="1"/>
        <v>#REF!</v>
      </c>
      <c r="R29" s="89" t="e">
        <f ca="1"/>
        <v>#REF!</v>
      </c>
      <c r="S29" s="109" t="e">
        <f ca="1"/>
        <v>#REF!</v>
      </c>
      <c r="T29" s="104" t="e">
        <f ca="1"/>
        <v>#REF!</v>
      </c>
      <c r="U29" s="89" t="e">
        <f ca="1"/>
        <v>#REF!</v>
      </c>
      <c r="V29" s="89" t="e">
        <f ca="1"/>
        <v>#REF!</v>
      </c>
      <c r="W29" s="99" t="e">
        <f ca="1"/>
        <v>#REF!</v>
      </c>
      <c r="X29" s="88" t="e">
        <f ca="1"/>
        <v>#REF!</v>
      </c>
      <c r="Y29" s="89" t="e">
        <f ca="1"/>
        <v>#REF!</v>
      </c>
      <c r="Z29" s="89" t="e">
        <f ca="1"/>
        <v>#REF!</v>
      </c>
      <c r="AA29" s="89" t="e">
        <f ca="1"/>
        <v>#REF!</v>
      </c>
      <c r="AB29" s="109" t="e">
        <f ca="1"/>
        <v>#REF!</v>
      </c>
      <c r="AC29" s="104" t="e">
        <f ca="1"/>
        <v>#REF!</v>
      </c>
      <c r="AD29" s="89" t="e">
        <f ca="1"/>
        <v>#REF!</v>
      </c>
      <c r="AE29" s="89" t="e">
        <f ca="1"/>
        <v>#REF!</v>
      </c>
      <c r="AF29" s="89" t="e">
        <f ca="1"/>
        <v>#REF!</v>
      </c>
      <c r="AG29" s="89" t="e">
        <f ca="1"/>
        <v>#REF!</v>
      </c>
      <c r="AH29" s="99" t="e">
        <f ca="1"/>
        <v>#REF!</v>
      </c>
      <c r="AI29" s="88" t="e">
        <f ca="1"/>
        <v>#REF!</v>
      </c>
      <c r="AJ29" s="89" t="e">
        <f ca="1"/>
        <v>#REF!</v>
      </c>
      <c r="AK29" s="109" t="e">
        <f ca="1"/>
        <v>#REF!</v>
      </c>
      <c r="AL29" s="104" t="e">
        <f ca="1"/>
        <v>#REF!</v>
      </c>
      <c r="AM29" s="89" t="e">
        <f ca="1"/>
        <v>#REF!</v>
      </c>
      <c r="AN29" s="89" t="e">
        <f ca="1"/>
        <v>#REF!</v>
      </c>
      <c r="AO29" s="89" t="e">
        <f ca="1"/>
        <v>#REF!</v>
      </c>
      <c r="AP29" s="89" t="e">
        <f ca="1"/>
        <v>#REF!</v>
      </c>
      <c r="AQ29" s="89" t="e">
        <f ca="1"/>
        <v>#REF!</v>
      </c>
      <c r="AR29" s="89" t="e">
        <f ca="1"/>
        <v>#REF!</v>
      </c>
      <c r="AS29" s="99" t="e">
        <f ca="1"/>
        <v>#REF!</v>
      </c>
      <c r="AT29" s="112" t="s">
        <v>54</v>
      </c>
      <c r="AU29" s="90"/>
      <c r="AV29" s="91"/>
    </row>
    <row r="30" spans="2:48" s="53" customFormat="1" ht="15.6" x14ac:dyDescent="0.3">
      <c r="B30" t="s">
        <v>274</v>
      </c>
      <c r="D30" s="277" t="s">
        <v>242</v>
      </c>
      <c r="E30" s="72" t="s">
        <v>167</v>
      </c>
      <c r="F30" s="67" t="s">
        <v>226</v>
      </c>
      <c r="G30" s="61" t="e">
        <f t="array" aca="1" ref="G30:AS30" ca="1">INDIRECT("'"&amp;B30&amp;"'"&amp;"!AJ112:BV112")</f>
        <v>#REF!</v>
      </c>
      <c r="H30" s="62" t="e">
        <f ca="1"/>
        <v>#REF!</v>
      </c>
      <c r="I30" s="62" t="e">
        <f ca="1"/>
        <v>#REF!</v>
      </c>
      <c r="J30" s="62" t="e">
        <f ca="1"/>
        <v>#REF!</v>
      </c>
      <c r="K30" s="64" t="e">
        <f ca="1"/>
        <v>#REF!</v>
      </c>
      <c r="L30" s="65" t="e">
        <f ca="1"/>
        <v>#REF!</v>
      </c>
      <c r="M30" s="63" t="e">
        <f ca="1"/>
        <v>#REF!</v>
      </c>
      <c r="N30" s="61" t="e">
        <f ca="1"/>
        <v>#REF!</v>
      </c>
      <c r="O30" s="62" t="e">
        <f ca="1"/>
        <v>#REF!</v>
      </c>
      <c r="P30" s="62" t="e">
        <f ca="1"/>
        <v>#REF!</v>
      </c>
      <c r="Q30" s="62" t="e">
        <f ca="1"/>
        <v>#REF!</v>
      </c>
      <c r="R30" s="62" t="e">
        <f ca="1"/>
        <v>#REF!</v>
      </c>
      <c r="S30" s="64" t="e">
        <f ca="1"/>
        <v>#REF!</v>
      </c>
      <c r="T30" s="65" t="e">
        <f ca="1"/>
        <v>#REF!</v>
      </c>
      <c r="U30" s="62" t="e">
        <f ca="1"/>
        <v>#REF!</v>
      </c>
      <c r="V30" s="62" t="e">
        <f ca="1"/>
        <v>#REF!</v>
      </c>
      <c r="W30" s="63" t="e">
        <f ca="1"/>
        <v>#REF!</v>
      </c>
      <c r="X30" s="61" t="e">
        <f ca="1"/>
        <v>#REF!</v>
      </c>
      <c r="Y30" s="62" t="e">
        <f ca="1"/>
        <v>#REF!</v>
      </c>
      <c r="Z30" s="62" t="e">
        <f ca="1"/>
        <v>#REF!</v>
      </c>
      <c r="AA30" s="62" t="e">
        <f ca="1"/>
        <v>#REF!</v>
      </c>
      <c r="AB30" s="64" t="e">
        <f ca="1"/>
        <v>#REF!</v>
      </c>
      <c r="AC30" s="65" t="e">
        <f ca="1"/>
        <v>#REF!</v>
      </c>
      <c r="AD30" s="62" t="e">
        <f ca="1"/>
        <v>#REF!</v>
      </c>
      <c r="AE30" s="62" t="e">
        <f ca="1"/>
        <v>#REF!</v>
      </c>
      <c r="AF30" s="62" t="e">
        <f ca="1"/>
        <v>#REF!</v>
      </c>
      <c r="AG30" s="62" t="e">
        <f ca="1"/>
        <v>#REF!</v>
      </c>
      <c r="AH30" s="63" t="e">
        <f ca="1"/>
        <v>#REF!</v>
      </c>
      <c r="AI30" s="61" t="e">
        <f ca="1"/>
        <v>#REF!</v>
      </c>
      <c r="AJ30" s="62" t="e">
        <f ca="1"/>
        <v>#REF!</v>
      </c>
      <c r="AK30" s="64" t="e">
        <f ca="1"/>
        <v>#REF!</v>
      </c>
      <c r="AL30" s="65" t="e">
        <f ca="1"/>
        <v>#REF!</v>
      </c>
      <c r="AM30" s="62" t="e">
        <f ca="1"/>
        <v>#REF!</v>
      </c>
      <c r="AN30" s="62" t="e">
        <f ca="1"/>
        <v>#REF!</v>
      </c>
      <c r="AO30" s="62" t="e">
        <f ca="1"/>
        <v>#REF!</v>
      </c>
      <c r="AP30" s="62" t="e">
        <f ca="1"/>
        <v>#REF!</v>
      </c>
      <c r="AQ30" s="62" t="e">
        <f ca="1"/>
        <v>#REF!</v>
      </c>
      <c r="AR30" s="62" t="e">
        <f ca="1"/>
        <v>#REF!</v>
      </c>
      <c r="AS30" s="63" t="e">
        <f ca="1"/>
        <v>#REF!</v>
      </c>
      <c r="AT30" s="45"/>
      <c r="AU30" s="46"/>
      <c r="AV30" s="47"/>
    </row>
    <row r="31" spans="2:48" s="53" customFormat="1" ht="16.5" customHeight="1" x14ac:dyDescent="0.3">
      <c r="B31" t="s">
        <v>275</v>
      </c>
      <c r="D31" s="278"/>
      <c r="E31" s="68" t="s">
        <v>180</v>
      </c>
      <c r="F31" s="74" t="s">
        <v>224</v>
      </c>
      <c r="G31" s="81" t="e">
        <f t="array" aca="1" ref="G31:AS31" ca="1">INDIRECT("'"&amp;B31&amp;"'"&amp;"!AJ112:BV112")</f>
        <v>#REF!</v>
      </c>
      <c r="H31" s="80" t="e">
        <f ca="1"/>
        <v>#REF!</v>
      </c>
      <c r="I31" s="80" t="e">
        <f ca="1"/>
        <v>#REF!</v>
      </c>
      <c r="J31" s="80" t="e">
        <f ca="1"/>
        <v>#REF!</v>
      </c>
      <c r="K31" s="106" t="e">
        <f ca="1"/>
        <v>#REF!</v>
      </c>
      <c r="L31" s="101" t="e">
        <f ca="1"/>
        <v>#REF!</v>
      </c>
      <c r="M31" s="96" t="e">
        <f ca="1"/>
        <v>#REF!</v>
      </c>
      <c r="N31" s="81" t="e">
        <f ca="1"/>
        <v>#REF!</v>
      </c>
      <c r="O31" s="80" t="e">
        <f ca="1"/>
        <v>#REF!</v>
      </c>
      <c r="P31" s="80" t="e">
        <f ca="1"/>
        <v>#REF!</v>
      </c>
      <c r="Q31" s="80" t="e">
        <f ca="1"/>
        <v>#REF!</v>
      </c>
      <c r="R31" s="80" t="e">
        <f ca="1"/>
        <v>#REF!</v>
      </c>
      <c r="S31" s="106" t="e">
        <f ca="1"/>
        <v>#REF!</v>
      </c>
      <c r="T31" s="101" t="e">
        <f ca="1"/>
        <v>#REF!</v>
      </c>
      <c r="U31" s="80" t="e">
        <f ca="1"/>
        <v>#REF!</v>
      </c>
      <c r="V31" s="80" t="e">
        <f ca="1"/>
        <v>#REF!</v>
      </c>
      <c r="W31" s="96" t="e">
        <f ca="1"/>
        <v>#REF!</v>
      </c>
      <c r="X31" s="81" t="e">
        <f ca="1"/>
        <v>#REF!</v>
      </c>
      <c r="Y31" s="80" t="e">
        <f ca="1"/>
        <v>#REF!</v>
      </c>
      <c r="Z31" s="80" t="e">
        <f ca="1"/>
        <v>#REF!</v>
      </c>
      <c r="AA31" s="80" t="e">
        <f ca="1"/>
        <v>#REF!</v>
      </c>
      <c r="AB31" s="106" t="e">
        <f ca="1"/>
        <v>#REF!</v>
      </c>
      <c r="AC31" s="101" t="e">
        <f ca="1"/>
        <v>#REF!</v>
      </c>
      <c r="AD31" s="80" t="e">
        <f ca="1"/>
        <v>#REF!</v>
      </c>
      <c r="AE31" s="80" t="e">
        <f ca="1"/>
        <v>#REF!</v>
      </c>
      <c r="AF31" s="80" t="e">
        <f ca="1"/>
        <v>#REF!</v>
      </c>
      <c r="AG31" s="80" t="e">
        <f ca="1"/>
        <v>#REF!</v>
      </c>
      <c r="AH31" s="96" t="e">
        <f ca="1"/>
        <v>#REF!</v>
      </c>
      <c r="AI31" s="81" t="e">
        <f ca="1"/>
        <v>#REF!</v>
      </c>
      <c r="AJ31" s="80" t="e">
        <f ca="1"/>
        <v>#REF!</v>
      </c>
      <c r="AK31" s="106" t="e">
        <f ca="1"/>
        <v>#REF!</v>
      </c>
      <c r="AL31" s="101" t="e">
        <f ca="1"/>
        <v>#REF!</v>
      </c>
      <c r="AM31" s="80" t="e">
        <f ca="1"/>
        <v>#REF!</v>
      </c>
      <c r="AN31" s="80" t="e">
        <f ca="1"/>
        <v>#REF!</v>
      </c>
      <c r="AO31" s="80" t="e">
        <f ca="1"/>
        <v>#REF!</v>
      </c>
      <c r="AP31" s="80" t="e">
        <f ca="1"/>
        <v>#REF!</v>
      </c>
      <c r="AQ31" s="80" t="e">
        <f ca="1"/>
        <v>#REF!</v>
      </c>
      <c r="AR31" s="80" t="e">
        <f ca="1"/>
        <v>#REF!</v>
      </c>
      <c r="AS31" s="96" t="e">
        <f ca="1"/>
        <v>#REF!</v>
      </c>
      <c r="AT31" s="54"/>
      <c r="AU31" s="55"/>
      <c r="AV31" s="56"/>
    </row>
    <row r="32" spans="2:48" ht="16.5" customHeight="1" thickBot="1" x14ac:dyDescent="0.35">
      <c r="B32" t="s">
        <v>276</v>
      </c>
      <c r="D32" s="276"/>
      <c r="E32" s="69" t="s">
        <v>182</v>
      </c>
      <c r="F32" s="75" t="s">
        <v>230</v>
      </c>
      <c r="G32" s="82" t="e">
        <f t="array" aca="1" ref="G32:AS32" ca="1">INDIRECT("'"&amp;B32&amp;"'"&amp;"!AJ112:BV112")</f>
        <v>#REF!</v>
      </c>
      <c r="H32" s="83" t="e">
        <f ca="1"/>
        <v>#REF!</v>
      </c>
      <c r="I32" s="83" t="e">
        <f ca="1"/>
        <v>#REF!</v>
      </c>
      <c r="J32" s="83" t="e">
        <f ca="1"/>
        <v>#REF!</v>
      </c>
      <c r="K32" s="107" t="e">
        <f ca="1"/>
        <v>#REF!</v>
      </c>
      <c r="L32" s="102" t="e">
        <f ca="1"/>
        <v>#REF!</v>
      </c>
      <c r="M32" s="97" t="e">
        <f ca="1"/>
        <v>#REF!</v>
      </c>
      <c r="N32" s="82" t="e">
        <f ca="1"/>
        <v>#REF!</v>
      </c>
      <c r="O32" s="83" t="e">
        <f ca="1"/>
        <v>#REF!</v>
      </c>
      <c r="P32" s="83" t="e">
        <f ca="1"/>
        <v>#REF!</v>
      </c>
      <c r="Q32" s="83" t="e">
        <f ca="1"/>
        <v>#REF!</v>
      </c>
      <c r="R32" s="83" t="e">
        <f ca="1"/>
        <v>#REF!</v>
      </c>
      <c r="S32" s="107" t="e">
        <f ca="1"/>
        <v>#REF!</v>
      </c>
      <c r="T32" s="102" t="e">
        <f ca="1"/>
        <v>#REF!</v>
      </c>
      <c r="U32" s="83" t="e">
        <f ca="1"/>
        <v>#REF!</v>
      </c>
      <c r="V32" s="83" t="e">
        <f ca="1"/>
        <v>#REF!</v>
      </c>
      <c r="W32" s="97" t="e">
        <f ca="1"/>
        <v>#REF!</v>
      </c>
      <c r="X32" s="82" t="e">
        <f ca="1"/>
        <v>#REF!</v>
      </c>
      <c r="Y32" s="83" t="e">
        <f ca="1"/>
        <v>#REF!</v>
      </c>
      <c r="Z32" s="83" t="e">
        <f ca="1"/>
        <v>#REF!</v>
      </c>
      <c r="AA32" s="83" t="e">
        <f ca="1"/>
        <v>#REF!</v>
      </c>
      <c r="AB32" s="107" t="e">
        <f ca="1"/>
        <v>#REF!</v>
      </c>
      <c r="AC32" s="102" t="e">
        <f ca="1"/>
        <v>#REF!</v>
      </c>
      <c r="AD32" s="83" t="e">
        <f ca="1"/>
        <v>#REF!</v>
      </c>
      <c r="AE32" s="83" t="e">
        <f ca="1"/>
        <v>#REF!</v>
      </c>
      <c r="AF32" s="83" t="e">
        <f ca="1"/>
        <v>#REF!</v>
      </c>
      <c r="AG32" s="83" t="e">
        <f ca="1"/>
        <v>#REF!</v>
      </c>
      <c r="AH32" s="97" t="e">
        <f ca="1"/>
        <v>#REF!</v>
      </c>
      <c r="AI32" s="82" t="e">
        <f ca="1"/>
        <v>#REF!</v>
      </c>
      <c r="AJ32" s="83" t="e">
        <f ca="1"/>
        <v>#REF!</v>
      </c>
      <c r="AK32" s="107" t="e">
        <f ca="1"/>
        <v>#REF!</v>
      </c>
      <c r="AL32" s="102" t="e">
        <f ca="1"/>
        <v>#REF!</v>
      </c>
      <c r="AM32" s="83" t="e">
        <f ca="1"/>
        <v>#REF!</v>
      </c>
      <c r="AN32" s="83" t="e">
        <f ca="1"/>
        <v>#REF!</v>
      </c>
      <c r="AO32" s="83" t="e">
        <f ca="1"/>
        <v>#REF!</v>
      </c>
      <c r="AP32" s="83" t="e">
        <f ca="1"/>
        <v>#REF!</v>
      </c>
      <c r="AQ32" s="83" t="e">
        <f ca="1"/>
        <v>#REF!</v>
      </c>
      <c r="AR32" s="83" t="e">
        <f ca="1"/>
        <v>#REF!</v>
      </c>
      <c r="AS32" s="97" t="e">
        <f ca="1"/>
        <v>#REF!</v>
      </c>
      <c r="AT32" s="57"/>
      <c r="AU32" s="58"/>
      <c r="AV32" s="59"/>
    </row>
    <row r="33" spans="2:48" ht="16.2" thickBot="1" x14ac:dyDescent="0.35">
      <c r="B33" t="s">
        <v>277</v>
      </c>
      <c r="D33" s="60" t="s">
        <v>229</v>
      </c>
      <c r="E33" s="73" t="s">
        <v>183</v>
      </c>
      <c r="F33" s="79" t="s">
        <v>224</v>
      </c>
      <c r="G33" s="92" t="e">
        <f t="array" aca="1" ref="G33:AS33" ca="1">INDIRECT("'"&amp;B33&amp;"'"&amp;"!AJ112:BV112")</f>
        <v>#REF!</v>
      </c>
      <c r="H33" s="93" t="e">
        <f ca="1"/>
        <v>#REF!</v>
      </c>
      <c r="I33" s="93" t="e">
        <f ca="1"/>
        <v>#REF!</v>
      </c>
      <c r="J33" s="93" t="e">
        <f ca="1"/>
        <v>#REF!</v>
      </c>
      <c r="K33" s="110" t="e">
        <f ca="1"/>
        <v>#REF!</v>
      </c>
      <c r="L33" s="105" t="e">
        <f ca="1"/>
        <v>#REF!</v>
      </c>
      <c r="M33" s="100" t="e">
        <f ca="1"/>
        <v>#REF!</v>
      </c>
      <c r="N33" s="92" t="e">
        <f ca="1"/>
        <v>#REF!</v>
      </c>
      <c r="O33" s="93" t="e">
        <f ca="1"/>
        <v>#REF!</v>
      </c>
      <c r="P33" s="93" t="e">
        <f ca="1"/>
        <v>#REF!</v>
      </c>
      <c r="Q33" s="93" t="e">
        <f ca="1"/>
        <v>#REF!</v>
      </c>
      <c r="R33" s="93" t="e">
        <f ca="1"/>
        <v>#REF!</v>
      </c>
      <c r="S33" s="110" t="e">
        <f ca="1"/>
        <v>#REF!</v>
      </c>
      <c r="T33" s="105" t="e">
        <f ca="1"/>
        <v>#REF!</v>
      </c>
      <c r="U33" s="93" t="e">
        <f ca="1"/>
        <v>#REF!</v>
      </c>
      <c r="V33" s="93" t="e">
        <f ca="1"/>
        <v>#REF!</v>
      </c>
      <c r="W33" s="100" t="e">
        <f ca="1"/>
        <v>#REF!</v>
      </c>
      <c r="X33" s="92" t="e">
        <f ca="1"/>
        <v>#REF!</v>
      </c>
      <c r="Y33" s="93" t="e">
        <f ca="1"/>
        <v>#REF!</v>
      </c>
      <c r="Z33" s="93" t="e">
        <f ca="1"/>
        <v>#REF!</v>
      </c>
      <c r="AA33" s="93" t="e">
        <f ca="1"/>
        <v>#REF!</v>
      </c>
      <c r="AB33" s="110" t="e">
        <f ca="1"/>
        <v>#REF!</v>
      </c>
      <c r="AC33" s="105" t="e">
        <f ca="1"/>
        <v>#REF!</v>
      </c>
      <c r="AD33" s="93" t="e">
        <f ca="1"/>
        <v>#REF!</v>
      </c>
      <c r="AE33" s="93" t="e">
        <f ca="1"/>
        <v>#REF!</v>
      </c>
      <c r="AF33" s="93" t="e">
        <f ca="1"/>
        <v>#REF!</v>
      </c>
      <c r="AG33" s="93" t="e">
        <f ca="1"/>
        <v>#REF!</v>
      </c>
      <c r="AH33" s="100" t="e">
        <f ca="1"/>
        <v>#REF!</v>
      </c>
      <c r="AI33" s="92" t="e">
        <f ca="1"/>
        <v>#REF!</v>
      </c>
      <c r="AJ33" s="93" t="e">
        <f ca="1"/>
        <v>#REF!</v>
      </c>
      <c r="AK33" s="110" t="e">
        <f ca="1"/>
        <v>#REF!</v>
      </c>
      <c r="AL33" s="105" t="e">
        <f ca="1"/>
        <v>#REF!</v>
      </c>
      <c r="AM33" s="93" t="e">
        <f ca="1"/>
        <v>#REF!</v>
      </c>
      <c r="AN33" s="93" t="e">
        <f ca="1"/>
        <v>#REF!</v>
      </c>
      <c r="AO33" s="93" t="e">
        <f ca="1"/>
        <v>#REF!</v>
      </c>
      <c r="AP33" s="93" t="e">
        <f ca="1"/>
        <v>#REF!</v>
      </c>
      <c r="AQ33" s="93" t="e">
        <f ca="1"/>
        <v>#REF!</v>
      </c>
      <c r="AR33" s="93" t="e">
        <f ca="1"/>
        <v>#REF!</v>
      </c>
      <c r="AS33" s="100" t="e">
        <f ca="1"/>
        <v>#REF!</v>
      </c>
      <c r="AT33" s="114"/>
      <c r="AU33" s="94"/>
      <c r="AV33" s="95"/>
    </row>
    <row r="34" spans="2:48" ht="15.6" x14ac:dyDescent="0.3">
      <c r="B34" t="s">
        <v>278</v>
      </c>
    </row>
    <row r="35" spans="2:48" ht="15.6" x14ac:dyDescent="0.3">
      <c r="B35" t="s">
        <v>279</v>
      </c>
    </row>
    <row r="36" spans="2:48" ht="15.6" x14ac:dyDescent="0.3">
      <c r="B36" t="s">
        <v>280</v>
      </c>
    </row>
    <row r="37" spans="2:48" ht="15.6" x14ac:dyDescent="0.3">
      <c r="B37" t="s">
        <v>281</v>
      </c>
    </row>
    <row r="38" spans="2:48" ht="15.6" x14ac:dyDescent="0.3">
      <c r="B38" t="s">
        <v>282</v>
      </c>
    </row>
    <row r="39" spans="2:48" ht="15.6" x14ac:dyDescent="0.3">
      <c r="B39" t="s">
        <v>283</v>
      </c>
    </row>
    <row r="40" spans="2:48" ht="15.6" x14ac:dyDescent="0.3">
      <c r="B40" t="s">
        <v>284</v>
      </c>
    </row>
    <row r="41" spans="2:48" ht="15.6" x14ac:dyDescent="0.3">
      <c r="B41" t="s">
        <v>285</v>
      </c>
    </row>
    <row r="42" spans="2:48" ht="15.6" x14ac:dyDescent="0.3">
      <c r="B42" t="s">
        <v>286</v>
      </c>
    </row>
    <row r="43" spans="2:48" ht="15.6" x14ac:dyDescent="0.3">
      <c r="B43" t="s">
        <v>287</v>
      </c>
    </row>
    <row r="44" spans="2:48" ht="15.6" x14ac:dyDescent="0.3">
      <c r="B44" t="s">
        <v>288</v>
      </c>
    </row>
    <row r="45" spans="2:48" ht="15.6" x14ac:dyDescent="0.3">
      <c r="B45" t="s">
        <v>289</v>
      </c>
    </row>
    <row r="46" spans="2:48" ht="15.6" x14ac:dyDescent="0.3">
      <c r="B46" t="s">
        <v>290</v>
      </c>
    </row>
    <row r="47" spans="2:48" ht="15.6" x14ac:dyDescent="0.3">
      <c r="B47" t="s">
        <v>291</v>
      </c>
    </row>
    <row r="48" spans="2:48" ht="15.6" x14ac:dyDescent="0.3">
      <c r="B48" t="s">
        <v>292</v>
      </c>
    </row>
    <row r="49" spans="2:2" ht="15.6" x14ac:dyDescent="0.3">
      <c r="B49" t="s">
        <v>293</v>
      </c>
    </row>
    <row r="50" spans="2:2" ht="15.6" x14ac:dyDescent="0.3">
      <c r="B50" t="s">
        <v>294</v>
      </c>
    </row>
    <row r="51" spans="2:2" ht="15.6" x14ac:dyDescent="0.3">
      <c r="B51" t="s">
        <v>295</v>
      </c>
    </row>
  </sheetData>
  <mergeCells count="21">
    <mergeCell ref="D7:D16"/>
    <mergeCell ref="D17:D20"/>
    <mergeCell ref="D28:D29"/>
    <mergeCell ref="D30:D32"/>
    <mergeCell ref="D21:D27"/>
    <mergeCell ref="D3:F5"/>
    <mergeCell ref="AT3:AV3"/>
    <mergeCell ref="AT4:AV4"/>
    <mergeCell ref="AT5:AV5"/>
    <mergeCell ref="G4:M4"/>
    <mergeCell ref="N4:AS4"/>
    <mergeCell ref="AC5:AH5"/>
    <mergeCell ref="AI5:AK5"/>
    <mergeCell ref="AL5:AS5"/>
    <mergeCell ref="N3:AS3"/>
    <mergeCell ref="G3:M3"/>
    <mergeCell ref="G5:K5"/>
    <mergeCell ref="L5:M5"/>
    <mergeCell ref="N5:S5"/>
    <mergeCell ref="T5:W5"/>
    <mergeCell ref="X5:AB5"/>
  </mergeCells>
  <conditionalFormatting sqref="G7:AS33">
    <cfRule type="containsText" dxfId="4" priority="1" operator="containsText" text="4">
      <formula>NOT(ISERROR(SEARCH("4",G7)))</formula>
    </cfRule>
    <cfRule type="containsText" dxfId="3" priority="2" operator="containsText" text="3">
      <formula>NOT(ISERROR(SEARCH("3",G7)))</formula>
    </cfRule>
    <cfRule type="containsText" dxfId="2" priority="3" operator="containsText" text="2">
      <formula>NOT(ISERROR(SEARCH("2",G7)))</formula>
    </cfRule>
    <cfRule type="containsText" dxfId="1" priority="4" operator="containsText" text="1">
      <formula>NOT(ISERROR(SEARCH("1",G7)))</formula>
    </cfRule>
    <cfRule type="containsText" dxfId="0" priority="5" operator="containsText" text="0">
      <formula>NOT(ISERROR(SEARCH("0",G7)))</formula>
    </cfRule>
  </conditionalFormatting>
  <pageMargins left="0.75" right="0.75" top="1" bottom="1" header="0.5" footer="0.5"/>
  <pageSetup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CCFFCC"/>
  </sheetPr>
  <dimension ref="B1:L169"/>
  <sheetViews>
    <sheetView tabSelected="1" zoomScale="87" zoomScaleNormal="87" zoomScalePageLayoutView="87" workbookViewId="0">
      <selection activeCell="J129" sqref="J129"/>
    </sheetView>
  </sheetViews>
  <sheetFormatPr defaultColWidth="11" defaultRowHeight="13.8" outlineLevelCol="1" x14ac:dyDescent="0.3"/>
  <cols>
    <col min="1" max="1" style="3" width="11.0" collapsed="true"/>
    <col min="2" max="2" customWidth="true" style="3" width="4.3984375" collapsed="true" outlineLevel="1"/>
    <col min="3" max="3" customWidth="true" style="3" width="13.0" collapsed="true" outlineLevel="1"/>
    <col min="4" max="4" customWidth="true" style="3" width="20.0" collapsed="true" outlineLevel="1"/>
    <col min="5" max="5" customWidth="true" style="28" width="32.3984375" collapsed="true" outlineLevel="1"/>
    <col min="6" max="6" style="3" width="11.0" collapsed="true"/>
    <col min="7" max="7" customWidth="true" style="3" width="4.3984375" collapsed="true" outlineLevel="1"/>
    <col min="8" max="8" customWidth="true" style="3" width="13.0" collapsed="true" outlineLevel="1"/>
    <col min="9" max="9" customWidth="true" style="3" width="17.0" collapsed="true" outlineLevel="1"/>
    <col min="10" max="10" customWidth="true" style="3" width="37.09765625" collapsed="true" outlineLevel="1"/>
    <col min="11" max="11" customWidth="true" style="3" width="17.09765625" collapsed="true" outlineLevel="1"/>
    <col min="12" max="12" style="3" width="11.0" collapsed="true"/>
    <col min="13" max="16384" style="3" width="11.0" collapsed="true"/>
  </cols>
  <sheetData>
    <row r="1" spans="2:12" x14ac:dyDescent="0.3">
      <c r="L1" s="12"/>
    </row>
    <row r="2" spans="2:12" ht="14.4" thickBot="1" x14ac:dyDescent="0.35">
      <c r="L2" s="12"/>
    </row>
    <row r="3" spans="2:12" ht="14.4" thickBot="1" x14ac:dyDescent="0.35">
      <c r="B3" s="302" t="s">
        <v>190</v>
      </c>
      <c r="C3" s="303"/>
      <c r="D3" s="303"/>
      <c r="E3" s="304"/>
      <c r="L3" s="12"/>
    </row>
    <row r="4" spans="2:12" ht="17.100000000000001" customHeight="1" x14ac:dyDescent="0.3">
      <c r="B4" s="319" t="s">
        <v>17</v>
      </c>
      <c r="C4" s="320"/>
      <c r="D4" s="316" t="s">
        <v>69</v>
      </c>
      <c r="E4" s="314" t="s">
        <v>199</v>
      </c>
      <c r="K4" s="13"/>
      <c r="L4" s="12"/>
    </row>
    <row r="5" spans="2:12" ht="14.4" thickBot="1" x14ac:dyDescent="0.35">
      <c r="B5" s="321"/>
      <c r="C5" s="322"/>
      <c r="D5" s="317"/>
      <c r="E5" s="315"/>
      <c r="K5" s="13"/>
      <c r="L5" s="12"/>
    </row>
    <row r="6" spans="2:12" ht="55.8" thickBot="1" x14ac:dyDescent="0.35">
      <c r="B6" s="300" t="s">
        <v>8</v>
      </c>
      <c r="C6" s="301" t="s">
        <v>0</v>
      </c>
      <c r="D6" s="5" t="s">
        <v>71</v>
      </c>
      <c r="E6" s="29" t="s">
        <v>194</v>
      </c>
      <c r="L6" s="12"/>
    </row>
    <row r="7" spans="2:12" ht="55.8" thickBot="1" x14ac:dyDescent="0.35">
      <c r="B7" s="300"/>
      <c r="C7" s="301"/>
      <c r="D7" s="14" t="s">
        <v>18</v>
      </c>
      <c r="E7" s="33" t="s">
        <v>194</v>
      </c>
    </row>
    <row r="8" spans="2:12" ht="55.8" thickBot="1" x14ac:dyDescent="0.35">
      <c r="B8" s="300"/>
      <c r="C8" s="301"/>
      <c r="D8" s="7" t="s">
        <v>19</v>
      </c>
      <c r="E8" s="30" t="s">
        <v>192</v>
      </c>
    </row>
    <row r="9" spans="2:12" ht="27.75" customHeight="1" thickBot="1" x14ac:dyDescent="0.35">
      <c r="B9" s="300"/>
      <c r="C9" s="301"/>
      <c r="D9" s="15" t="s">
        <v>20</v>
      </c>
      <c r="E9" s="31" t="s">
        <v>193</v>
      </c>
    </row>
    <row r="10" spans="2:12" ht="55.8" thickBot="1" x14ac:dyDescent="0.35">
      <c r="B10" s="300"/>
      <c r="C10" s="301"/>
      <c r="D10" s="9" t="s">
        <v>21</v>
      </c>
      <c r="E10" s="29" t="s">
        <v>194</v>
      </c>
    </row>
    <row r="11" spans="2:12" ht="14.4" thickBot="1" x14ac:dyDescent="0.35">
      <c r="B11" s="300"/>
      <c r="C11" s="301" t="s">
        <v>1</v>
      </c>
      <c r="D11" s="16" t="s">
        <v>22</v>
      </c>
      <c r="E11" s="282" t="s">
        <v>197</v>
      </c>
    </row>
    <row r="12" spans="2:12" ht="14.4" thickBot="1" x14ac:dyDescent="0.35">
      <c r="B12" s="300"/>
      <c r="C12" s="301"/>
      <c r="D12" s="14" t="s">
        <v>23</v>
      </c>
      <c r="E12" s="283"/>
    </row>
    <row r="13" spans="2:12" ht="30" customHeight="1" thickBot="1" x14ac:dyDescent="0.35">
      <c r="B13" s="300"/>
      <c r="C13" s="301"/>
      <c r="D13" s="14" t="s">
        <v>24</v>
      </c>
      <c r="E13" s="284"/>
    </row>
    <row r="14" spans="2:12" ht="69.599999999999994" thickBot="1" x14ac:dyDescent="0.35">
      <c r="B14" s="300"/>
      <c r="C14" s="301"/>
      <c r="D14" s="7" t="s">
        <v>70</v>
      </c>
      <c r="E14" s="30" t="s">
        <v>198</v>
      </c>
    </row>
    <row r="15" spans="2:12" ht="37.5" customHeight="1" thickBot="1" x14ac:dyDescent="0.35">
      <c r="B15" s="300"/>
      <c r="C15" s="301"/>
      <c r="D15" s="17" t="s">
        <v>25</v>
      </c>
      <c r="E15" s="1" t="s">
        <v>195</v>
      </c>
    </row>
    <row r="16" spans="2:12" ht="19.05" customHeight="1" thickBot="1" x14ac:dyDescent="0.35">
      <c r="B16" s="300"/>
      <c r="C16" s="301" t="s">
        <v>2</v>
      </c>
      <c r="D16" s="5" t="s">
        <v>65</v>
      </c>
      <c r="E16" s="299" t="s">
        <v>196</v>
      </c>
    </row>
    <row r="17" spans="2:5" ht="19.05" customHeight="1" thickBot="1" x14ac:dyDescent="0.35">
      <c r="B17" s="300"/>
      <c r="C17" s="301"/>
      <c r="D17" s="10" t="s">
        <v>66</v>
      </c>
      <c r="E17" s="280"/>
    </row>
    <row r="18" spans="2:5" ht="133.5" customHeight="1" thickBot="1" x14ac:dyDescent="0.35">
      <c r="B18" s="300"/>
      <c r="C18" s="301"/>
      <c r="D18" s="7" t="s">
        <v>187</v>
      </c>
      <c r="E18" s="318"/>
    </row>
    <row r="19" spans="2:5" ht="16.05" customHeight="1" thickBot="1" x14ac:dyDescent="0.35">
      <c r="B19" s="300"/>
      <c r="C19" s="301" t="s">
        <v>67</v>
      </c>
      <c r="D19" s="16" t="s">
        <v>32</v>
      </c>
      <c r="E19" s="282" t="s">
        <v>74</v>
      </c>
    </row>
    <row r="20" spans="2:5" ht="14.4" thickBot="1" x14ac:dyDescent="0.35">
      <c r="B20" s="300"/>
      <c r="C20" s="301"/>
      <c r="D20" s="14" t="s">
        <v>33</v>
      </c>
      <c r="E20" s="283"/>
    </row>
    <row r="21" spans="2:5" ht="14.4" thickBot="1" x14ac:dyDescent="0.35">
      <c r="B21" s="300"/>
      <c r="C21" s="301"/>
      <c r="D21" s="14" t="s">
        <v>34</v>
      </c>
      <c r="E21" s="283"/>
    </row>
    <row r="22" spans="2:5" ht="101.25" customHeight="1" thickBot="1" x14ac:dyDescent="0.35">
      <c r="B22" s="300"/>
      <c r="C22" s="301"/>
      <c r="D22" s="14" t="s">
        <v>36</v>
      </c>
      <c r="E22" s="283"/>
    </row>
    <row r="23" spans="2:5" ht="14.4" thickBot="1" x14ac:dyDescent="0.35">
      <c r="B23" s="300"/>
      <c r="C23" s="301"/>
      <c r="D23" s="14" t="s">
        <v>37</v>
      </c>
      <c r="E23" s="298"/>
    </row>
    <row r="24" spans="2:5" ht="15" customHeight="1" thickBot="1" x14ac:dyDescent="0.35">
      <c r="B24" s="300"/>
      <c r="C24" s="301" t="s">
        <v>3</v>
      </c>
      <c r="D24" s="5" t="s">
        <v>43</v>
      </c>
      <c r="E24" s="299" t="s">
        <v>75</v>
      </c>
    </row>
    <row r="25" spans="2:5" ht="14.4" thickBot="1" x14ac:dyDescent="0.35">
      <c r="B25" s="300"/>
      <c r="C25" s="301"/>
      <c r="D25" s="7" t="s">
        <v>44</v>
      </c>
      <c r="E25" s="280"/>
    </row>
    <row r="26" spans="2:5" ht="14.4" thickBot="1" x14ac:dyDescent="0.35">
      <c r="B26" s="300"/>
      <c r="C26" s="301"/>
      <c r="D26" s="7" t="s">
        <v>45</v>
      </c>
      <c r="E26" s="280"/>
    </row>
    <row r="27" spans="2:5" ht="16.05" customHeight="1" thickBot="1" x14ac:dyDescent="0.35">
      <c r="B27" s="300"/>
      <c r="C27" s="301"/>
      <c r="D27" s="7" t="s">
        <v>46</v>
      </c>
      <c r="E27" s="280"/>
    </row>
    <row r="28" spans="2:5" ht="14.4" thickBot="1" x14ac:dyDescent="0.35">
      <c r="B28" s="300"/>
      <c r="C28" s="301"/>
      <c r="D28" s="7" t="s">
        <v>47</v>
      </c>
      <c r="E28" s="280"/>
    </row>
    <row r="29" spans="2:5" ht="14.4" thickBot="1" x14ac:dyDescent="0.35">
      <c r="B29" s="300"/>
      <c r="C29" s="301"/>
      <c r="D29" s="7" t="s">
        <v>48</v>
      </c>
      <c r="E29" s="280"/>
    </row>
    <row r="30" spans="2:5" ht="14.4" thickBot="1" x14ac:dyDescent="0.35">
      <c r="B30" s="300"/>
      <c r="C30" s="301"/>
      <c r="D30" s="7" t="s">
        <v>49</v>
      </c>
      <c r="E30" s="280"/>
    </row>
    <row r="31" spans="2:5" ht="14.4" thickBot="1" x14ac:dyDescent="0.35">
      <c r="B31" s="300"/>
      <c r="C31" s="301"/>
      <c r="D31" s="8" t="s">
        <v>50</v>
      </c>
      <c r="E31" s="280"/>
    </row>
    <row r="32" spans="2:5" ht="14.4" thickBot="1" x14ac:dyDescent="0.35">
      <c r="B32" s="300"/>
      <c r="C32" s="301"/>
      <c r="D32" s="8" t="s">
        <v>51</v>
      </c>
      <c r="E32" s="280"/>
    </row>
    <row r="33" spans="2:5" ht="14.4" thickBot="1" x14ac:dyDescent="0.35">
      <c r="B33" s="300"/>
      <c r="C33" s="301"/>
      <c r="D33" s="8" t="s">
        <v>52</v>
      </c>
      <c r="E33" s="280"/>
    </row>
    <row r="34" spans="2:5" ht="14.4" thickBot="1" x14ac:dyDescent="0.35">
      <c r="B34" s="300"/>
      <c r="C34" s="301"/>
      <c r="D34" s="8" t="s">
        <v>53</v>
      </c>
      <c r="E34" s="280"/>
    </row>
    <row r="35" spans="2:5" ht="15" customHeight="1" thickBot="1" x14ac:dyDescent="0.35">
      <c r="B35" s="300"/>
      <c r="C35" s="301"/>
      <c r="D35" s="8" t="s">
        <v>54</v>
      </c>
      <c r="E35" s="280"/>
    </row>
    <row r="36" spans="2:5" ht="14.4" thickBot="1" x14ac:dyDescent="0.35">
      <c r="B36" s="300"/>
      <c r="C36" s="301"/>
      <c r="D36" s="8" t="s">
        <v>55</v>
      </c>
      <c r="E36" s="280"/>
    </row>
    <row r="37" spans="2:5" ht="14.4" thickBot="1" x14ac:dyDescent="0.35">
      <c r="B37" s="300"/>
      <c r="C37" s="301"/>
      <c r="D37" s="8" t="s">
        <v>56</v>
      </c>
      <c r="E37" s="280"/>
    </row>
    <row r="38" spans="2:5" ht="14.4" thickBot="1" x14ac:dyDescent="0.35">
      <c r="B38" s="300"/>
      <c r="C38" s="301"/>
      <c r="D38" s="8" t="s">
        <v>57</v>
      </c>
      <c r="E38" s="280"/>
    </row>
    <row r="39" spans="2:5" ht="14.4" thickBot="1" x14ac:dyDescent="0.35">
      <c r="B39" s="300"/>
      <c r="C39" s="301"/>
      <c r="D39" s="9" t="s">
        <v>58</v>
      </c>
      <c r="E39" s="318"/>
    </row>
    <row r="40" spans="2:5" ht="15" customHeight="1" x14ac:dyDescent="0.3">
      <c r="B40" s="338" t="s">
        <v>5</v>
      </c>
      <c r="C40" s="340" t="s">
        <v>31</v>
      </c>
      <c r="D40" s="16" t="s">
        <v>22</v>
      </c>
      <c r="E40" s="282" t="s">
        <v>73</v>
      </c>
    </row>
    <row r="41" spans="2:5" ht="62.25" customHeight="1" x14ac:dyDescent="0.3">
      <c r="B41" s="339"/>
      <c r="C41" s="341"/>
      <c r="D41" s="14" t="s">
        <v>23</v>
      </c>
      <c r="E41" s="284"/>
    </row>
    <row r="42" spans="2:5" x14ac:dyDescent="0.3">
      <c r="B42" s="339"/>
      <c r="C42" s="341"/>
      <c r="D42" s="344" t="s">
        <v>168</v>
      </c>
      <c r="E42" s="279" t="s">
        <v>76</v>
      </c>
    </row>
    <row r="43" spans="2:5" x14ac:dyDescent="0.3">
      <c r="B43" s="339"/>
      <c r="C43" s="341"/>
      <c r="D43" s="345"/>
      <c r="E43" s="280"/>
    </row>
    <row r="44" spans="2:5" ht="106.5" customHeight="1" thickBot="1" x14ac:dyDescent="0.35">
      <c r="B44" s="339"/>
      <c r="C44" s="341"/>
      <c r="D44" s="346"/>
      <c r="E44" s="318"/>
    </row>
    <row r="45" spans="2:5" x14ac:dyDescent="0.3">
      <c r="B45" s="339"/>
      <c r="C45" s="340" t="s">
        <v>4</v>
      </c>
      <c r="D45" s="16" t="s">
        <v>26</v>
      </c>
      <c r="E45" s="282" t="s">
        <v>72</v>
      </c>
    </row>
    <row r="46" spans="2:5" x14ac:dyDescent="0.3">
      <c r="B46" s="339"/>
      <c r="C46" s="341"/>
      <c r="D46" s="14" t="s">
        <v>27</v>
      </c>
      <c r="E46" s="283"/>
    </row>
    <row r="47" spans="2:5" x14ac:dyDescent="0.3">
      <c r="B47" s="339"/>
      <c r="C47" s="341"/>
      <c r="D47" s="14" t="s">
        <v>28</v>
      </c>
      <c r="E47" s="283"/>
    </row>
    <row r="48" spans="2:5" x14ac:dyDescent="0.3">
      <c r="B48" s="339"/>
      <c r="C48" s="341"/>
      <c r="D48" s="14" t="s">
        <v>29</v>
      </c>
      <c r="E48" s="283"/>
    </row>
    <row r="49" spans="2:5" ht="14.4" thickBot="1" x14ac:dyDescent="0.35">
      <c r="B49" s="339"/>
      <c r="C49" s="341"/>
      <c r="D49" s="15" t="s">
        <v>30</v>
      </c>
      <c r="E49" s="298"/>
    </row>
    <row r="50" spans="2:5" ht="15" customHeight="1" x14ac:dyDescent="0.3">
      <c r="B50" s="288" t="s">
        <v>78</v>
      </c>
      <c r="C50" s="291"/>
      <c r="D50" s="5" t="s">
        <v>22</v>
      </c>
      <c r="E50" s="299" t="s">
        <v>73</v>
      </c>
    </row>
    <row r="51" spans="2:5" ht="57" customHeight="1" x14ac:dyDescent="0.3">
      <c r="B51" s="289"/>
      <c r="C51" s="292"/>
      <c r="D51" s="7" t="s">
        <v>23</v>
      </c>
      <c r="E51" s="281"/>
    </row>
    <row r="52" spans="2:5" x14ac:dyDescent="0.3">
      <c r="B52" s="289"/>
      <c r="C52" s="292"/>
      <c r="D52" s="294" t="s">
        <v>168</v>
      </c>
      <c r="E52" s="297" t="s">
        <v>76</v>
      </c>
    </row>
    <row r="53" spans="2:5" x14ac:dyDescent="0.3">
      <c r="B53" s="289"/>
      <c r="C53" s="292"/>
      <c r="D53" s="295"/>
      <c r="E53" s="283"/>
    </row>
    <row r="54" spans="2:5" ht="113.25" customHeight="1" thickBot="1" x14ac:dyDescent="0.35">
      <c r="B54" s="289"/>
      <c r="C54" s="292"/>
      <c r="D54" s="296"/>
      <c r="E54" s="298"/>
    </row>
    <row r="55" spans="2:5" x14ac:dyDescent="0.3">
      <c r="B55" s="289"/>
      <c r="C55" s="292"/>
      <c r="D55" s="7" t="s">
        <v>34</v>
      </c>
      <c r="E55" s="279" t="s">
        <v>188</v>
      </c>
    </row>
    <row r="56" spans="2:5" x14ac:dyDescent="0.3">
      <c r="B56" s="289"/>
      <c r="C56" s="292"/>
      <c r="D56" s="7" t="s">
        <v>35</v>
      </c>
      <c r="E56" s="280"/>
    </row>
    <row r="57" spans="2:5" x14ac:dyDescent="0.3">
      <c r="B57" s="289"/>
      <c r="C57" s="292"/>
      <c r="D57" s="7" t="s">
        <v>38</v>
      </c>
      <c r="E57" s="280"/>
    </row>
    <row r="58" spans="2:5" x14ac:dyDescent="0.3">
      <c r="B58" s="289"/>
      <c r="C58" s="292"/>
      <c r="D58" s="7" t="s">
        <v>36</v>
      </c>
      <c r="E58" s="280"/>
    </row>
    <row r="59" spans="2:5" x14ac:dyDescent="0.3">
      <c r="B59" s="289"/>
      <c r="C59" s="292"/>
      <c r="D59" s="7" t="s">
        <v>37</v>
      </c>
      <c r="E59" s="280"/>
    </row>
    <row r="60" spans="2:5" x14ac:dyDescent="0.3">
      <c r="B60" s="289"/>
      <c r="C60" s="292"/>
      <c r="D60" s="8" t="s">
        <v>39</v>
      </c>
      <c r="E60" s="280"/>
    </row>
    <row r="61" spans="2:5" x14ac:dyDescent="0.3">
      <c r="B61" s="289"/>
      <c r="C61" s="292"/>
      <c r="D61" s="8" t="s">
        <v>40</v>
      </c>
      <c r="E61" s="280"/>
    </row>
    <row r="62" spans="2:5" ht="54.75" customHeight="1" x14ac:dyDescent="0.3">
      <c r="B62" s="289"/>
      <c r="C62" s="292"/>
      <c r="D62" s="8" t="s">
        <v>41</v>
      </c>
      <c r="E62" s="281"/>
    </row>
    <row r="63" spans="2:5" ht="15" customHeight="1" x14ac:dyDescent="0.3">
      <c r="B63" s="289"/>
      <c r="C63" s="292"/>
      <c r="D63" s="15" t="s">
        <v>64</v>
      </c>
      <c r="E63" s="297" t="s">
        <v>189</v>
      </c>
    </row>
    <row r="64" spans="2:5" x14ac:dyDescent="0.3">
      <c r="B64" s="289"/>
      <c r="C64" s="292"/>
      <c r="D64" s="15" t="s">
        <v>44</v>
      </c>
      <c r="E64" s="283"/>
    </row>
    <row r="65" spans="2:5" x14ac:dyDescent="0.3">
      <c r="B65" s="289"/>
      <c r="C65" s="292"/>
      <c r="D65" s="15" t="s">
        <v>59</v>
      </c>
      <c r="E65" s="283"/>
    </row>
    <row r="66" spans="2:5" x14ac:dyDescent="0.3">
      <c r="B66" s="289"/>
      <c r="C66" s="292"/>
      <c r="D66" s="15" t="s">
        <v>60</v>
      </c>
      <c r="E66" s="283"/>
    </row>
    <row r="67" spans="2:5" x14ac:dyDescent="0.3">
      <c r="B67" s="289"/>
      <c r="C67" s="292"/>
      <c r="D67" s="15" t="s">
        <v>45</v>
      </c>
      <c r="E67" s="283"/>
    </row>
    <row r="68" spans="2:5" x14ac:dyDescent="0.3">
      <c r="B68" s="289"/>
      <c r="C68" s="292"/>
      <c r="D68" s="15" t="s">
        <v>46</v>
      </c>
      <c r="E68" s="283"/>
    </row>
    <row r="69" spans="2:5" x14ac:dyDescent="0.3">
      <c r="B69" s="289"/>
      <c r="C69" s="292"/>
      <c r="D69" s="15" t="s">
        <v>47</v>
      </c>
      <c r="E69" s="283"/>
    </row>
    <row r="70" spans="2:5" x14ac:dyDescent="0.3">
      <c r="B70" s="289"/>
      <c r="C70" s="292"/>
      <c r="D70" s="15" t="s">
        <v>48</v>
      </c>
      <c r="E70" s="283"/>
    </row>
    <row r="71" spans="2:5" x14ac:dyDescent="0.3">
      <c r="B71" s="289"/>
      <c r="C71" s="292"/>
      <c r="D71" s="15" t="s">
        <v>49</v>
      </c>
      <c r="E71" s="283"/>
    </row>
    <row r="72" spans="2:5" x14ac:dyDescent="0.3">
      <c r="B72" s="289"/>
      <c r="C72" s="292"/>
      <c r="D72" s="15" t="s">
        <v>50</v>
      </c>
      <c r="E72" s="283"/>
    </row>
    <row r="73" spans="2:5" x14ac:dyDescent="0.3">
      <c r="B73" s="289"/>
      <c r="C73" s="292"/>
      <c r="D73" s="15" t="s">
        <v>51</v>
      </c>
      <c r="E73" s="283"/>
    </row>
    <row r="74" spans="2:5" x14ac:dyDescent="0.3">
      <c r="B74" s="289"/>
      <c r="C74" s="292"/>
      <c r="D74" s="15" t="s">
        <v>52</v>
      </c>
      <c r="E74" s="283"/>
    </row>
    <row r="75" spans="2:5" x14ac:dyDescent="0.3">
      <c r="B75" s="289"/>
      <c r="C75" s="292"/>
      <c r="D75" s="15" t="s">
        <v>61</v>
      </c>
      <c r="E75" s="283"/>
    </row>
    <row r="76" spans="2:5" x14ac:dyDescent="0.3">
      <c r="B76" s="289"/>
      <c r="C76" s="292"/>
      <c r="D76" s="15" t="s">
        <v>53</v>
      </c>
      <c r="E76" s="283"/>
    </row>
    <row r="77" spans="2:5" x14ac:dyDescent="0.3">
      <c r="B77" s="289"/>
      <c r="C77" s="292"/>
      <c r="D77" s="15" t="s">
        <v>54</v>
      </c>
      <c r="E77" s="283"/>
    </row>
    <row r="78" spans="2:5" x14ac:dyDescent="0.3">
      <c r="B78" s="289"/>
      <c r="C78" s="292"/>
      <c r="D78" s="15" t="s">
        <v>56</v>
      </c>
      <c r="E78" s="283"/>
    </row>
    <row r="79" spans="2:5" x14ac:dyDescent="0.3">
      <c r="B79" s="289"/>
      <c r="C79" s="292"/>
      <c r="D79" s="15" t="s">
        <v>55</v>
      </c>
      <c r="E79" s="283"/>
    </row>
    <row r="80" spans="2:5" x14ac:dyDescent="0.3">
      <c r="B80" s="289"/>
      <c r="C80" s="292"/>
      <c r="D80" s="15" t="s">
        <v>56</v>
      </c>
      <c r="E80" s="283"/>
    </row>
    <row r="81" spans="2:5" x14ac:dyDescent="0.3">
      <c r="B81" s="289"/>
      <c r="C81" s="292"/>
      <c r="D81" s="15" t="s">
        <v>57</v>
      </c>
      <c r="E81" s="283"/>
    </row>
    <row r="82" spans="2:5" ht="14.4" thickBot="1" x14ac:dyDescent="0.35">
      <c r="B82" s="289"/>
      <c r="C82" s="292"/>
      <c r="D82" s="15" t="s">
        <v>58</v>
      </c>
      <c r="E82" s="298"/>
    </row>
    <row r="83" spans="2:5" ht="15" customHeight="1" x14ac:dyDescent="0.3">
      <c r="B83" s="289"/>
      <c r="C83" s="291" t="s">
        <v>62</v>
      </c>
      <c r="D83" s="5" t="s">
        <v>64</v>
      </c>
      <c r="E83" s="299" t="s">
        <v>189</v>
      </c>
    </row>
    <row r="84" spans="2:5" x14ac:dyDescent="0.3">
      <c r="B84" s="289"/>
      <c r="C84" s="292"/>
      <c r="D84" s="7" t="s">
        <v>44</v>
      </c>
      <c r="E84" s="280"/>
    </row>
    <row r="85" spans="2:5" x14ac:dyDescent="0.3">
      <c r="B85" s="289"/>
      <c r="C85" s="292"/>
      <c r="D85" s="7" t="s">
        <v>53</v>
      </c>
      <c r="E85" s="280"/>
    </row>
    <row r="86" spans="2:5" x14ac:dyDescent="0.3">
      <c r="B86" s="289"/>
      <c r="C86" s="292"/>
      <c r="D86" s="7" t="s">
        <v>54</v>
      </c>
      <c r="E86" s="280"/>
    </row>
    <row r="87" spans="2:5" x14ac:dyDescent="0.3">
      <c r="B87" s="289"/>
      <c r="C87" s="292"/>
      <c r="D87" s="7" t="s">
        <v>56</v>
      </c>
      <c r="E87" s="280"/>
    </row>
    <row r="88" spans="2:5" ht="81" customHeight="1" x14ac:dyDescent="0.3">
      <c r="B88" s="289"/>
      <c r="C88" s="292"/>
      <c r="D88" s="8" t="s">
        <v>58</v>
      </c>
      <c r="E88" s="280"/>
    </row>
    <row r="89" spans="2:5" ht="45" customHeight="1" thickBot="1" x14ac:dyDescent="0.35">
      <c r="B89" s="289"/>
      <c r="C89" s="292"/>
      <c r="D89" s="15" t="s">
        <v>77</v>
      </c>
      <c r="E89" s="1" t="s">
        <v>79</v>
      </c>
    </row>
    <row r="90" spans="2:5" ht="14.1" customHeight="1" x14ac:dyDescent="0.3">
      <c r="B90" s="289"/>
      <c r="C90" s="291" t="s">
        <v>63</v>
      </c>
      <c r="D90" s="5" t="s">
        <v>64</v>
      </c>
      <c r="E90" s="285" t="s">
        <v>189</v>
      </c>
    </row>
    <row r="91" spans="2:5" x14ac:dyDescent="0.3">
      <c r="B91" s="289"/>
      <c r="C91" s="292"/>
      <c r="D91" s="7" t="s">
        <v>44</v>
      </c>
      <c r="E91" s="286"/>
    </row>
    <row r="92" spans="2:5" x14ac:dyDescent="0.3">
      <c r="B92" s="289"/>
      <c r="C92" s="292"/>
      <c r="D92" s="7" t="s">
        <v>47</v>
      </c>
      <c r="E92" s="286"/>
    </row>
    <row r="93" spans="2:5" x14ac:dyDescent="0.3">
      <c r="B93" s="289"/>
      <c r="C93" s="292"/>
      <c r="D93" s="7" t="s">
        <v>48</v>
      </c>
      <c r="E93" s="286"/>
    </row>
    <row r="94" spans="2:5" x14ac:dyDescent="0.3">
      <c r="B94" s="289"/>
      <c r="C94" s="292"/>
      <c r="D94" s="7" t="s">
        <v>53</v>
      </c>
      <c r="E94" s="286"/>
    </row>
    <row r="95" spans="2:5" x14ac:dyDescent="0.3">
      <c r="B95" s="289"/>
      <c r="C95" s="292"/>
      <c r="D95" s="7" t="s">
        <v>54</v>
      </c>
      <c r="E95" s="286"/>
    </row>
    <row r="96" spans="2:5" x14ac:dyDescent="0.3">
      <c r="B96" s="289"/>
      <c r="C96" s="292"/>
      <c r="D96" s="7" t="s">
        <v>56</v>
      </c>
      <c r="E96" s="286"/>
    </row>
    <row r="97" spans="2:5" ht="48" customHeight="1" thickBot="1" x14ac:dyDescent="0.35">
      <c r="B97" s="290"/>
      <c r="C97" s="293"/>
      <c r="D97" s="9" t="s">
        <v>58</v>
      </c>
      <c r="E97" s="287"/>
    </row>
    <row r="98" spans="2:5" ht="15" customHeight="1" x14ac:dyDescent="0.3">
      <c r="B98" s="323" t="s">
        <v>9</v>
      </c>
      <c r="C98" s="353" t="s">
        <v>6</v>
      </c>
      <c r="D98" s="16" t="s">
        <v>34</v>
      </c>
      <c r="E98" s="282" t="s">
        <v>188</v>
      </c>
    </row>
    <row r="99" spans="2:5" x14ac:dyDescent="0.3">
      <c r="B99" s="324"/>
      <c r="C99" s="354"/>
      <c r="D99" s="14" t="s">
        <v>38</v>
      </c>
      <c r="E99" s="283"/>
    </row>
    <row r="100" spans="2:5" x14ac:dyDescent="0.3">
      <c r="B100" s="324"/>
      <c r="C100" s="354"/>
      <c r="D100" s="14" t="s">
        <v>36</v>
      </c>
      <c r="E100" s="283"/>
    </row>
    <row r="101" spans="2:5" ht="98.25" customHeight="1" x14ac:dyDescent="0.3">
      <c r="B101" s="324"/>
      <c r="C101" s="354"/>
      <c r="D101" s="14" t="s">
        <v>42</v>
      </c>
      <c r="E101" s="284"/>
    </row>
    <row r="102" spans="2:5" ht="14.1" customHeight="1" x14ac:dyDescent="0.3">
      <c r="B102" s="324"/>
      <c r="C102" s="354"/>
      <c r="D102" s="8" t="s">
        <v>44</v>
      </c>
      <c r="E102" s="367" t="s">
        <v>189</v>
      </c>
    </row>
    <row r="103" spans="2:5" x14ac:dyDescent="0.3">
      <c r="B103" s="324"/>
      <c r="C103" s="354"/>
      <c r="D103" s="8" t="s">
        <v>60</v>
      </c>
      <c r="E103" s="368"/>
    </row>
    <row r="104" spans="2:5" x14ac:dyDescent="0.3">
      <c r="B104" s="324"/>
      <c r="C104" s="354"/>
      <c r="D104" s="8" t="s">
        <v>45</v>
      </c>
      <c r="E104" s="368"/>
    </row>
    <row r="105" spans="2:5" x14ac:dyDescent="0.3">
      <c r="B105" s="324"/>
      <c r="C105" s="354"/>
      <c r="D105" s="8" t="s">
        <v>46</v>
      </c>
      <c r="E105" s="368"/>
    </row>
    <row r="106" spans="2:5" x14ac:dyDescent="0.3">
      <c r="B106" s="324"/>
      <c r="C106" s="354"/>
      <c r="D106" s="8" t="s">
        <v>47</v>
      </c>
      <c r="E106" s="368"/>
    </row>
    <row r="107" spans="2:5" x14ac:dyDescent="0.3">
      <c r="B107" s="324"/>
      <c r="C107" s="354"/>
      <c r="D107" s="8" t="s">
        <v>48</v>
      </c>
      <c r="E107" s="368"/>
    </row>
    <row r="108" spans="2:5" x14ac:dyDescent="0.3">
      <c r="B108" s="324"/>
      <c r="C108" s="354"/>
      <c r="D108" s="8" t="s">
        <v>50</v>
      </c>
      <c r="E108" s="368"/>
    </row>
    <row r="109" spans="2:5" x14ac:dyDescent="0.3">
      <c r="B109" s="324"/>
      <c r="C109" s="354"/>
      <c r="D109" s="8" t="s">
        <v>51</v>
      </c>
      <c r="E109" s="368"/>
    </row>
    <row r="110" spans="2:5" x14ac:dyDescent="0.3">
      <c r="B110" s="324"/>
      <c r="C110" s="354"/>
      <c r="D110" s="8" t="s">
        <v>61</v>
      </c>
      <c r="E110" s="368"/>
    </row>
    <row r="111" spans="2:5" x14ac:dyDescent="0.3">
      <c r="B111" s="324"/>
      <c r="C111" s="354"/>
      <c r="D111" s="8" t="s">
        <v>53</v>
      </c>
      <c r="E111" s="368"/>
    </row>
    <row r="112" spans="2:5" x14ac:dyDescent="0.3">
      <c r="B112" s="324"/>
      <c r="C112" s="354"/>
      <c r="D112" s="8" t="s">
        <v>54</v>
      </c>
      <c r="E112" s="368"/>
    </row>
    <row r="113" spans="2:5" ht="14.4" thickBot="1" x14ac:dyDescent="0.35">
      <c r="B113" s="325"/>
      <c r="C113" s="355"/>
      <c r="D113" s="9" t="s">
        <v>58</v>
      </c>
      <c r="E113" s="369"/>
    </row>
    <row r="114" spans="2:5" x14ac:dyDescent="0.3">
      <c r="C114" s="4"/>
    </row>
    <row r="115" spans="2:5" x14ac:dyDescent="0.3">
      <c r="C115" s="4"/>
    </row>
    <row r="116" spans="2:5" ht="14.4" thickBot="1" x14ac:dyDescent="0.35">
      <c r="C116" s="4"/>
    </row>
    <row r="117" spans="2:5" ht="14.4" thickBot="1" x14ac:dyDescent="0.35">
      <c r="B117" s="309" t="s">
        <v>191</v>
      </c>
      <c r="C117" s="310"/>
      <c r="D117" s="310"/>
      <c r="E117" s="311"/>
    </row>
    <row r="118" spans="2:5" x14ac:dyDescent="0.3">
      <c r="B118" s="305" t="s">
        <v>17</v>
      </c>
      <c r="C118" s="306"/>
      <c r="D118" s="312" t="s">
        <v>81</v>
      </c>
      <c r="E118" s="362" t="s">
        <v>80</v>
      </c>
    </row>
    <row r="119" spans="2:5" ht="14.4" thickBot="1" x14ac:dyDescent="0.35">
      <c r="B119" s="307"/>
      <c r="C119" s="308"/>
      <c r="D119" s="313"/>
      <c r="E119" s="363"/>
    </row>
    <row r="120" spans="2:5" x14ac:dyDescent="0.3">
      <c r="B120" s="347" t="s">
        <v>10</v>
      </c>
      <c r="C120" s="350" t="s">
        <v>11</v>
      </c>
      <c r="D120" s="21" t="s">
        <v>82</v>
      </c>
      <c r="E120" s="32" t="s">
        <v>144</v>
      </c>
    </row>
    <row r="121" spans="2:5" x14ac:dyDescent="0.3">
      <c r="B121" s="348"/>
      <c r="C121" s="351"/>
      <c r="D121" s="21" t="s">
        <v>83</v>
      </c>
      <c r="E121" s="26" t="s">
        <v>84</v>
      </c>
    </row>
    <row r="122" spans="2:5" x14ac:dyDescent="0.3">
      <c r="B122" s="348"/>
      <c r="C122" s="351"/>
      <c r="D122" s="21" t="s">
        <v>85</v>
      </c>
      <c r="E122" s="26" t="s">
        <v>86</v>
      </c>
    </row>
    <row r="123" spans="2:5" x14ac:dyDescent="0.3">
      <c r="B123" s="348"/>
      <c r="C123" s="351"/>
      <c r="D123" s="21" t="s">
        <v>87</v>
      </c>
      <c r="E123" s="26" t="s">
        <v>88</v>
      </c>
    </row>
    <row r="124" spans="2:5" x14ac:dyDescent="0.3">
      <c r="B124" s="348"/>
      <c r="C124" s="351"/>
      <c r="D124" s="21" t="s">
        <v>89</v>
      </c>
      <c r="E124" s="26" t="s">
        <v>90</v>
      </c>
    </row>
    <row r="125" spans="2:5" ht="14.4" thickBot="1" x14ac:dyDescent="0.35">
      <c r="B125" s="348"/>
      <c r="C125" s="352"/>
      <c r="D125" s="21"/>
      <c r="E125" s="26"/>
    </row>
    <row r="126" spans="2:5" x14ac:dyDescent="0.3">
      <c r="B126" s="348"/>
      <c r="C126" s="360" t="s">
        <v>12</v>
      </c>
      <c r="D126" s="22" t="s">
        <v>91</v>
      </c>
      <c r="E126" s="32" t="s">
        <v>145</v>
      </c>
    </row>
    <row r="127" spans="2:5" s="50" customFormat="1" x14ac:dyDescent="0.3">
      <c r="B127" s="348"/>
      <c r="C127" s="351"/>
      <c r="D127" s="51" t="s">
        <v>92</v>
      </c>
      <c r="E127" s="26" t="s">
        <v>93</v>
      </c>
    </row>
    <row r="128" spans="2:5" ht="14.4" thickBot="1" x14ac:dyDescent="0.35">
      <c r="B128" s="348"/>
      <c r="C128" s="361"/>
      <c r="D128" s="23"/>
      <c r="E128" s="27"/>
    </row>
    <row r="129" spans="2:5" x14ac:dyDescent="0.3">
      <c r="B129" s="348"/>
      <c r="C129" s="342" t="s">
        <v>94</v>
      </c>
      <c r="D129" s="366" t="s">
        <v>95</v>
      </c>
      <c r="E129" s="364" t="s">
        <v>96</v>
      </c>
    </row>
    <row r="130" spans="2:5" ht="14.4" thickBot="1" x14ac:dyDescent="0.35">
      <c r="B130" s="349"/>
      <c r="C130" s="343"/>
      <c r="D130" s="357"/>
      <c r="E130" s="365"/>
    </row>
    <row r="131" spans="2:5" x14ac:dyDescent="0.3">
      <c r="B131" s="326" t="s">
        <v>16</v>
      </c>
      <c r="C131" s="332" t="s">
        <v>118</v>
      </c>
      <c r="D131" s="21" t="s">
        <v>97</v>
      </c>
      <c r="E131" s="26" t="s">
        <v>184</v>
      </c>
    </row>
    <row r="132" spans="2:5" x14ac:dyDescent="0.3">
      <c r="B132" s="327"/>
      <c r="C132" s="333"/>
      <c r="D132" s="21" t="s">
        <v>101</v>
      </c>
      <c r="E132" s="26" t="s">
        <v>158</v>
      </c>
    </row>
    <row r="133" spans="2:5" x14ac:dyDescent="0.3">
      <c r="B133" s="327"/>
      <c r="C133" s="333"/>
      <c r="D133" s="21" t="s">
        <v>98</v>
      </c>
      <c r="E133" s="26" t="s">
        <v>102</v>
      </c>
    </row>
    <row r="134" spans="2:5" x14ac:dyDescent="0.3">
      <c r="B134" s="327"/>
      <c r="C134" s="333"/>
      <c r="D134" s="21" t="s">
        <v>99</v>
      </c>
      <c r="E134" s="26" t="s">
        <v>100</v>
      </c>
    </row>
    <row r="135" spans="2:5" x14ac:dyDescent="0.3">
      <c r="B135" s="327"/>
      <c r="C135" s="333"/>
      <c r="D135" s="21" t="s">
        <v>148</v>
      </c>
      <c r="E135" s="26" t="s">
        <v>149</v>
      </c>
    </row>
    <row r="136" spans="2:5" x14ac:dyDescent="0.3">
      <c r="B136" s="327"/>
      <c r="C136" s="333"/>
      <c r="D136" s="21" t="s">
        <v>119</v>
      </c>
      <c r="E136" s="26" t="s">
        <v>9</v>
      </c>
    </row>
    <row r="137" spans="2:5" ht="14.4" thickBot="1" x14ac:dyDescent="0.35">
      <c r="B137" s="327"/>
      <c r="C137" s="337"/>
      <c r="D137" s="23"/>
      <c r="E137" s="27"/>
    </row>
    <row r="138" spans="2:5" x14ac:dyDescent="0.3">
      <c r="B138" s="327"/>
      <c r="C138" s="329" t="s">
        <v>13</v>
      </c>
      <c r="D138" s="24" t="s">
        <v>104</v>
      </c>
      <c r="E138" s="26" t="s">
        <v>103</v>
      </c>
    </row>
    <row r="139" spans="2:5" x14ac:dyDescent="0.3">
      <c r="B139" s="327"/>
      <c r="C139" s="330"/>
      <c r="D139" s="24" t="s">
        <v>155</v>
      </c>
      <c r="E139" s="26" t="s">
        <v>106</v>
      </c>
    </row>
    <row r="140" spans="2:5" x14ac:dyDescent="0.3">
      <c r="B140" s="327"/>
      <c r="C140" s="330"/>
      <c r="D140" s="24" t="s">
        <v>154</v>
      </c>
      <c r="E140" s="26" t="s">
        <v>105</v>
      </c>
    </row>
    <row r="141" spans="2:5" x14ac:dyDescent="0.3">
      <c r="B141" s="327"/>
      <c r="C141" s="330"/>
      <c r="D141" s="24" t="s">
        <v>153</v>
      </c>
      <c r="E141" s="26" t="s">
        <v>152</v>
      </c>
    </row>
    <row r="142" spans="2:5" ht="14.4" thickBot="1" x14ac:dyDescent="0.35">
      <c r="B142" s="327"/>
      <c r="C142" s="336"/>
      <c r="D142" s="25"/>
      <c r="E142" s="27"/>
    </row>
    <row r="143" spans="2:5" x14ac:dyDescent="0.3">
      <c r="B143" s="327"/>
      <c r="C143" s="329" t="s">
        <v>107</v>
      </c>
      <c r="D143" s="24" t="s">
        <v>108</v>
      </c>
      <c r="E143" s="26" t="s">
        <v>109</v>
      </c>
    </row>
    <row r="144" spans="2:5" x14ac:dyDescent="0.3">
      <c r="B144" s="327"/>
      <c r="C144" s="330"/>
      <c r="D144" s="24" t="s">
        <v>110</v>
      </c>
      <c r="E144" s="26" t="s">
        <v>111</v>
      </c>
    </row>
    <row r="145" spans="2:5" x14ac:dyDescent="0.3">
      <c r="B145" s="327"/>
      <c r="C145" s="330"/>
      <c r="D145" s="24" t="s">
        <v>112</v>
      </c>
      <c r="E145" s="26" t="s">
        <v>113</v>
      </c>
    </row>
    <row r="146" spans="2:5" x14ac:dyDescent="0.3">
      <c r="B146" s="327"/>
      <c r="C146" s="330"/>
      <c r="D146" s="24" t="s">
        <v>114</v>
      </c>
      <c r="E146" s="26" t="s">
        <v>115</v>
      </c>
    </row>
    <row r="147" spans="2:5" x14ac:dyDescent="0.3">
      <c r="B147" s="327"/>
      <c r="C147" s="330"/>
      <c r="D147" s="24" t="s">
        <v>116</v>
      </c>
      <c r="E147" s="26" t="s">
        <v>117</v>
      </c>
    </row>
    <row r="148" spans="2:5" ht="14.4" thickBot="1" x14ac:dyDescent="0.35">
      <c r="B148" s="327"/>
      <c r="C148" s="336"/>
      <c r="D148" s="24"/>
      <c r="E148" s="26"/>
    </row>
    <row r="149" spans="2:5" x14ac:dyDescent="0.3">
      <c r="B149" s="327"/>
      <c r="C149" s="329" t="s">
        <v>14</v>
      </c>
      <c r="D149" s="22" t="s">
        <v>120</v>
      </c>
      <c r="E149" s="32" t="s">
        <v>121</v>
      </c>
    </row>
    <row r="150" spans="2:5" x14ac:dyDescent="0.3">
      <c r="B150" s="327"/>
      <c r="C150" s="330"/>
      <c r="D150" s="21" t="s">
        <v>122</v>
      </c>
      <c r="E150" s="26" t="s">
        <v>123</v>
      </c>
    </row>
    <row r="151" spans="2:5" x14ac:dyDescent="0.3">
      <c r="B151" s="327"/>
      <c r="C151" s="330"/>
      <c r="D151" s="21" t="s">
        <v>240</v>
      </c>
      <c r="E151" s="26" t="s">
        <v>124</v>
      </c>
    </row>
    <row r="152" spans="2:5" x14ac:dyDescent="0.3">
      <c r="B152" s="327"/>
      <c r="C152" s="330"/>
      <c r="D152" s="21" t="s">
        <v>125</v>
      </c>
      <c r="E152" s="26" t="s">
        <v>126</v>
      </c>
    </row>
    <row r="153" spans="2:5" x14ac:dyDescent="0.3">
      <c r="B153" s="327"/>
      <c r="C153" s="330"/>
      <c r="D153" s="21" t="s">
        <v>127</v>
      </c>
      <c r="E153" s="26" t="s">
        <v>128</v>
      </c>
    </row>
    <row r="154" spans="2:5" ht="14.4" thickBot="1" x14ac:dyDescent="0.35">
      <c r="B154" s="327"/>
      <c r="C154" s="330"/>
      <c r="D154" s="21" t="s">
        <v>129</v>
      </c>
      <c r="E154" s="26" t="s">
        <v>130</v>
      </c>
    </row>
    <row r="155" spans="2:5" x14ac:dyDescent="0.3">
      <c r="B155" s="327"/>
      <c r="C155" s="329" t="s">
        <v>134</v>
      </c>
      <c r="D155" s="21" t="s">
        <v>131</v>
      </c>
      <c r="E155" s="26" t="s">
        <v>68</v>
      </c>
    </row>
    <row r="156" spans="2:5" x14ac:dyDescent="0.3">
      <c r="B156" s="327"/>
      <c r="C156" s="330"/>
      <c r="D156" s="21" t="s">
        <v>132</v>
      </c>
      <c r="E156" s="26" t="s">
        <v>133</v>
      </c>
    </row>
    <row r="157" spans="2:5" x14ac:dyDescent="0.3">
      <c r="B157" s="327"/>
      <c r="C157" s="330"/>
      <c r="D157" s="21" t="s">
        <v>146</v>
      </c>
      <c r="E157" s="26" t="s">
        <v>147</v>
      </c>
    </row>
    <row r="158" spans="2:5" ht="14.4" thickBot="1" x14ac:dyDescent="0.35">
      <c r="B158" s="327"/>
      <c r="C158" s="331"/>
      <c r="D158" s="21"/>
      <c r="E158" s="26"/>
    </row>
    <row r="159" spans="2:5" x14ac:dyDescent="0.3">
      <c r="B159" s="327"/>
      <c r="C159" s="332" t="s">
        <v>15</v>
      </c>
      <c r="D159" s="22" t="s">
        <v>135</v>
      </c>
      <c r="E159" s="32" t="s">
        <v>136</v>
      </c>
    </row>
    <row r="160" spans="2:5" x14ac:dyDescent="0.3">
      <c r="B160" s="327"/>
      <c r="C160" s="333"/>
      <c r="D160" s="21" t="s">
        <v>138</v>
      </c>
      <c r="E160" s="26" t="s">
        <v>137</v>
      </c>
    </row>
    <row r="161" spans="2:5" x14ac:dyDescent="0.3">
      <c r="B161" s="327"/>
      <c r="C161" s="333"/>
      <c r="D161" s="21" t="s">
        <v>139</v>
      </c>
      <c r="E161" s="26" t="s">
        <v>151</v>
      </c>
    </row>
    <row r="162" spans="2:5" x14ac:dyDescent="0.3">
      <c r="B162" s="327"/>
      <c r="C162" s="333"/>
      <c r="D162" s="21" t="s">
        <v>140</v>
      </c>
      <c r="E162" s="26" t="s">
        <v>141</v>
      </c>
    </row>
    <row r="163" spans="2:5" x14ac:dyDescent="0.3">
      <c r="B163" s="327"/>
      <c r="C163" s="333"/>
      <c r="D163" s="21" t="s">
        <v>142</v>
      </c>
      <c r="E163" s="26" t="s">
        <v>150</v>
      </c>
    </row>
    <row r="164" spans="2:5" x14ac:dyDescent="0.3">
      <c r="B164" s="327"/>
      <c r="C164" s="333"/>
      <c r="D164" s="21" t="s">
        <v>157</v>
      </c>
      <c r="E164" s="26" t="s">
        <v>156</v>
      </c>
    </row>
    <row r="165" spans="2:5" s="50" customFormat="1" x14ac:dyDescent="0.3">
      <c r="B165" s="327"/>
      <c r="C165" s="333"/>
      <c r="D165" s="21" t="s">
        <v>208</v>
      </c>
      <c r="E165" s="26" t="s">
        <v>201</v>
      </c>
    </row>
    <row r="166" spans="2:5" s="50" customFormat="1" x14ac:dyDescent="0.3">
      <c r="B166" s="327"/>
      <c r="C166" s="333"/>
      <c r="D166" s="21" t="s">
        <v>159</v>
      </c>
      <c r="E166" s="26" t="s">
        <v>160</v>
      </c>
    </row>
    <row r="167" spans="2:5" ht="14.4" thickBot="1" x14ac:dyDescent="0.35">
      <c r="B167" s="327"/>
      <c r="C167" s="334"/>
      <c r="D167" s="21"/>
      <c r="E167" s="26"/>
    </row>
    <row r="168" spans="2:5" x14ac:dyDescent="0.3">
      <c r="B168" s="327"/>
      <c r="C168" s="335" t="s">
        <v>94</v>
      </c>
      <c r="D168" s="356" t="s">
        <v>143</v>
      </c>
      <c r="E168" s="358" t="s">
        <v>96</v>
      </c>
    </row>
    <row r="169" spans="2:5" ht="14.4" thickBot="1" x14ac:dyDescent="0.35">
      <c r="B169" s="328"/>
      <c r="C169" s="336"/>
      <c r="D169" s="357"/>
      <c r="E169" s="359"/>
    </row>
  </sheetData>
  <mergeCells count="56">
    <mergeCell ref="C24:C39"/>
    <mergeCell ref="D168:D169"/>
    <mergeCell ref="E168:E169"/>
    <mergeCell ref="C126:C128"/>
    <mergeCell ref="E118:E119"/>
    <mergeCell ref="E129:E130"/>
    <mergeCell ref="D129:D130"/>
    <mergeCell ref="C138:C142"/>
    <mergeCell ref="C143:C148"/>
    <mergeCell ref="E42:E44"/>
    <mergeCell ref="E45:E49"/>
    <mergeCell ref="E40:E41"/>
    <mergeCell ref="E24:E39"/>
    <mergeCell ref="E50:E51"/>
    <mergeCell ref="E63:E82"/>
    <mergeCell ref="E102:E113"/>
    <mergeCell ref="B40:B49"/>
    <mergeCell ref="C40:C44"/>
    <mergeCell ref="C45:C49"/>
    <mergeCell ref="C129:C130"/>
    <mergeCell ref="D42:D44"/>
    <mergeCell ref="B120:B130"/>
    <mergeCell ref="C120:C125"/>
    <mergeCell ref="C98:C113"/>
    <mergeCell ref="B131:B169"/>
    <mergeCell ref="C149:C154"/>
    <mergeCell ref="C155:C158"/>
    <mergeCell ref="C159:C167"/>
    <mergeCell ref="C168:C169"/>
    <mergeCell ref="C131:C137"/>
    <mergeCell ref="B6:B39"/>
    <mergeCell ref="C6:C10"/>
    <mergeCell ref="B3:E3"/>
    <mergeCell ref="B118:C119"/>
    <mergeCell ref="B117:E117"/>
    <mergeCell ref="D118:D119"/>
    <mergeCell ref="E4:E5"/>
    <mergeCell ref="D4:D5"/>
    <mergeCell ref="E16:E18"/>
    <mergeCell ref="E11:E13"/>
    <mergeCell ref="E19:E23"/>
    <mergeCell ref="B4:C5"/>
    <mergeCell ref="C11:C15"/>
    <mergeCell ref="C16:C18"/>
    <mergeCell ref="C19:C23"/>
    <mergeCell ref="B98:B113"/>
    <mergeCell ref="E55:E62"/>
    <mergeCell ref="E98:E101"/>
    <mergeCell ref="E90:E97"/>
    <mergeCell ref="B50:B97"/>
    <mergeCell ref="C50:C82"/>
    <mergeCell ref="C83:C89"/>
    <mergeCell ref="C90:C97"/>
    <mergeCell ref="D52:D54"/>
    <mergeCell ref="E52:E54"/>
    <mergeCell ref="E83:E88"/>
  </mergeCells>
  <phoneticPr fontId="1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7.xml><?xml version="1.0" encoding="utf-8"?>
<worksheet xmlns="http://schemas.openxmlformats.org/spreadsheetml/2006/main">
  <dimension ref="A1"/>
  <sheetViews>
    <sheetView workbookViewId="0"/>
  </sheetViews>
  <sheetFormatPr defaultRowHeight="15.0"/>
  <sheetData>
    <row r="1">
      <c r="A1"/>
      <c r="B1" t="s">
        <v>312</v>
      </c>
      <c r="C1" t="s">
        <v>313</v>
      </c>
    </row>
    <row r="2">
      <c r="A2" t="s">
        <v>314</v>
      </c>
      <c r="B2" t="s">
        <v>252</v>
      </c>
      <c r="C2" t="s">
        <v>357</v>
      </c>
    </row>
    <row r="3">
      <c r="A3" t="s">
        <v>315</v>
      </c>
      <c r="B3" t="s">
        <v>251</v>
      </c>
      <c r="C3" t="s">
        <v>358</v>
      </c>
    </row>
    <row r="4">
      <c r="A4" t="s">
        <v>316</v>
      </c>
      <c r="B4" t="s">
        <v>263</v>
      </c>
      <c r="C4" t="s">
        <v>359</v>
      </c>
    </row>
    <row r="5">
      <c r="A5" t="s">
        <v>317</v>
      </c>
      <c r="B5" t="s">
        <v>265</v>
      </c>
      <c r="C5" t="s">
        <v>360</v>
      </c>
    </row>
    <row r="6">
      <c r="A6" t="s">
        <v>318</v>
      </c>
      <c r="B6" t="s">
        <v>266</v>
      </c>
      <c r="C6" t="s">
        <v>361</v>
      </c>
    </row>
    <row r="7">
      <c r="A7" t="s">
        <v>319</v>
      </c>
      <c r="B7" t="s">
        <v>255</v>
      </c>
      <c r="C7" t="s">
        <v>362</v>
      </c>
    </row>
    <row r="8">
      <c r="A8" t="s">
        <v>320</v>
      </c>
      <c r="B8" t="s">
        <v>253</v>
      </c>
      <c r="C8" t="s">
        <v>363</v>
      </c>
    </row>
    <row r="9">
      <c r="A9" t="s">
        <v>321</v>
      </c>
      <c r="B9" t="s">
        <v>288</v>
      </c>
      <c r="C9" t="s">
        <v>364</v>
      </c>
    </row>
    <row r="10">
      <c r="A10" t="s">
        <v>322</v>
      </c>
      <c r="B10" t="s">
        <v>287</v>
      </c>
      <c r="C10" t="s">
        <v>365</v>
      </c>
    </row>
    <row r="11">
      <c r="A11" t="s">
        <v>323</v>
      </c>
      <c r="B11" t="s">
        <v>292</v>
      </c>
      <c r="C11" t="s">
        <v>366</v>
      </c>
    </row>
    <row r="12">
      <c r="A12" t="s">
        <v>324</v>
      </c>
      <c r="B12" t="s">
        <v>293</v>
      </c>
      <c r="C12" t="s">
        <v>367</v>
      </c>
    </row>
    <row r="13">
      <c r="A13" t="s">
        <v>325</v>
      </c>
      <c r="B13" t="s">
        <v>289</v>
      </c>
      <c r="C13" t="s">
        <v>368</v>
      </c>
    </row>
    <row r="14">
      <c r="A14" t="s">
        <v>326</v>
      </c>
      <c r="B14" t="s">
        <v>291</v>
      </c>
      <c r="C14" t="s">
        <v>369</v>
      </c>
    </row>
    <row r="15">
      <c r="A15" t="s">
        <v>327</v>
      </c>
      <c r="B15" t="s">
        <v>282</v>
      </c>
      <c r="C15" t="s">
        <v>370</v>
      </c>
    </row>
    <row r="16">
      <c r="A16" t="s">
        <v>328</v>
      </c>
      <c r="B16" t="s">
        <v>281</v>
      </c>
      <c r="C16" t="s">
        <v>371</v>
      </c>
    </row>
    <row r="17">
      <c r="A17" t="s">
        <v>329</v>
      </c>
      <c r="B17" t="s">
        <v>280</v>
      </c>
      <c r="C17" t="s">
        <v>372</v>
      </c>
    </row>
    <row r="18">
      <c r="A18" t="s">
        <v>330</v>
      </c>
      <c r="B18" t="s">
        <v>260</v>
      </c>
      <c r="C18" t="s">
        <v>373</v>
      </c>
    </row>
    <row r="19">
      <c r="A19" t="s">
        <v>331</v>
      </c>
      <c r="B19" t="s">
        <v>254</v>
      </c>
      <c r="C19" t="s">
        <v>374</v>
      </c>
    </row>
    <row r="20">
      <c r="A20" t="s">
        <v>332</v>
      </c>
      <c r="B20" t="s">
        <v>264</v>
      </c>
      <c r="C20" t="s">
        <v>375</v>
      </c>
    </row>
    <row r="21">
      <c r="A21" t="s">
        <v>333</v>
      </c>
      <c r="B21" t="s">
        <v>273</v>
      </c>
      <c r="C21" t="s">
        <v>376</v>
      </c>
    </row>
    <row r="22">
      <c r="A22" t="s">
        <v>334</v>
      </c>
      <c r="B22" t="s">
        <v>276</v>
      </c>
      <c r="C22" t="s">
        <v>377</v>
      </c>
    </row>
    <row r="23">
      <c r="A23" t="s">
        <v>335</v>
      </c>
      <c r="B23" t="s">
        <v>295</v>
      </c>
      <c r="C23" t="s">
        <v>378</v>
      </c>
    </row>
    <row r="24">
      <c r="A24" t="s">
        <v>336</v>
      </c>
      <c r="B24" t="s">
        <v>270</v>
      </c>
      <c r="C24" t="s">
        <v>379</v>
      </c>
    </row>
    <row r="25">
      <c r="A25" t="s">
        <v>337</v>
      </c>
      <c r="B25" t="s">
        <v>271</v>
      </c>
      <c r="C25" t="s">
        <v>380</v>
      </c>
    </row>
    <row r="26">
      <c r="A26" t="s">
        <v>338</v>
      </c>
      <c r="B26" t="s">
        <v>256</v>
      </c>
      <c r="C26" t="s">
        <v>381</v>
      </c>
    </row>
    <row r="27">
      <c r="A27" t="s">
        <v>339</v>
      </c>
      <c r="B27" t="s">
        <v>259</v>
      </c>
      <c r="C27" t="s">
        <v>382</v>
      </c>
    </row>
    <row r="28">
      <c r="A28" t="s">
        <v>340</v>
      </c>
      <c r="B28" t="s">
        <v>285</v>
      </c>
      <c r="C28" t="s">
        <v>383</v>
      </c>
    </row>
    <row r="29">
      <c r="A29" t="s">
        <v>341</v>
      </c>
      <c r="B29" t="s">
        <v>278</v>
      </c>
      <c r="C29" t="s">
        <v>384</v>
      </c>
    </row>
    <row r="30">
      <c r="A30" t="s">
        <v>342</v>
      </c>
      <c r="B30" t="s">
        <v>261</v>
      </c>
      <c r="C30" t="s">
        <v>385</v>
      </c>
    </row>
    <row r="31">
      <c r="A31" t="s">
        <v>343</v>
      </c>
      <c r="B31" t="s">
        <v>294</v>
      </c>
      <c r="C31" t="s">
        <v>386</v>
      </c>
    </row>
    <row r="32">
      <c r="A32" t="s">
        <v>344</v>
      </c>
      <c r="B32" t="s">
        <v>268</v>
      </c>
      <c r="C32" t="s">
        <v>387</v>
      </c>
    </row>
    <row r="33">
      <c r="A33" t="s">
        <v>345</v>
      </c>
      <c r="B33" t="s">
        <v>257</v>
      </c>
      <c r="C33" t="s">
        <v>388</v>
      </c>
    </row>
    <row r="34">
      <c r="A34" t="s">
        <v>346</v>
      </c>
      <c r="B34" t="s">
        <v>286</v>
      </c>
      <c r="C34" t="s">
        <v>389</v>
      </c>
    </row>
    <row r="35">
      <c r="A35" t="s">
        <v>347</v>
      </c>
      <c r="B35" t="s">
        <v>277</v>
      </c>
      <c r="C35" t="s">
        <v>390</v>
      </c>
    </row>
    <row r="36">
      <c r="A36" t="s">
        <v>348</v>
      </c>
      <c r="B36" t="s">
        <v>275</v>
      </c>
      <c r="C36" t="s">
        <v>391</v>
      </c>
    </row>
    <row r="37">
      <c r="A37" t="s">
        <v>349</v>
      </c>
      <c r="B37" t="s">
        <v>267</v>
      </c>
      <c r="C37" t="s">
        <v>392</v>
      </c>
    </row>
    <row r="38">
      <c r="A38" t="s">
        <v>350</v>
      </c>
      <c r="B38" t="s">
        <v>272</v>
      </c>
      <c r="C38" t="s">
        <v>393</v>
      </c>
    </row>
    <row r="39">
      <c r="A39" t="s">
        <v>351</v>
      </c>
      <c r="B39" t="s">
        <v>290</v>
      </c>
      <c r="C39" t="s">
        <v>394</v>
      </c>
    </row>
    <row r="40">
      <c r="A40" t="s">
        <v>352</v>
      </c>
      <c r="B40" t="s">
        <v>269</v>
      </c>
      <c r="C40" t="s">
        <v>395</v>
      </c>
    </row>
    <row r="41">
      <c r="A41" t="s">
        <v>353</v>
      </c>
      <c r="B41" t="s">
        <v>355</v>
      </c>
      <c r="C41" t="s">
        <v>396</v>
      </c>
    </row>
    <row r="42">
      <c r="A42" t="s">
        <v>354</v>
      </c>
      <c r="B42" t="s">
        <v>356</v>
      </c>
      <c r="C42" t="s">
        <v>397</v>
      </c>
    </row>
  </sheetData>
  <pageMargins bottom="0.75" footer="0.3" header="0.3" left="0.7" right="0.7" top="0.75"/>
</worksheet>
</file>

<file path=xl/worksheets/sheet68.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96.0</v>
      </c>
      <c r="F2" t="s">
        <v>464</v>
      </c>
      <c r="G2" t="s">
        <v>475</v>
      </c>
      <c r="H2" t="s">
        <v>475</v>
      </c>
      <c r="I2" t="s">
        <v>477</v>
      </c>
    </row>
    <row r="3">
      <c r="A3" t="s">
        <v>315</v>
      </c>
      <c r="B3" t="s">
        <v>457</v>
      </c>
      <c r="C3" t="s">
        <v>1</v>
      </c>
      <c r="D3" t="s">
        <v>23</v>
      </c>
      <c r="E3" t="n">
        <v>355.0</v>
      </c>
      <c r="F3" t="s">
        <v>464</v>
      </c>
      <c r="G3" t="s">
        <v>476</v>
      </c>
      <c r="H3" t="s">
        <v>475</v>
      </c>
      <c r="I3" t="s">
        <v>477</v>
      </c>
    </row>
    <row r="4">
      <c r="A4" t="s">
        <v>316</v>
      </c>
      <c r="B4" t="s">
        <v>457</v>
      </c>
      <c r="C4" t="s">
        <v>1</v>
      </c>
      <c r="D4" t="s">
        <v>462</v>
      </c>
      <c r="E4" t="n">
        <v>20.0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102.0</v>
      </c>
      <c r="F8" t="s">
        <v>424</v>
      </c>
      <c r="G8" t="s">
        <v>475</v>
      </c>
      <c r="H8" t="s">
        <v>475</v>
      </c>
      <c r="I8" t="s">
        <v>477</v>
      </c>
    </row>
    <row r="9">
      <c r="A9" t="s">
        <v>321</v>
      </c>
      <c r="B9" t="s">
        <v>457</v>
      </c>
      <c r="C9" t="s">
        <v>2</v>
      </c>
      <c r="D9" t="s">
        <v>463</v>
      </c>
      <c r="E9" t="n">
        <v>102.0</v>
      </c>
      <c r="F9" t="s">
        <v>326</v>
      </c>
      <c r="G9" t="s">
        <v>476</v>
      </c>
      <c r="H9" t="s">
        <v>475</v>
      </c>
      <c r="I9" t="s">
        <v>479</v>
      </c>
    </row>
    <row r="10">
      <c r="A10" t="s">
        <v>322</v>
      </c>
      <c r="B10" t="s">
        <v>457</v>
      </c>
      <c r="C10" t="s">
        <v>67</v>
      </c>
      <c r="D10" t="s">
        <v>32</v>
      </c>
      <c r="E10" t="n">
        <v>127.0</v>
      </c>
      <c r="F10" t="s">
        <v>466</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51.0</v>
      </c>
      <c r="F13" t="s">
        <v>345</v>
      </c>
      <c r="G13" t="s">
        <v>475</v>
      </c>
      <c r="H13" t="s">
        <v>475</v>
      </c>
      <c r="I13" t="s">
        <v>477</v>
      </c>
    </row>
    <row r="14">
      <c r="A14" t="s">
        <v>326</v>
      </c>
      <c r="B14" t="s">
        <v>457</v>
      </c>
      <c r="C14" t="s">
        <v>67</v>
      </c>
      <c r="D14" t="s">
        <v>306</v>
      </c>
      <c r="E14" t="n">
        <v>0.0</v>
      </c>
      <c r="F14" t="s">
        <v>465</v>
      </c>
      <c r="G14" t="s">
        <v>465</v>
      </c>
      <c r="H14" t="s">
        <v>465</v>
      </c>
      <c r="I14" t="s">
        <v>478</v>
      </c>
    </row>
    <row r="15">
      <c r="A15" t="s">
        <v>327</v>
      </c>
      <c r="B15" t="s">
        <v>457</v>
      </c>
      <c r="C15" t="s">
        <v>3</v>
      </c>
      <c r="D15" t="s">
        <v>43</v>
      </c>
      <c r="E15" t="n">
        <v>110.0</v>
      </c>
      <c r="F15" t="s">
        <v>320</v>
      </c>
      <c r="G15" t="s">
        <v>476</v>
      </c>
      <c r="H15" t="s">
        <v>475</v>
      </c>
      <c r="I15" t="s">
        <v>477</v>
      </c>
    </row>
    <row r="16">
      <c r="A16" t="s">
        <v>328</v>
      </c>
      <c r="B16" t="s">
        <v>457</v>
      </c>
      <c r="C16" t="s">
        <v>3</v>
      </c>
      <c r="D16" t="s">
        <v>44</v>
      </c>
      <c r="E16" t="n">
        <v>134.0</v>
      </c>
      <c r="F16" t="s">
        <v>467</v>
      </c>
      <c r="G16" t="s">
        <v>476</v>
      </c>
      <c r="H16" t="s">
        <v>475</v>
      </c>
      <c r="I16" t="s">
        <v>477</v>
      </c>
    </row>
    <row r="17">
      <c r="A17" t="s">
        <v>329</v>
      </c>
      <c r="B17" t="s">
        <v>457</v>
      </c>
      <c r="C17" t="s">
        <v>3</v>
      </c>
      <c r="D17" t="s">
        <v>45</v>
      </c>
      <c r="E17" t="n">
        <v>269.0</v>
      </c>
      <c r="F17" t="s">
        <v>468</v>
      </c>
      <c r="G17" t="s">
        <v>475</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252.0</v>
      </c>
      <c r="F20" t="s">
        <v>469</v>
      </c>
      <c r="G20" t="s">
        <v>475</v>
      </c>
      <c r="H20" t="s">
        <v>475</v>
      </c>
      <c r="I20" t="s">
        <v>477</v>
      </c>
    </row>
    <row r="21">
      <c r="A21" t="s">
        <v>333</v>
      </c>
      <c r="B21" t="s">
        <v>457</v>
      </c>
      <c r="C21" t="s">
        <v>3</v>
      </c>
      <c r="D21" t="s">
        <v>49</v>
      </c>
      <c r="E21" t="n">
        <v>334.0</v>
      </c>
      <c r="F21" t="s">
        <v>342</v>
      </c>
      <c r="G21" t="s">
        <v>476</v>
      </c>
      <c r="H21" t="s">
        <v>475</v>
      </c>
      <c r="I21" t="s">
        <v>477</v>
      </c>
    </row>
    <row r="22">
      <c r="A22" t="s">
        <v>334</v>
      </c>
      <c r="B22" t="s">
        <v>457</v>
      </c>
      <c r="C22" t="s">
        <v>3</v>
      </c>
      <c r="D22" t="s">
        <v>50</v>
      </c>
      <c r="E22" t="n">
        <v>252.0</v>
      </c>
      <c r="F22" t="s">
        <v>470</v>
      </c>
      <c r="G22" t="s">
        <v>475</v>
      </c>
      <c r="H22" t="s">
        <v>475</v>
      </c>
      <c r="I22" t="s">
        <v>477</v>
      </c>
    </row>
    <row r="23">
      <c r="A23" t="s">
        <v>335</v>
      </c>
      <c r="B23" t="s">
        <v>457</v>
      </c>
      <c r="C23" t="s">
        <v>3</v>
      </c>
      <c r="D23" t="s">
        <v>51</v>
      </c>
      <c r="E23" t="n">
        <v>269.0</v>
      </c>
      <c r="F23" t="s">
        <v>420</v>
      </c>
      <c r="G23" t="s">
        <v>475</v>
      </c>
      <c r="H23" t="s">
        <v>475</v>
      </c>
      <c r="I23" t="s">
        <v>477</v>
      </c>
    </row>
    <row r="24">
      <c r="A24" t="s">
        <v>336</v>
      </c>
      <c r="B24" t="s">
        <v>457</v>
      </c>
      <c r="C24" t="s">
        <v>3</v>
      </c>
      <c r="D24" t="s">
        <v>52</v>
      </c>
      <c r="E24" t="n">
        <v>22.0</v>
      </c>
      <c r="F24" t="s">
        <v>335</v>
      </c>
      <c r="G24" t="s">
        <v>465</v>
      </c>
      <c r="H24" t="s">
        <v>465</v>
      </c>
      <c r="I24" t="s">
        <v>480</v>
      </c>
    </row>
    <row r="25">
      <c r="A25" t="s">
        <v>337</v>
      </c>
      <c r="B25" t="s">
        <v>457</v>
      </c>
      <c r="C25" t="s">
        <v>3</v>
      </c>
      <c r="D25" t="s">
        <v>53</v>
      </c>
      <c r="E25" t="n">
        <v>1.0</v>
      </c>
      <c r="F25" t="s">
        <v>314</v>
      </c>
      <c r="G25" t="s">
        <v>465</v>
      </c>
      <c r="H25" t="s">
        <v>465</v>
      </c>
      <c r="I25" t="s">
        <v>480</v>
      </c>
    </row>
    <row r="26">
      <c r="A26" t="s">
        <v>338</v>
      </c>
      <c r="B26" t="s">
        <v>457</v>
      </c>
      <c r="C26" t="s">
        <v>3</v>
      </c>
      <c r="D26" t="s">
        <v>54</v>
      </c>
      <c r="E26" t="n">
        <v>262.0</v>
      </c>
      <c r="F26" t="s">
        <v>471</v>
      </c>
      <c r="G26" t="s">
        <v>476</v>
      </c>
      <c r="H26" t="s">
        <v>475</v>
      </c>
      <c r="I26" t="s">
        <v>477</v>
      </c>
    </row>
    <row r="27">
      <c r="A27" t="s">
        <v>339</v>
      </c>
      <c r="B27" t="s">
        <v>457</v>
      </c>
      <c r="C27" t="s">
        <v>3</v>
      </c>
      <c r="D27" t="s">
        <v>55</v>
      </c>
      <c r="E27" t="n">
        <v>125.0</v>
      </c>
      <c r="F27" t="s">
        <v>472</v>
      </c>
      <c r="G27" t="s">
        <v>476</v>
      </c>
      <c r="H27" t="s">
        <v>475</v>
      </c>
      <c r="I27" t="s">
        <v>477</v>
      </c>
    </row>
    <row r="28">
      <c r="A28" t="s">
        <v>340</v>
      </c>
      <c r="B28" t="s">
        <v>457</v>
      </c>
      <c r="C28" t="s">
        <v>3</v>
      </c>
      <c r="D28" t="s">
        <v>56</v>
      </c>
      <c r="E28" t="n">
        <v>0.0</v>
      </c>
      <c r="F28" t="s">
        <v>465</v>
      </c>
      <c r="G28" t="s">
        <v>465</v>
      </c>
      <c r="H28" t="s">
        <v>465</v>
      </c>
      <c r="I28" t="s">
        <v>478</v>
      </c>
    </row>
    <row r="29">
      <c r="A29" t="s">
        <v>341</v>
      </c>
      <c r="B29" t="s">
        <v>457</v>
      </c>
      <c r="C29" t="s">
        <v>3</v>
      </c>
      <c r="D29" t="s">
        <v>57</v>
      </c>
      <c r="E29" t="n">
        <v>10.0</v>
      </c>
      <c r="F29" t="s">
        <v>464</v>
      </c>
      <c r="G29" t="s">
        <v>475</v>
      </c>
      <c r="H29" t="s">
        <v>475</v>
      </c>
      <c r="I29" t="s">
        <v>477</v>
      </c>
    </row>
    <row r="30">
      <c r="A30" t="s">
        <v>342</v>
      </c>
      <c r="B30" t="s">
        <v>457</v>
      </c>
      <c r="C30" t="s">
        <v>3</v>
      </c>
      <c r="D30" t="s">
        <v>58</v>
      </c>
      <c r="E30" t="n">
        <v>269.0</v>
      </c>
      <c r="F30" t="s">
        <v>471</v>
      </c>
      <c r="G30" t="s">
        <v>475</v>
      </c>
      <c r="H30" t="s">
        <v>475</v>
      </c>
      <c r="I30" t="s">
        <v>477</v>
      </c>
    </row>
    <row r="31">
      <c r="A31" t="s">
        <v>343</v>
      </c>
      <c r="B31" t="s">
        <v>5</v>
      </c>
      <c r="C31" t="s">
        <v>31</v>
      </c>
      <c r="D31" t="s">
        <v>302</v>
      </c>
      <c r="E31" t="n">
        <v>96.0</v>
      </c>
      <c r="F31" t="s">
        <v>464</v>
      </c>
      <c r="G31" t="s">
        <v>475</v>
      </c>
      <c r="H31" t="s">
        <v>475</v>
      </c>
      <c r="I31" t="s">
        <v>477</v>
      </c>
    </row>
    <row r="32">
      <c r="A32" t="s">
        <v>344</v>
      </c>
      <c r="B32" t="s">
        <v>5</v>
      </c>
      <c r="C32" t="s">
        <v>31</v>
      </c>
      <c r="D32" t="s">
        <v>309</v>
      </c>
      <c r="E32" t="n">
        <v>3.0</v>
      </c>
      <c r="F32" t="s">
        <v>464</v>
      </c>
      <c r="G32" t="s">
        <v>475</v>
      </c>
      <c r="H32" t="s">
        <v>475</v>
      </c>
      <c r="I32" t="s">
        <v>477</v>
      </c>
    </row>
    <row r="33">
      <c r="A33" t="s">
        <v>345</v>
      </c>
      <c r="B33" t="s">
        <v>5</v>
      </c>
      <c r="C33" t="s">
        <v>31</v>
      </c>
      <c r="D33" t="s">
        <v>23</v>
      </c>
      <c r="E33" t="n">
        <v>355.0</v>
      </c>
      <c r="F33" t="s">
        <v>464</v>
      </c>
      <c r="G33" t="s">
        <v>476</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134.0</v>
      </c>
      <c r="F35" t="s">
        <v>467</v>
      </c>
      <c r="G35" t="s">
        <v>475</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196.0</v>
      </c>
      <c r="F39" t="s">
        <v>473</v>
      </c>
      <c r="G39" t="s">
        <v>475</v>
      </c>
      <c r="H39" t="s">
        <v>475</v>
      </c>
      <c r="I39" t="s">
        <v>477</v>
      </c>
    </row>
    <row r="40">
      <c r="A40" t="s">
        <v>352</v>
      </c>
      <c r="B40" t="s">
        <v>458</v>
      </c>
      <c r="C40" t="s">
        <v>459</v>
      </c>
      <c r="D40" t="s">
        <v>39</v>
      </c>
      <c r="E40" t="n">
        <v>98.0</v>
      </c>
      <c r="F40" t="s">
        <v>464</v>
      </c>
      <c r="G40" t="s">
        <v>476</v>
      </c>
      <c r="H40" t="s">
        <v>475</v>
      </c>
      <c r="I40" t="s">
        <v>479</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190.0</v>
      </c>
      <c r="F43" t="s">
        <v>431</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96.0</v>
      </c>
      <c r="F45" t="s">
        <v>464</v>
      </c>
      <c r="G45" t="s">
        <v>475</v>
      </c>
      <c r="H45" t="s">
        <v>475</v>
      </c>
      <c r="I45" t="s">
        <v>477</v>
      </c>
    </row>
    <row r="46">
      <c r="A46" t="s">
        <v>409</v>
      </c>
      <c r="B46" t="s">
        <v>458</v>
      </c>
      <c r="C46" t="s">
        <v>459</v>
      </c>
      <c r="D46" t="s">
        <v>309</v>
      </c>
      <c r="E46" t="n">
        <v>3.0</v>
      </c>
      <c r="F46" t="s">
        <v>464</v>
      </c>
      <c r="G46" t="s">
        <v>475</v>
      </c>
      <c r="H46" t="s">
        <v>475</v>
      </c>
      <c r="I46" t="s">
        <v>477</v>
      </c>
    </row>
    <row r="47">
      <c r="A47" t="s">
        <v>410</v>
      </c>
      <c r="B47" t="s">
        <v>458</v>
      </c>
      <c r="C47" t="s">
        <v>459</v>
      </c>
      <c r="D47" t="s">
        <v>35</v>
      </c>
      <c r="E47" t="n">
        <v>95.0</v>
      </c>
      <c r="F47" t="s">
        <v>314</v>
      </c>
      <c r="G47" t="s">
        <v>475</v>
      </c>
      <c r="H47" t="s">
        <v>475</v>
      </c>
      <c r="I47" t="s">
        <v>477</v>
      </c>
    </row>
    <row r="48">
      <c r="A48" t="s">
        <v>411</v>
      </c>
      <c r="B48" t="s">
        <v>458</v>
      </c>
      <c r="C48" t="s">
        <v>459</v>
      </c>
      <c r="D48" t="s">
        <v>49</v>
      </c>
      <c r="E48" t="n">
        <v>195.0</v>
      </c>
      <c r="F48" t="s">
        <v>408</v>
      </c>
      <c r="G48" t="s">
        <v>476</v>
      </c>
      <c r="H48" t="s">
        <v>475</v>
      </c>
      <c r="I48" t="s">
        <v>477</v>
      </c>
    </row>
    <row r="49">
      <c r="A49" t="s">
        <v>412</v>
      </c>
      <c r="B49" t="s">
        <v>458</v>
      </c>
      <c r="C49" t="s">
        <v>459</v>
      </c>
      <c r="D49" t="s">
        <v>50</v>
      </c>
      <c r="E49" t="n">
        <v>192.0</v>
      </c>
      <c r="F49" t="s">
        <v>474</v>
      </c>
      <c r="G49" t="s">
        <v>475</v>
      </c>
      <c r="H49" t="s">
        <v>475</v>
      </c>
      <c r="I49" t="s">
        <v>477</v>
      </c>
    </row>
    <row r="50">
      <c r="A50" t="s">
        <v>413</v>
      </c>
      <c r="B50" t="s">
        <v>458</v>
      </c>
      <c r="C50" t="s">
        <v>459</v>
      </c>
      <c r="D50" t="s">
        <v>51</v>
      </c>
      <c r="E50" t="n">
        <v>269.0</v>
      </c>
      <c r="F50" t="s">
        <v>420</v>
      </c>
      <c r="G50" t="s">
        <v>476</v>
      </c>
      <c r="H50" t="s">
        <v>475</v>
      </c>
      <c r="I50" t="s">
        <v>477</v>
      </c>
    </row>
    <row r="51">
      <c r="A51" t="s">
        <v>414</v>
      </c>
      <c r="B51" t="s">
        <v>458</v>
      </c>
      <c r="C51" t="s">
        <v>459</v>
      </c>
      <c r="D51" t="s">
        <v>52</v>
      </c>
      <c r="E51" t="n">
        <v>22.0</v>
      </c>
      <c r="F51" t="s">
        <v>335</v>
      </c>
      <c r="G51" t="s">
        <v>465</v>
      </c>
      <c r="H51" t="s">
        <v>465</v>
      </c>
      <c r="I51" t="s">
        <v>480</v>
      </c>
    </row>
    <row r="52">
      <c r="A52" t="s">
        <v>415</v>
      </c>
      <c r="B52" t="s">
        <v>458</v>
      </c>
      <c r="C52" t="s">
        <v>459</v>
      </c>
      <c r="D52" t="s">
        <v>61</v>
      </c>
      <c r="E52" t="n">
        <v>0.0</v>
      </c>
      <c r="F52" t="s">
        <v>465</v>
      </c>
      <c r="G52" t="s">
        <v>465</v>
      </c>
      <c r="H52" t="s">
        <v>465</v>
      </c>
      <c r="I52" t="s">
        <v>478</v>
      </c>
    </row>
    <row r="53">
      <c r="A53" t="s">
        <v>416</v>
      </c>
      <c r="B53" t="s">
        <v>458</v>
      </c>
      <c r="C53" t="s">
        <v>459</v>
      </c>
      <c r="D53" t="s">
        <v>53</v>
      </c>
      <c r="E53" t="n">
        <v>1.0</v>
      </c>
      <c r="F53" t="s">
        <v>464</v>
      </c>
      <c r="G53" t="s">
        <v>475</v>
      </c>
      <c r="H53" t="s">
        <v>475</v>
      </c>
      <c r="I53" t="s">
        <v>477</v>
      </c>
    </row>
    <row r="54">
      <c r="A54" t="s">
        <v>417</v>
      </c>
      <c r="B54" t="s">
        <v>458</v>
      </c>
      <c r="C54" t="s">
        <v>459</v>
      </c>
      <c r="D54" t="s">
        <v>310</v>
      </c>
      <c r="E54" t="n">
        <v>40.0</v>
      </c>
      <c r="F54" t="s">
        <v>321</v>
      </c>
      <c r="G54" t="s">
        <v>475</v>
      </c>
      <c r="H54" t="s">
        <v>475</v>
      </c>
      <c r="I54" t="s">
        <v>477</v>
      </c>
    </row>
    <row r="55">
      <c r="A55" t="s">
        <v>418</v>
      </c>
      <c r="B55" t="s">
        <v>458</v>
      </c>
      <c r="C55" t="s">
        <v>459</v>
      </c>
      <c r="D55" t="s">
        <v>305</v>
      </c>
      <c r="E55" t="n">
        <v>51.0</v>
      </c>
      <c r="F55" t="s">
        <v>345</v>
      </c>
      <c r="G55" t="s">
        <v>475</v>
      </c>
      <c r="H55" t="s">
        <v>475</v>
      </c>
      <c r="I55" t="s">
        <v>477</v>
      </c>
    </row>
    <row r="56">
      <c r="A56" t="s">
        <v>419</v>
      </c>
      <c r="B56" t="s">
        <v>458</v>
      </c>
      <c r="C56" t="s">
        <v>459</v>
      </c>
      <c r="D56" t="s">
        <v>23</v>
      </c>
      <c r="E56" t="n">
        <v>355.0</v>
      </c>
      <c r="F56" t="s">
        <v>464</v>
      </c>
      <c r="G56" t="s">
        <v>476</v>
      </c>
      <c r="H56" t="s">
        <v>475</v>
      </c>
      <c r="I56" t="s">
        <v>477</v>
      </c>
    </row>
    <row r="57">
      <c r="A57" t="s">
        <v>420</v>
      </c>
      <c r="B57" t="s">
        <v>458</v>
      </c>
      <c r="C57" t="s">
        <v>459</v>
      </c>
      <c r="D57" t="s">
        <v>54</v>
      </c>
      <c r="E57" t="n">
        <v>114.0</v>
      </c>
      <c r="F57" t="s">
        <v>445</v>
      </c>
      <c r="G57" t="s">
        <v>475</v>
      </c>
      <c r="H57" t="s">
        <v>475</v>
      </c>
      <c r="I57" t="s">
        <v>477</v>
      </c>
    </row>
    <row r="58">
      <c r="A58" t="s">
        <v>421</v>
      </c>
      <c r="B58" t="s">
        <v>458</v>
      </c>
      <c r="C58" t="s">
        <v>459</v>
      </c>
      <c r="D58" t="s">
        <v>55</v>
      </c>
      <c r="E58" t="n">
        <v>1.0</v>
      </c>
      <c r="F58" t="s">
        <v>314</v>
      </c>
      <c r="G58" t="s">
        <v>465</v>
      </c>
      <c r="H58" t="s">
        <v>465</v>
      </c>
      <c r="I58" t="s">
        <v>480</v>
      </c>
    </row>
    <row r="59">
      <c r="A59" t="s">
        <v>422</v>
      </c>
      <c r="B59" t="s">
        <v>458</v>
      </c>
      <c r="C59" t="s">
        <v>459</v>
      </c>
      <c r="D59" t="s">
        <v>40</v>
      </c>
      <c r="E59" t="n">
        <v>98.0</v>
      </c>
      <c r="F59" t="s">
        <v>464</v>
      </c>
      <c r="G59" t="s">
        <v>475</v>
      </c>
      <c r="H59" t="s">
        <v>475</v>
      </c>
      <c r="I59" t="s">
        <v>477</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193.0</v>
      </c>
      <c r="F63" t="s">
        <v>411</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134.0</v>
      </c>
      <c r="F65" t="s">
        <v>467</v>
      </c>
      <c r="G65" t="s">
        <v>475</v>
      </c>
      <c r="H65" t="s">
        <v>475</v>
      </c>
      <c r="I65" t="s">
        <v>477</v>
      </c>
    </row>
    <row r="66">
      <c r="A66" t="s">
        <v>429</v>
      </c>
      <c r="B66" t="s">
        <v>458</v>
      </c>
      <c r="C66" t="s">
        <v>460</v>
      </c>
      <c r="D66" t="s">
        <v>53</v>
      </c>
      <c r="E66" t="n">
        <v>1.0</v>
      </c>
      <c r="F66" t="s">
        <v>464</v>
      </c>
      <c r="G66" t="s">
        <v>475</v>
      </c>
      <c r="H66" t="s">
        <v>475</v>
      </c>
      <c r="I66" t="s">
        <v>477</v>
      </c>
    </row>
    <row r="67">
      <c r="A67" t="s">
        <v>430</v>
      </c>
      <c r="B67" t="s">
        <v>458</v>
      </c>
      <c r="C67" t="s">
        <v>460</v>
      </c>
      <c r="D67" t="s">
        <v>54</v>
      </c>
      <c r="E67" t="n">
        <v>114.0</v>
      </c>
      <c r="F67" t="s">
        <v>445</v>
      </c>
      <c r="G67" t="s">
        <v>475</v>
      </c>
      <c r="H67" t="s">
        <v>475</v>
      </c>
      <c r="I67" t="s">
        <v>477</v>
      </c>
    </row>
    <row r="68">
      <c r="A68" t="s">
        <v>431</v>
      </c>
      <c r="B68" t="s">
        <v>458</v>
      </c>
      <c r="C68" t="s">
        <v>460</v>
      </c>
      <c r="D68" t="s">
        <v>56</v>
      </c>
      <c r="E68" t="n">
        <v>0.0</v>
      </c>
      <c r="F68" t="s">
        <v>465</v>
      </c>
      <c r="G68" t="s">
        <v>465</v>
      </c>
      <c r="H68" t="s">
        <v>465</v>
      </c>
      <c r="I68" t="s">
        <v>478</v>
      </c>
    </row>
    <row r="69">
      <c r="A69" t="s">
        <v>432</v>
      </c>
      <c r="B69" t="s">
        <v>458</v>
      </c>
      <c r="C69" t="s">
        <v>460</v>
      </c>
      <c r="D69" t="s">
        <v>58</v>
      </c>
      <c r="E69" t="n">
        <v>193.0</v>
      </c>
      <c r="F69" t="s">
        <v>411</v>
      </c>
      <c r="G69" t="s">
        <v>475</v>
      </c>
      <c r="H69" t="s">
        <v>475</v>
      </c>
      <c r="I69" t="s">
        <v>477</v>
      </c>
    </row>
    <row r="70">
      <c r="A70" t="s">
        <v>433</v>
      </c>
      <c r="B70" t="s">
        <v>458</v>
      </c>
      <c r="C70" t="s">
        <v>461</v>
      </c>
      <c r="D70" t="s">
        <v>64</v>
      </c>
      <c r="E70" t="n">
        <v>0.0</v>
      </c>
      <c r="F70" t="s">
        <v>465</v>
      </c>
      <c r="G70" t="s">
        <v>465</v>
      </c>
      <c r="H70" t="s">
        <v>465</v>
      </c>
      <c r="I70" t="s">
        <v>478</v>
      </c>
    </row>
    <row r="71">
      <c r="A71" t="s">
        <v>434</v>
      </c>
      <c r="B71" t="s">
        <v>458</v>
      </c>
      <c r="C71" t="s">
        <v>461</v>
      </c>
      <c r="D71" t="s">
        <v>44</v>
      </c>
      <c r="E71" t="n">
        <v>134.0</v>
      </c>
      <c r="F71" t="s">
        <v>467</v>
      </c>
      <c r="G71" t="s">
        <v>476</v>
      </c>
      <c r="H71" t="s">
        <v>476</v>
      </c>
      <c r="I71" t="s">
        <v>481</v>
      </c>
    </row>
    <row r="72">
      <c r="A72" t="s">
        <v>435</v>
      </c>
      <c r="B72" t="s">
        <v>458</v>
      </c>
      <c r="C72" t="s">
        <v>461</v>
      </c>
      <c r="D72" t="s">
        <v>308</v>
      </c>
      <c r="E72" t="n">
        <v>0.0</v>
      </c>
      <c r="F72" t="s">
        <v>465</v>
      </c>
      <c r="G72" t="s">
        <v>465</v>
      </c>
      <c r="H72" t="s">
        <v>465</v>
      </c>
      <c r="I72" t="s">
        <v>478</v>
      </c>
    </row>
    <row r="73">
      <c r="A73" t="s">
        <v>436</v>
      </c>
      <c r="B73" t="s">
        <v>458</v>
      </c>
      <c r="C73" t="s">
        <v>461</v>
      </c>
      <c r="D73" t="s">
        <v>48</v>
      </c>
      <c r="E73" t="n">
        <v>190.0</v>
      </c>
      <c r="F73" t="s">
        <v>431</v>
      </c>
      <c r="G73" t="s">
        <v>475</v>
      </c>
      <c r="H73" t="s">
        <v>475</v>
      </c>
      <c r="I73" t="s">
        <v>477</v>
      </c>
    </row>
    <row r="74">
      <c r="A74" t="s">
        <v>437</v>
      </c>
      <c r="B74" t="s">
        <v>458</v>
      </c>
      <c r="C74" t="s">
        <v>461</v>
      </c>
      <c r="D74" t="s">
        <v>53</v>
      </c>
      <c r="E74" t="n">
        <v>1.0</v>
      </c>
      <c r="F74" t="s">
        <v>464</v>
      </c>
      <c r="G74" t="s">
        <v>475</v>
      </c>
      <c r="H74" t="s">
        <v>475</v>
      </c>
      <c r="I74" t="s">
        <v>477</v>
      </c>
    </row>
    <row r="75">
      <c r="A75" t="s">
        <v>438</v>
      </c>
      <c r="B75" t="s">
        <v>458</v>
      </c>
      <c r="C75" t="s">
        <v>461</v>
      </c>
      <c r="D75" t="s">
        <v>54</v>
      </c>
      <c r="E75" t="n">
        <v>114.0</v>
      </c>
      <c r="F75" t="s">
        <v>445</v>
      </c>
      <c r="G75" t="s">
        <v>475</v>
      </c>
      <c r="H75" t="s">
        <v>475</v>
      </c>
      <c r="I75" t="s">
        <v>477</v>
      </c>
    </row>
    <row r="76">
      <c r="A76" t="s">
        <v>439</v>
      </c>
      <c r="B76" t="s">
        <v>458</v>
      </c>
      <c r="C76" t="s">
        <v>461</v>
      </c>
      <c r="D76" t="s">
        <v>56</v>
      </c>
      <c r="E76" t="n">
        <v>0.0</v>
      </c>
      <c r="F76" t="s">
        <v>465</v>
      </c>
      <c r="G76" t="s">
        <v>465</v>
      </c>
      <c r="H76" t="s">
        <v>465</v>
      </c>
      <c r="I76" t="s">
        <v>478</v>
      </c>
    </row>
    <row r="77">
      <c r="A77" t="s">
        <v>440</v>
      </c>
      <c r="B77" t="s">
        <v>458</v>
      </c>
      <c r="C77" t="s">
        <v>461</v>
      </c>
      <c r="D77" t="s">
        <v>58</v>
      </c>
      <c r="E77" t="n">
        <v>193.0</v>
      </c>
      <c r="F77" t="s">
        <v>411</v>
      </c>
      <c r="G77" t="s">
        <v>475</v>
      </c>
      <c r="H77" t="s">
        <v>475</v>
      </c>
      <c r="I77" t="s">
        <v>477</v>
      </c>
    </row>
    <row r="78">
      <c r="A78" t="s">
        <v>441</v>
      </c>
      <c r="B78" t="s">
        <v>9</v>
      </c>
      <c r="C78" t="s">
        <v>459</v>
      </c>
      <c r="D78" t="s">
        <v>44</v>
      </c>
      <c r="E78" t="n">
        <v>134.0</v>
      </c>
      <c r="F78" t="s">
        <v>467</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196.0</v>
      </c>
      <c r="F81" t="s">
        <v>473</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190.0</v>
      </c>
      <c r="F84" t="s">
        <v>431</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192.0</v>
      </c>
      <c r="F86" t="s">
        <v>474</v>
      </c>
      <c r="G86" t="s">
        <v>475</v>
      </c>
      <c r="H86" t="s">
        <v>475</v>
      </c>
      <c r="I86" t="s">
        <v>477</v>
      </c>
    </row>
    <row r="87">
      <c r="A87" t="s">
        <v>450</v>
      </c>
      <c r="B87" t="s">
        <v>9</v>
      </c>
      <c r="C87" t="s">
        <v>459</v>
      </c>
      <c r="D87" t="s">
        <v>51</v>
      </c>
      <c r="E87" t="n">
        <v>195.0</v>
      </c>
      <c r="F87" t="s">
        <v>348</v>
      </c>
      <c r="G87" t="s">
        <v>476</v>
      </c>
      <c r="H87" t="s">
        <v>475</v>
      </c>
      <c r="I87" t="s">
        <v>477</v>
      </c>
    </row>
    <row r="88">
      <c r="A88" t="s">
        <v>451</v>
      </c>
      <c r="B88" t="s">
        <v>9</v>
      </c>
      <c r="C88" t="s">
        <v>459</v>
      </c>
      <c r="D88" t="s">
        <v>61</v>
      </c>
      <c r="E88" t="n">
        <v>0.0</v>
      </c>
      <c r="F88" t="s">
        <v>465</v>
      </c>
      <c r="G88" t="s">
        <v>465</v>
      </c>
      <c r="H88" t="s">
        <v>465</v>
      </c>
      <c r="I88" t="s">
        <v>478</v>
      </c>
    </row>
    <row r="89">
      <c r="A89" t="s">
        <v>452</v>
      </c>
      <c r="B89" t="s">
        <v>9</v>
      </c>
      <c r="C89" t="s">
        <v>459</v>
      </c>
      <c r="D89" t="s">
        <v>53</v>
      </c>
      <c r="E89" t="n">
        <v>1.0</v>
      </c>
      <c r="F89" t="s">
        <v>464</v>
      </c>
      <c r="G89" t="s">
        <v>475</v>
      </c>
      <c r="H89" t="s">
        <v>475</v>
      </c>
      <c r="I89" t="s">
        <v>477</v>
      </c>
    </row>
    <row r="90">
      <c r="A90" t="s">
        <v>453</v>
      </c>
      <c r="B90" t="s">
        <v>9</v>
      </c>
      <c r="C90" t="s">
        <v>459</v>
      </c>
      <c r="D90" t="s">
        <v>310</v>
      </c>
      <c r="E90" t="n">
        <v>40.0</v>
      </c>
      <c r="F90" t="s">
        <v>321</v>
      </c>
      <c r="G90" t="s">
        <v>475</v>
      </c>
      <c r="H90" t="s">
        <v>475</v>
      </c>
      <c r="I90" t="s">
        <v>477</v>
      </c>
    </row>
    <row r="91">
      <c r="A91" t="s">
        <v>454</v>
      </c>
      <c r="B91" t="s">
        <v>9</v>
      </c>
      <c r="C91" t="s">
        <v>459</v>
      </c>
      <c r="D91" t="s">
        <v>305</v>
      </c>
      <c r="E91" t="n">
        <v>51.0</v>
      </c>
      <c r="F91" t="s">
        <v>345</v>
      </c>
      <c r="G91" t="s">
        <v>475</v>
      </c>
      <c r="H91" t="s">
        <v>475</v>
      </c>
      <c r="I91" t="s">
        <v>477</v>
      </c>
    </row>
    <row r="92">
      <c r="A92" t="s">
        <v>455</v>
      </c>
      <c r="B92" t="s">
        <v>9</v>
      </c>
      <c r="C92" t="s">
        <v>459</v>
      </c>
      <c r="D92" t="s">
        <v>54</v>
      </c>
      <c r="E92" t="n">
        <v>114.0</v>
      </c>
      <c r="F92" t="s">
        <v>445</v>
      </c>
      <c r="G92" t="s">
        <v>475</v>
      </c>
      <c r="H92" t="s">
        <v>475</v>
      </c>
      <c r="I92" t="s">
        <v>477</v>
      </c>
    </row>
    <row r="93">
      <c r="A93" t="s">
        <v>456</v>
      </c>
      <c r="B93" t="s">
        <v>9</v>
      </c>
      <c r="C93" t="s">
        <v>459</v>
      </c>
      <c r="D93" t="s">
        <v>58</v>
      </c>
      <c r="E93" t="n">
        <v>193.0</v>
      </c>
      <c r="F93" t="s">
        <v>411</v>
      </c>
      <c r="G93" t="s">
        <v>475</v>
      </c>
      <c r="H93" t="s">
        <v>475</v>
      </c>
      <c r="I93" t="s">
        <v>477</v>
      </c>
    </row>
  </sheetData>
  <pageMargins bottom="0.75" footer="0.3" header="0.3" left="0.7" right="0.7" top="0.75"/>
</worksheet>
</file>

<file path=xl/worksheets/sheet69.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11.0</v>
      </c>
      <c r="F2" t="s">
        <v>464</v>
      </c>
      <c r="G2" t="s">
        <v>475</v>
      </c>
      <c r="H2" t="s">
        <v>475</v>
      </c>
      <c r="I2" t="s">
        <v>477</v>
      </c>
    </row>
    <row r="3">
      <c r="A3" t="s">
        <v>315</v>
      </c>
      <c r="B3" t="s">
        <v>457</v>
      </c>
      <c r="C3" t="s">
        <v>1</v>
      </c>
      <c r="D3" t="s">
        <v>23</v>
      </c>
      <c r="E3" t="n">
        <v>298.0</v>
      </c>
      <c r="F3" t="s">
        <v>464</v>
      </c>
      <c r="G3" t="s">
        <v>476</v>
      </c>
      <c r="H3" t="s">
        <v>475</v>
      </c>
      <c r="I3" t="s">
        <v>477</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110.0</v>
      </c>
      <c r="F8" t="s">
        <v>434</v>
      </c>
      <c r="G8" t="s">
        <v>475</v>
      </c>
      <c r="H8" t="s">
        <v>475</v>
      </c>
      <c r="I8" t="s">
        <v>491</v>
      </c>
    </row>
    <row r="9">
      <c r="A9" t="s">
        <v>321</v>
      </c>
      <c r="B9" t="s">
        <v>457</v>
      </c>
      <c r="C9" t="s">
        <v>2</v>
      </c>
      <c r="D9" t="s">
        <v>463</v>
      </c>
      <c r="E9" t="n">
        <v>99.0</v>
      </c>
      <c r="F9" t="s">
        <v>416</v>
      </c>
      <c r="G9" t="s">
        <v>476</v>
      </c>
      <c r="H9" t="s">
        <v>475</v>
      </c>
      <c r="I9" t="s">
        <v>479</v>
      </c>
    </row>
    <row r="10">
      <c r="A10" t="s">
        <v>322</v>
      </c>
      <c r="B10" t="s">
        <v>457</v>
      </c>
      <c r="C10" t="s">
        <v>67</v>
      </c>
      <c r="D10" t="s">
        <v>32</v>
      </c>
      <c r="E10" t="n">
        <v>0.0</v>
      </c>
      <c r="F10" t="s">
        <v>465</v>
      </c>
      <c r="G10" t="s">
        <v>465</v>
      </c>
      <c r="H10" t="s">
        <v>465</v>
      </c>
      <c r="I10" t="s">
        <v>478</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7.0</v>
      </c>
      <c r="F13" t="s">
        <v>319</v>
      </c>
      <c r="G13" t="s">
        <v>475</v>
      </c>
      <c r="H13" t="s">
        <v>475</v>
      </c>
      <c r="I13" t="s">
        <v>477</v>
      </c>
    </row>
    <row r="14">
      <c r="A14" t="s">
        <v>326</v>
      </c>
      <c r="B14" t="s">
        <v>457</v>
      </c>
      <c r="C14" t="s">
        <v>67</v>
      </c>
      <c r="D14" t="s">
        <v>306</v>
      </c>
      <c r="E14" t="n">
        <v>0.0</v>
      </c>
      <c r="F14" t="s">
        <v>465</v>
      </c>
      <c r="G14" t="s">
        <v>465</v>
      </c>
      <c r="H14" t="s">
        <v>465</v>
      </c>
      <c r="I14" t="s">
        <v>478</v>
      </c>
    </row>
    <row r="15">
      <c r="A15" t="s">
        <v>327</v>
      </c>
      <c r="B15" t="s">
        <v>457</v>
      </c>
      <c r="C15" t="s">
        <v>3</v>
      </c>
      <c r="D15" t="s">
        <v>43</v>
      </c>
      <c r="E15" t="n">
        <v>150.0</v>
      </c>
      <c r="F15" t="s">
        <v>340</v>
      </c>
      <c r="G15" t="s">
        <v>476</v>
      </c>
      <c r="H15" t="s">
        <v>475</v>
      </c>
      <c r="I15" t="s">
        <v>477</v>
      </c>
    </row>
    <row r="16">
      <c r="A16" t="s">
        <v>328</v>
      </c>
      <c r="B16" t="s">
        <v>457</v>
      </c>
      <c r="C16" t="s">
        <v>3</v>
      </c>
      <c r="D16" t="s">
        <v>44</v>
      </c>
      <c r="E16" t="n">
        <v>113.0</v>
      </c>
      <c r="F16" t="s">
        <v>482</v>
      </c>
      <c r="G16" t="s">
        <v>476</v>
      </c>
      <c r="H16" t="s">
        <v>475</v>
      </c>
      <c r="I16" t="s">
        <v>477</v>
      </c>
    </row>
    <row r="17">
      <c r="A17" t="s">
        <v>329</v>
      </c>
      <c r="B17" t="s">
        <v>457</v>
      </c>
      <c r="C17" t="s">
        <v>3</v>
      </c>
      <c r="D17" t="s">
        <v>45</v>
      </c>
      <c r="E17" t="n">
        <v>259.0</v>
      </c>
      <c r="F17" t="s">
        <v>483</v>
      </c>
      <c r="G17" t="s">
        <v>475</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256.0</v>
      </c>
      <c r="F20" t="s">
        <v>484</v>
      </c>
      <c r="G20" t="s">
        <v>475</v>
      </c>
      <c r="H20" t="s">
        <v>475</v>
      </c>
      <c r="I20" t="s">
        <v>477</v>
      </c>
    </row>
    <row r="21">
      <c r="A21" t="s">
        <v>333</v>
      </c>
      <c r="B21" t="s">
        <v>457</v>
      </c>
      <c r="C21" t="s">
        <v>3</v>
      </c>
      <c r="D21" t="s">
        <v>49</v>
      </c>
      <c r="E21" t="n">
        <v>311.0</v>
      </c>
      <c r="F21" t="s">
        <v>437</v>
      </c>
      <c r="G21" t="s">
        <v>476</v>
      </c>
      <c r="H21" t="s">
        <v>475</v>
      </c>
      <c r="I21" t="s">
        <v>477</v>
      </c>
    </row>
    <row r="22">
      <c r="A22" t="s">
        <v>334</v>
      </c>
      <c r="B22" t="s">
        <v>457</v>
      </c>
      <c r="C22" t="s">
        <v>3</v>
      </c>
      <c r="D22" t="s">
        <v>50</v>
      </c>
      <c r="E22" t="n">
        <v>260.0</v>
      </c>
      <c r="F22" t="s">
        <v>485</v>
      </c>
      <c r="G22" t="s">
        <v>475</v>
      </c>
      <c r="H22" t="s">
        <v>475</v>
      </c>
      <c r="I22" t="s">
        <v>477</v>
      </c>
    </row>
    <row r="23">
      <c r="A23" t="s">
        <v>335</v>
      </c>
      <c r="B23" t="s">
        <v>457</v>
      </c>
      <c r="C23" t="s">
        <v>3</v>
      </c>
      <c r="D23" t="s">
        <v>51</v>
      </c>
      <c r="E23" t="n">
        <v>259.0</v>
      </c>
      <c r="F23" t="s">
        <v>448</v>
      </c>
      <c r="G23" t="s">
        <v>475</v>
      </c>
      <c r="H23" t="s">
        <v>475</v>
      </c>
      <c r="I23" t="s">
        <v>477</v>
      </c>
    </row>
    <row r="24">
      <c r="A24" t="s">
        <v>336</v>
      </c>
      <c r="B24" t="s">
        <v>457</v>
      </c>
      <c r="C24" t="s">
        <v>3</v>
      </c>
      <c r="D24" t="s">
        <v>52</v>
      </c>
      <c r="E24" t="n">
        <v>41.0</v>
      </c>
      <c r="F24" t="s">
        <v>354</v>
      </c>
      <c r="G24" t="s">
        <v>465</v>
      </c>
      <c r="H24" t="s">
        <v>465</v>
      </c>
      <c r="I24" t="s">
        <v>480</v>
      </c>
    </row>
    <row r="25">
      <c r="A25" t="s">
        <v>337</v>
      </c>
      <c r="B25" t="s">
        <v>457</v>
      </c>
      <c r="C25" t="s">
        <v>3</v>
      </c>
      <c r="D25" t="s">
        <v>53</v>
      </c>
      <c r="E25" t="n">
        <v>46.0</v>
      </c>
      <c r="F25" t="s">
        <v>410</v>
      </c>
      <c r="G25" t="s">
        <v>465</v>
      </c>
      <c r="H25" t="s">
        <v>465</v>
      </c>
      <c r="I25" t="s">
        <v>480</v>
      </c>
    </row>
    <row r="26">
      <c r="A26" t="s">
        <v>338</v>
      </c>
      <c r="B26" t="s">
        <v>457</v>
      </c>
      <c r="C26" t="s">
        <v>3</v>
      </c>
      <c r="D26" t="s">
        <v>54</v>
      </c>
      <c r="E26" t="n">
        <v>122.0</v>
      </c>
      <c r="F26" t="s">
        <v>486</v>
      </c>
      <c r="G26" t="s">
        <v>476</v>
      </c>
      <c r="H26" t="s">
        <v>475</v>
      </c>
      <c r="I26" t="s">
        <v>477</v>
      </c>
    </row>
    <row r="27">
      <c r="A27" t="s">
        <v>339</v>
      </c>
      <c r="B27" t="s">
        <v>457</v>
      </c>
      <c r="C27" t="s">
        <v>3</v>
      </c>
      <c r="D27" t="s">
        <v>55</v>
      </c>
      <c r="E27" t="n">
        <v>58.0</v>
      </c>
      <c r="F27" t="s">
        <v>422</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238.0</v>
      </c>
      <c r="F30" t="s">
        <v>487</v>
      </c>
      <c r="G30" t="s">
        <v>475</v>
      </c>
      <c r="H30" t="s">
        <v>475</v>
      </c>
      <c r="I30" t="s">
        <v>477</v>
      </c>
    </row>
    <row r="31">
      <c r="A31" t="s">
        <v>343</v>
      </c>
      <c r="B31" t="s">
        <v>5</v>
      </c>
      <c r="C31" t="s">
        <v>31</v>
      </c>
      <c r="D31" t="s">
        <v>302</v>
      </c>
      <c r="E31" t="n">
        <v>11.0</v>
      </c>
      <c r="F31" t="s">
        <v>464</v>
      </c>
      <c r="G31" t="s">
        <v>475</v>
      </c>
      <c r="H31" t="s">
        <v>475</v>
      </c>
      <c r="I31" t="s">
        <v>477</v>
      </c>
    </row>
    <row r="32">
      <c r="A32" t="s">
        <v>344</v>
      </c>
      <c r="B32" t="s">
        <v>5</v>
      </c>
      <c r="C32" t="s">
        <v>31</v>
      </c>
      <c r="D32" t="s">
        <v>309</v>
      </c>
      <c r="E32" t="n">
        <v>12.0</v>
      </c>
      <c r="F32" t="s">
        <v>314</v>
      </c>
      <c r="G32" t="s">
        <v>476</v>
      </c>
      <c r="H32" t="s">
        <v>475</v>
      </c>
      <c r="I32" t="s">
        <v>477</v>
      </c>
    </row>
    <row r="33">
      <c r="A33" t="s">
        <v>345</v>
      </c>
      <c r="B33" t="s">
        <v>5</v>
      </c>
      <c r="C33" t="s">
        <v>31</v>
      </c>
      <c r="D33" t="s">
        <v>23</v>
      </c>
      <c r="E33" t="n">
        <v>298.0</v>
      </c>
      <c r="F33" t="s">
        <v>464</v>
      </c>
      <c r="G33" t="s">
        <v>476</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113.0</v>
      </c>
      <c r="F35" t="s">
        <v>482</v>
      </c>
      <c r="G35" t="s">
        <v>476</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253.0</v>
      </c>
      <c r="F39" t="s">
        <v>488</v>
      </c>
      <c r="G39" t="s">
        <v>475</v>
      </c>
      <c r="H39" t="s">
        <v>475</v>
      </c>
      <c r="I39" t="s">
        <v>477</v>
      </c>
    </row>
    <row r="40">
      <c r="A40" t="s">
        <v>352</v>
      </c>
      <c r="B40" t="s">
        <v>458</v>
      </c>
      <c r="C40" t="s">
        <v>459</v>
      </c>
      <c r="D40" t="s">
        <v>39</v>
      </c>
      <c r="E40" t="n">
        <v>2.0</v>
      </c>
      <c r="F40" t="s">
        <v>464</v>
      </c>
      <c r="G40" t="s">
        <v>475</v>
      </c>
      <c r="H40" t="s">
        <v>475</v>
      </c>
      <c r="I40" t="s">
        <v>477</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253.0</v>
      </c>
      <c r="F43" t="s">
        <v>447</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11.0</v>
      </c>
      <c r="F45" t="s">
        <v>464</v>
      </c>
      <c r="G45" t="s">
        <v>475</v>
      </c>
      <c r="H45" t="s">
        <v>475</v>
      </c>
      <c r="I45" t="s">
        <v>477</v>
      </c>
    </row>
    <row r="46">
      <c r="A46" t="s">
        <v>409</v>
      </c>
      <c r="B46" t="s">
        <v>458</v>
      </c>
      <c r="C46" t="s">
        <v>459</v>
      </c>
      <c r="D46" t="s">
        <v>309</v>
      </c>
      <c r="E46" t="n">
        <v>12.0</v>
      </c>
      <c r="F46" t="s">
        <v>314</v>
      </c>
      <c r="G46" t="s">
        <v>475</v>
      </c>
      <c r="H46" t="s">
        <v>475</v>
      </c>
      <c r="I46" t="s">
        <v>477</v>
      </c>
    </row>
    <row r="47">
      <c r="A47" t="s">
        <v>410</v>
      </c>
      <c r="B47" t="s">
        <v>458</v>
      </c>
      <c r="C47" t="s">
        <v>459</v>
      </c>
      <c r="D47" t="s">
        <v>35</v>
      </c>
      <c r="E47" t="n">
        <v>2.0</v>
      </c>
      <c r="F47" t="s">
        <v>464</v>
      </c>
      <c r="G47" t="s">
        <v>475</v>
      </c>
      <c r="H47" t="s">
        <v>475</v>
      </c>
      <c r="I47" t="s">
        <v>477</v>
      </c>
    </row>
    <row r="48">
      <c r="A48" t="s">
        <v>411</v>
      </c>
      <c r="B48" t="s">
        <v>458</v>
      </c>
      <c r="C48" t="s">
        <v>459</v>
      </c>
      <c r="D48" t="s">
        <v>49</v>
      </c>
      <c r="E48" t="n">
        <v>249.0</v>
      </c>
      <c r="F48" t="s">
        <v>489</v>
      </c>
      <c r="G48" t="s">
        <v>476</v>
      </c>
      <c r="H48" t="s">
        <v>475</v>
      </c>
      <c r="I48" t="s">
        <v>477</v>
      </c>
    </row>
    <row r="49">
      <c r="A49" t="s">
        <v>412</v>
      </c>
      <c r="B49" t="s">
        <v>458</v>
      </c>
      <c r="C49" t="s">
        <v>459</v>
      </c>
      <c r="D49" t="s">
        <v>50</v>
      </c>
      <c r="E49" t="n">
        <v>253.0</v>
      </c>
      <c r="F49" t="s">
        <v>490</v>
      </c>
      <c r="G49" t="s">
        <v>475</v>
      </c>
      <c r="H49" t="s">
        <v>475</v>
      </c>
      <c r="I49" t="s">
        <v>477</v>
      </c>
    </row>
    <row r="50">
      <c r="A50" t="s">
        <v>413</v>
      </c>
      <c r="B50" t="s">
        <v>458</v>
      </c>
      <c r="C50" t="s">
        <v>459</v>
      </c>
      <c r="D50" t="s">
        <v>51</v>
      </c>
      <c r="E50" t="n">
        <v>259.0</v>
      </c>
      <c r="F50" t="s">
        <v>448</v>
      </c>
      <c r="G50" t="s">
        <v>476</v>
      </c>
      <c r="H50" t="s">
        <v>475</v>
      </c>
      <c r="I50" t="s">
        <v>479</v>
      </c>
    </row>
    <row r="51">
      <c r="A51" t="s">
        <v>414</v>
      </c>
      <c r="B51" t="s">
        <v>458</v>
      </c>
      <c r="C51" t="s">
        <v>459</v>
      </c>
      <c r="D51" t="s">
        <v>52</v>
      </c>
      <c r="E51" t="n">
        <v>41.0</v>
      </c>
      <c r="F51" t="s">
        <v>354</v>
      </c>
      <c r="G51" t="s">
        <v>465</v>
      </c>
      <c r="H51" t="s">
        <v>465</v>
      </c>
      <c r="I51" t="s">
        <v>480</v>
      </c>
    </row>
    <row r="52">
      <c r="A52" t="s">
        <v>415</v>
      </c>
      <c r="B52" t="s">
        <v>458</v>
      </c>
      <c r="C52" t="s">
        <v>459</v>
      </c>
      <c r="D52" t="s">
        <v>61</v>
      </c>
      <c r="E52" t="n">
        <v>4.0</v>
      </c>
      <c r="F52" t="s">
        <v>317</v>
      </c>
      <c r="G52" t="s">
        <v>465</v>
      </c>
      <c r="H52" t="s">
        <v>465</v>
      </c>
      <c r="I52" t="s">
        <v>480</v>
      </c>
    </row>
    <row r="53">
      <c r="A53" t="s">
        <v>416</v>
      </c>
      <c r="B53" t="s">
        <v>458</v>
      </c>
      <c r="C53" t="s">
        <v>459</v>
      </c>
      <c r="D53" t="s">
        <v>53</v>
      </c>
      <c r="E53" t="n">
        <v>0.0</v>
      </c>
      <c r="F53" t="s">
        <v>465</v>
      </c>
      <c r="G53" t="s">
        <v>465</v>
      </c>
      <c r="H53" t="s">
        <v>465</v>
      </c>
      <c r="I53" t="s">
        <v>478</v>
      </c>
    </row>
    <row r="54">
      <c r="A54" t="s">
        <v>417</v>
      </c>
      <c r="B54" t="s">
        <v>458</v>
      </c>
      <c r="C54" t="s">
        <v>459</v>
      </c>
      <c r="D54" t="s">
        <v>310</v>
      </c>
      <c r="E54" t="n">
        <v>4.0</v>
      </c>
      <c r="F54" t="s">
        <v>464</v>
      </c>
      <c r="G54" t="s">
        <v>475</v>
      </c>
      <c r="H54" t="s">
        <v>475</v>
      </c>
      <c r="I54" t="s">
        <v>477</v>
      </c>
    </row>
    <row r="55">
      <c r="A55" t="s">
        <v>418</v>
      </c>
      <c r="B55" t="s">
        <v>458</v>
      </c>
      <c r="C55" t="s">
        <v>459</v>
      </c>
      <c r="D55" t="s">
        <v>305</v>
      </c>
      <c r="E55" t="n">
        <v>7.0</v>
      </c>
      <c r="F55" t="s">
        <v>319</v>
      </c>
      <c r="G55" t="s">
        <v>475</v>
      </c>
      <c r="H55" t="s">
        <v>475</v>
      </c>
      <c r="I55" t="s">
        <v>477</v>
      </c>
    </row>
    <row r="56">
      <c r="A56" t="s">
        <v>419</v>
      </c>
      <c r="B56" t="s">
        <v>458</v>
      </c>
      <c r="C56" t="s">
        <v>459</v>
      </c>
      <c r="D56" t="s">
        <v>23</v>
      </c>
      <c r="E56" t="n">
        <v>298.0</v>
      </c>
      <c r="F56" t="s">
        <v>464</v>
      </c>
      <c r="G56" t="s">
        <v>476</v>
      </c>
      <c r="H56" t="s">
        <v>475</v>
      </c>
      <c r="I56" t="s">
        <v>477</v>
      </c>
    </row>
    <row r="57">
      <c r="A57" t="s">
        <v>420</v>
      </c>
      <c r="B57" t="s">
        <v>458</v>
      </c>
      <c r="C57" t="s">
        <v>459</v>
      </c>
      <c r="D57" t="s">
        <v>54</v>
      </c>
      <c r="E57" t="n">
        <v>109.0</v>
      </c>
      <c r="F57" t="s">
        <v>426</v>
      </c>
      <c r="G57" t="s">
        <v>476</v>
      </c>
      <c r="H57" t="s">
        <v>475</v>
      </c>
      <c r="I57" t="s">
        <v>477</v>
      </c>
    </row>
    <row r="58">
      <c r="A58" t="s">
        <v>421</v>
      </c>
      <c r="B58" t="s">
        <v>458</v>
      </c>
      <c r="C58" t="s">
        <v>459</v>
      </c>
      <c r="D58" t="s">
        <v>55</v>
      </c>
      <c r="E58" t="n">
        <v>0.0</v>
      </c>
      <c r="F58" t="s">
        <v>465</v>
      </c>
      <c r="G58" t="s">
        <v>465</v>
      </c>
      <c r="H58" t="s">
        <v>465</v>
      </c>
      <c r="I58" t="s">
        <v>478</v>
      </c>
    </row>
    <row r="59">
      <c r="A59" t="s">
        <v>422</v>
      </c>
      <c r="B59" t="s">
        <v>458</v>
      </c>
      <c r="C59" t="s">
        <v>459</v>
      </c>
      <c r="D59" t="s">
        <v>40</v>
      </c>
      <c r="E59" t="n">
        <v>2.0</v>
      </c>
      <c r="F59" t="s">
        <v>464</v>
      </c>
      <c r="G59" t="s">
        <v>475</v>
      </c>
      <c r="H59" t="s">
        <v>475</v>
      </c>
      <c r="I59" t="s">
        <v>477</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252.0</v>
      </c>
      <c r="F63" t="s">
        <v>449</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113.0</v>
      </c>
      <c r="F65" t="s">
        <v>482</v>
      </c>
      <c r="G65" t="s">
        <v>476</v>
      </c>
      <c r="H65" t="s">
        <v>475</v>
      </c>
      <c r="I65" t="s">
        <v>477</v>
      </c>
    </row>
    <row r="66">
      <c r="A66" t="s">
        <v>429</v>
      </c>
      <c r="B66" t="s">
        <v>458</v>
      </c>
      <c r="C66" t="s">
        <v>460</v>
      </c>
      <c r="D66" t="s">
        <v>53</v>
      </c>
      <c r="E66" t="n">
        <v>0.0</v>
      </c>
      <c r="F66" t="s">
        <v>465</v>
      </c>
      <c r="G66" t="s">
        <v>465</v>
      </c>
      <c r="H66" t="s">
        <v>465</v>
      </c>
      <c r="I66" t="s">
        <v>478</v>
      </c>
    </row>
    <row r="67">
      <c r="A67" t="s">
        <v>430</v>
      </c>
      <c r="B67" t="s">
        <v>458</v>
      </c>
      <c r="C67" t="s">
        <v>460</v>
      </c>
      <c r="D67" t="s">
        <v>54</v>
      </c>
      <c r="E67" t="n">
        <v>109.0</v>
      </c>
      <c r="F67" t="s">
        <v>426</v>
      </c>
      <c r="G67" t="s">
        <v>475</v>
      </c>
      <c r="H67" t="s">
        <v>475</v>
      </c>
      <c r="I67" t="s">
        <v>477</v>
      </c>
    </row>
    <row r="68">
      <c r="A68" t="s">
        <v>431</v>
      </c>
      <c r="B68" t="s">
        <v>458</v>
      </c>
      <c r="C68" t="s">
        <v>460</v>
      </c>
      <c r="D68" t="s">
        <v>56</v>
      </c>
      <c r="E68" t="n">
        <v>0.0</v>
      </c>
      <c r="F68" t="s">
        <v>465</v>
      </c>
      <c r="G68" t="s">
        <v>465</v>
      </c>
      <c r="H68" t="s">
        <v>465</v>
      </c>
      <c r="I68" t="s">
        <v>478</v>
      </c>
    </row>
    <row r="69">
      <c r="A69" t="s">
        <v>432</v>
      </c>
      <c r="B69" t="s">
        <v>458</v>
      </c>
      <c r="C69" t="s">
        <v>460</v>
      </c>
      <c r="D69" t="s">
        <v>58</v>
      </c>
      <c r="E69" t="n">
        <v>252.0</v>
      </c>
      <c r="F69" t="s">
        <v>449</v>
      </c>
      <c r="G69" t="s">
        <v>475</v>
      </c>
      <c r="H69" t="s">
        <v>475</v>
      </c>
      <c r="I69" t="s">
        <v>477</v>
      </c>
    </row>
    <row r="70">
      <c r="A70" t="s">
        <v>433</v>
      </c>
      <c r="B70" t="s">
        <v>458</v>
      </c>
      <c r="C70" t="s">
        <v>461</v>
      </c>
      <c r="D70" t="s">
        <v>64</v>
      </c>
      <c r="E70" t="n">
        <v>0.0</v>
      </c>
      <c r="F70" t="s">
        <v>465</v>
      </c>
      <c r="G70" t="s">
        <v>465</v>
      </c>
      <c r="H70" t="s">
        <v>465</v>
      </c>
      <c r="I70" t="s">
        <v>478</v>
      </c>
    </row>
    <row r="71">
      <c r="A71" t="s">
        <v>434</v>
      </c>
      <c r="B71" t="s">
        <v>458</v>
      </c>
      <c r="C71" t="s">
        <v>461</v>
      </c>
      <c r="D71" t="s">
        <v>44</v>
      </c>
      <c r="E71" t="n">
        <v>113.0</v>
      </c>
      <c r="F71" t="s">
        <v>482</v>
      </c>
      <c r="G71" t="s">
        <v>476</v>
      </c>
      <c r="H71" t="s">
        <v>476</v>
      </c>
      <c r="I71" t="s">
        <v>481</v>
      </c>
    </row>
    <row r="72">
      <c r="A72" t="s">
        <v>435</v>
      </c>
      <c r="B72" t="s">
        <v>458</v>
      </c>
      <c r="C72" t="s">
        <v>461</v>
      </c>
      <c r="D72" t="s">
        <v>308</v>
      </c>
      <c r="E72" t="n">
        <v>0.0</v>
      </c>
      <c r="F72" t="s">
        <v>465</v>
      </c>
      <c r="G72" t="s">
        <v>465</v>
      </c>
      <c r="H72" t="s">
        <v>465</v>
      </c>
      <c r="I72" t="s">
        <v>478</v>
      </c>
    </row>
    <row r="73">
      <c r="A73" t="s">
        <v>436</v>
      </c>
      <c r="B73" t="s">
        <v>458</v>
      </c>
      <c r="C73" t="s">
        <v>461</v>
      </c>
      <c r="D73" t="s">
        <v>48</v>
      </c>
      <c r="E73" t="n">
        <v>253.0</v>
      </c>
      <c r="F73" t="s">
        <v>447</v>
      </c>
      <c r="G73" t="s">
        <v>475</v>
      </c>
      <c r="H73" t="s">
        <v>475</v>
      </c>
      <c r="I73" t="s">
        <v>477</v>
      </c>
    </row>
    <row r="74">
      <c r="A74" t="s">
        <v>437</v>
      </c>
      <c r="B74" t="s">
        <v>458</v>
      </c>
      <c r="C74" t="s">
        <v>461</v>
      </c>
      <c r="D74" t="s">
        <v>53</v>
      </c>
      <c r="E74" t="n">
        <v>0.0</v>
      </c>
      <c r="F74" t="s">
        <v>465</v>
      </c>
      <c r="G74" t="s">
        <v>465</v>
      </c>
      <c r="H74" t="s">
        <v>465</v>
      </c>
      <c r="I74" t="s">
        <v>478</v>
      </c>
    </row>
    <row r="75">
      <c r="A75" t="s">
        <v>438</v>
      </c>
      <c r="B75" t="s">
        <v>458</v>
      </c>
      <c r="C75" t="s">
        <v>461</v>
      </c>
      <c r="D75" t="s">
        <v>54</v>
      </c>
      <c r="E75" t="n">
        <v>109.0</v>
      </c>
      <c r="F75" t="s">
        <v>426</v>
      </c>
      <c r="G75" t="s">
        <v>475</v>
      </c>
      <c r="H75" t="s">
        <v>475</v>
      </c>
      <c r="I75" t="s">
        <v>477</v>
      </c>
    </row>
    <row r="76">
      <c r="A76" t="s">
        <v>439</v>
      </c>
      <c r="B76" t="s">
        <v>458</v>
      </c>
      <c r="C76" t="s">
        <v>461</v>
      </c>
      <c r="D76" t="s">
        <v>56</v>
      </c>
      <c r="E76" t="n">
        <v>0.0</v>
      </c>
      <c r="F76" t="s">
        <v>465</v>
      </c>
      <c r="G76" t="s">
        <v>465</v>
      </c>
      <c r="H76" t="s">
        <v>465</v>
      </c>
      <c r="I76" t="s">
        <v>478</v>
      </c>
    </row>
    <row r="77">
      <c r="A77" t="s">
        <v>440</v>
      </c>
      <c r="B77" t="s">
        <v>458</v>
      </c>
      <c r="C77" t="s">
        <v>461</v>
      </c>
      <c r="D77" t="s">
        <v>58</v>
      </c>
      <c r="E77" t="n">
        <v>252.0</v>
      </c>
      <c r="F77" t="s">
        <v>449</v>
      </c>
      <c r="G77" t="s">
        <v>475</v>
      </c>
      <c r="H77" t="s">
        <v>475</v>
      </c>
      <c r="I77" t="s">
        <v>477</v>
      </c>
    </row>
    <row r="78">
      <c r="A78" t="s">
        <v>441</v>
      </c>
      <c r="B78" t="s">
        <v>9</v>
      </c>
      <c r="C78" t="s">
        <v>459</v>
      </c>
      <c r="D78" t="s">
        <v>44</v>
      </c>
      <c r="E78" t="n">
        <v>113.0</v>
      </c>
      <c r="F78" t="s">
        <v>482</v>
      </c>
      <c r="G78" t="s">
        <v>476</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253.0</v>
      </c>
      <c r="F81" t="s">
        <v>488</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253.0</v>
      </c>
      <c r="F84" t="s">
        <v>447</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253.0</v>
      </c>
      <c r="F86" t="s">
        <v>490</v>
      </c>
      <c r="G86" t="s">
        <v>475</v>
      </c>
      <c r="H86" t="s">
        <v>475</v>
      </c>
      <c r="I86" t="s">
        <v>477</v>
      </c>
    </row>
    <row r="87">
      <c r="A87" t="s">
        <v>450</v>
      </c>
      <c r="B87" t="s">
        <v>9</v>
      </c>
      <c r="C87" t="s">
        <v>459</v>
      </c>
      <c r="D87" t="s">
        <v>51</v>
      </c>
      <c r="E87" t="n">
        <v>265.0</v>
      </c>
      <c r="F87" t="s">
        <v>325</v>
      </c>
      <c r="G87" t="s">
        <v>476</v>
      </c>
      <c r="H87" t="s">
        <v>475</v>
      </c>
      <c r="I87" t="s">
        <v>477</v>
      </c>
    </row>
    <row r="88">
      <c r="A88" t="s">
        <v>451</v>
      </c>
      <c r="B88" t="s">
        <v>9</v>
      </c>
      <c r="C88" t="s">
        <v>459</v>
      </c>
      <c r="D88" t="s">
        <v>61</v>
      </c>
      <c r="E88" t="n">
        <v>4.0</v>
      </c>
      <c r="F88" t="s">
        <v>317</v>
      </c>
      <c r="G88" t="s">
        <v>465</v>
      </c>
      <c r="H88" t="s">
        <v>465</v>
      </c>
      <c r="I88" t="s">
        <v>480</v>
      </c>
    </row>
    <row r="89">
      <c r="A89" t="s">
        <v>452</v>
      </c>
      <c r="B89" t="s">
        <v>9</v>
      </c>
      <c r="C89" t="s">
        <v>459</v>
      </c>
      <c r="D89" t="s">
        <v>53</v>
      </c>
      <c r="E89" t="n">
        <v>0.0</v>
      </c>
      <c r="F89" t="s">
        <v>465</v>
      </c>
      <c r="G89" t="s">
        <v>465</v>
      </c>
      <c r="H89" t="s">
        <v>465</v>
      </c>
      <c r="I89" t="s">
        <v>478</v>
      </c>
    </row>
    <row r="90">
      <c r="A90" t="s">
        <v>453</v>
      </c>
      <c r="B90" t="s">
        <v>9</v>
      </c>
      <c r="C90" t="s">
        <v>459</v>
      </c>
      <c r="D90" t="s">
        <v>310</v>
      </c>
      <c r="E90" t="n">
        <v>4.0</v>
      </c>
      <c r="F90" t="s">
        <v>464</v>
      </c>
      <c r="G90" t="s">
        <v>475</v>
      </c>
      <c r="H90" t="s">
        <v>475</v>
      </c>
      <c r="I90" t="s">
        <v>477</v>
      </c>
    </row>
    <row r="91">
      <c r="A91" t="s">
        <v>454</v>
      </c>
      <c r="B91" t="s">
        <v>9</v>
      </c>
      <c r="C91" t="s">
        <v>459</v>
      </c>
      <c r="D91" t="s">
        <v>305</v>
      </c>
      <c r="E91" t="n">
        <v>7.0</v>
      </c>
      <c r="F91" t="s">
        <v>319</v>
      </c>
      <c r="G91" t="s">
        <v>475</v>
      </c>
      <c r="H91" t="s">
        <v>475</v>
      </c>
      <c r="I91" t="s">
        <v>477</v>
      </c>
    </row>
    <row r="92">
      <c r="A92" t="s">
        <v>455</v>
      </c>
      <c r="B92" t="s">
        <v>9</v>
      </c>
      <c r="C92" t="s">
        <v>459</v>
      </c>
      <c r="D92" t="s">
        <v>54</v>
      </c>
      <c r="E92" t="n">
        <v>109.0</v>
      </c>
      <c r="F92" t="s">
        <v>426</v>
      </c>
      <c r="G92" t="s">
        <v>476</v>
      </c>
      <c r="H92" t="s">
        <v>475</v>
      </c>
      <c r="I92" t="s">
        <v>477</v>
      </c>
    </row>
    <row r="93">
      <c r="A93" t="s">
        <v>456</v>
      </c>
      <c r="B93" t="s">
        <v>9</v>
      </c>
      <c r="C93" t="s">
        <v>459</v>
      </c>
      <c r="D93" t="s">
        <v>58</v>
      </c>
      <c r="E93" t="n">
        <v>252.0</v>
      </c>
      <c r="F93" t="s">
        <v>449</v>
      </c>
      <c r="G93" t="s">
        <v>475</v>
      </c>
      <c r="H93" t="s">
        <v>475</v>
      </c>
      <c r="I93" t="s">
        <v>477</v>
      </c>
    </row>
  </sheetData>
  <pageMargins bottom="0.75" footer="0.3" header="0.3" left="0.7" right="0.7" top="0.75"/>
</worksheet>
</file>

<file path=xl/worksheets/sheet70.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244.0</v>
      </c>
      <c r="F2" t="s">
        <v>464</v>
      </c>
      <c r="G2" t="s">
        <v>475</v>
      </c>
      <c r="H2" t="s">
        <v>475</v>
      </c>
      <c r="I2" t="s">
        <v>477</v>
      </c>
    </row>
    <row r="3">
      <c r="A3" t="s">
        <v>315</v>
      </c>
      <c r="B3" t="s">
        <v>457</v>
      </c>
      <c r="C3" t="s">
        <v>1</v>
      </c>
      <c r="D3" t="s">
        <v>23</v>
      </c>
      <c r="E3" t="n">
        <v>215.0</v>
      </c>
      <c r="F3" t="s">
        <v>464</v>
      </c>
      <c r="G3" t="s">
        <v>476</v>
      </c>
      <c r="H3" t="s">
        <v>475</v>
      </c>
      <c r="I3" t="s">
        <v>477</v>
      </c>
    </row>
    <row r="4">
      <c r="A4" t="s">
        <v>316</v>
      </c>
      <c r="B4" t="s">
        <v>457</v>
      </c>
      <c r="C4" t="s">
        <v>1</v>
      </c>
      <c r="D4" t="s">
        <v>462</v>
      </c>
      <c r="E4" t="n">
        <v>6.0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87.0</v>
      </c>
      <c r="F8" t="s">
        <v>354</v>
      </c>
      <c r="G8" t="s">
        <v>475</v>
      </c>
      <c r="H8" t="s">
        <v>475</v>
      </c>
      <c r="I8" t="s">
        <v>477</v>
      </c>
    </row>
    <row r="9">
      <c r="A9" t="s">
        <v>321</v>
      </c>
      <c r="B9" t="s">
        <v>457</v>
      </c>
      <c r="C9" t="s">
        <v>2</v>
      </c>
      <c r="D9" t="s">
        <v>463</v>
      </c>
      <c r="E9" t="n">
        <v>92.0</v>
      </c>
      <c r="F9" t="s">
        <v>327</v>
      </c>
      <c r="G9" t="s">
        <v>476</v>
      </c>
      <c r="H9" t="s">
        <v>475</v>
      </c>
      <c r="I9" t="s">
        <v>477</v>
      </c>
    </row>
    <row r="10">
      <c r="A10" t="s">
        <v>322</v>
      </c>
      <c r="B10" t="s">
        <v>457</v>
      </c>
      <c r="C10" t="s">
        <v>67</v>
      </c>
      <c r="D10" t="s">
        <v>32</v>
      </c>
      <c r="E10" t="n">
        <v>48.0</v>
      </c>
      <c r="F10" t="s">
        <v>412</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130.0</v>
      </c>
      <c r="F13" t="s">
        <v>486</v>
      </c>
      <c r="G13" t="s">
        <v>475</v>
      </c>
      <c r="H13" t="s">
        <v>475</v>
      </c>
      <c r="I13" t="s">
        <v>477</v>
      </c>
    </row>
    <row r="14">
      <c r="A14" t="s">
        <v>326</v>
      </c>
      <c r="B14" t="s">
        <v>457</v>
      </c>
      <c r="C14" t="s">
        <v>67</v>
      </c>
      <c r="D14" t="s">
        <v>306</v>
      </c>
      <c r="E14" t="n">
        <v>0.0</v>
      </c>
      <c r="F14" t="s">
        <v>465</v>
      </c>
      <c r="G14" t="s">
        <v>465</v>
      </c>
      <c r="H14" t="s">
        <v>465</v>
      </c>
      <c r="I14" t="s">
        <v>478</v>
      </c>
    </row>
    <row r="15">
      <c r="A15" t="s">
        <v>327</v>
      </c>
      <c r="B15" t="s">
        <v>457</v>
      </c>
      <c r="C15" t="s">
        <v>3</v>
      </c>
      <c r="D15" t="s">
        <v>43</v>
      </c>
      <c r="E15" t="n">
        <v>65.0</v>
      </c>
      <c r="F15" t="s">
        <v>328</v>
      </c>
      <c r="G15" t="s">
        <v>476</v>
      </c>
      <c r="H15" t="s">
        <v>475</v>
      </c>
      <c r="I15" t="s">
        <v>477</v>
      </c>
    </row>
    <row r="16">
      <c r="A16" t="s">
        <v>328</v>
      </c>
      <c r="B16" t="s">
        <v>457</v>
      </c>
      <c r="C16" t="s">
        <v>3</v>
      </c>
      <c r="D16" t="s">
        <v>44</v>
      </c>
      <c r="E16" t="n">
        <v>80.0</v>
      </c>
      <c r="F16" t="s">
        <v>432</v>
      </c>
      <c r="G16" t="s">
        <v>476</v>
      </c>
      <c r="H16" t="s">
        <v>475</v>
      </c>
      <c r="I16" t="s">
        <v>477</v>
      </c>
    </row>
    <row r="17">
      <c r="A17" t="s">
        <v>329</v>
      </c>
      <c r="B17" t="s">
        <v>457</v>
      </c>
      <c r="C17" t="s">
        <v>3</v>
      </c>
      <c r="D17" t="s">
        <v>45</v>
      </c>
      <c r="E17" t="n">
        <v>168.0</v>
      </c>
      <c r="F17" t="s">
        <v>492</v>
      </c>
      <c r="G17" t="s">
        <v>475</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148.0</v>
      </c>
      <c r="F20" t="s">
        <v>493</v>
      </c>
      <c r="G20" t="s">
        <v>475</v>
      </c>
      <c r="H20" t="s">
        <v>475</v>
      </c>
      <c r="I20" t="s">
        <v>477</v>
      </c>
    </row>
    <row r="21">
      <c r="A21" t="s">
        <v>333</v>
      </c>
      <c r="B21" t="s">
        <v>457</v>
      </c>
      <c r="C21" t="s">
        <v>3</v>
      </c>
      <c r="D21" t="s">
        <v>49</v>
      </c>
      <c r="E21" t="n">
        <v>197.0</v>
      </c>
      <c r="F21" t="s">
        <v>338</v>
      </c>
      <c r="G21" t="s">
        <v>476</v>
      </c>
      <c r="H21" t="s">
        <v>475</v>
      </c>
      <c r="I21" t="s">
        <v>479</v>
      </c>
    </row>
    <row r="22">
      <c r="A22" t="s">
        <v>334</v>
      </c>
      <c r="B22" t="s">
        <v>457</v>
      </c>
      <c r="C22" t="s">
        <v>3</v>
      </c>
      <c r="D22" t="s">
        <v>50</v>
      </c>
      <c r="E22" t="n">
        <v>148.0</v>
      </c>
      <c r="F22" t="s">
        <v>494</v>
      </c>
      <c r="G22" t="s">
        <v>475</v>
      </c>
      <c r="H22" t="s">
        <v>475</v>
      </c>
      <c r="I22" t="s">
        <v>477</v>
      </c>
    </row>
    <row r="23">
      <c r="A23" t="s">
        <v>335</v>
      </c>
      <c r="B23" t="s">
        <v>457</v>
      </c>
      <c r="C23" t="s">
        <v>3</v>
      </c>
      <c r="D23" t="s">
        <v>51</v>
      </c>
      <c r="E23" t="n">
        <v>212.0</v>
      </c>
      <c r="F23" t="s">
        <v>438</v>
      </c>
      <c r="G23" t="s">
        <v>475</v>
      </c>
      <c r="H23" t="s">
        <v>475</v>
      </c>
      <c r="I23" t="s">
        <v>477</v>
      </c>
    </row>
    <row r="24">
      <c r="A24" t="s">
        <v>336</v>
      </c>
      <c r="B24" t="s">
        <v>457</v>
      </c>
      <c r="C24" t="s">
        <v>3</v>
      </c>
      <c r="D24" t="s">
        <v>52</v>
      </c>
      <c r="E24" t="n">
        <v>11.0</v>
      </c>
      <c r="F24" t="s">
        <v>324</v>
      </c>
      <c r="G24" t="s">
        <v>465</v>
      </c>
      <c r="H24" t="s">
        <v>465</v>
      </c>
      <c r="I24" t="s">
        <v>480</v>
      </c>
    </row>
    <row r="25">
      <c r="A25" t="s">
        <v>337</v>
      </c>
      <c r="B25" t="s">
        <v>457</v>
      </c>
      <c r="C25" t="s">
        <v>3</v>
      </c>
      <c r="D25" t="s">
        <v>53</v>
      </c>
      <c r="E25" t="n">
        <v>21.0</v>
      </c>
      <c r="F25" t="s">
        <v>334</v>
      </c>
      <c r="G25" t="s">
        <v>465</v>
      </c>
      <c r="H25" t="s">
        <v>465</v>
      </c>
      <c r="I25" t="s">
        <v>480</v>
      </c>
    </row>
    <row r="26">
      <c r="A26" t="s">
        <v>338</v>
      </c>
      <c r="B26" t="s">
        <v>457</v>
      </c>
      <c r="C26" t="s">
        <v>3</v>
      </c>
      <c r="D26" t="s">
        <v>54</v>
      </c>
      <c r="E26" t="n">
        <v>245.0</v>
      </c>
      <c r="F26" t="s">
        <v>495</v>
      </c>
      <c r="G26" t="s">
        <v>476</v>
      </c>
      <c r="H26" t="s">
        <v>475</v>
      </c>
      <c r="I26" t="s">
        <v>477</v>
      </c>
    </row>
    <row r="27">
      <c r="A27" t="s">
        <v>339</v>
      </c>
      <c r="B27" t="s">
        <v>457</v>
      </c>
      <c r="C27" t="s">
        <v>3</v>
      </c>
      <c r="D27" t="s">
        <v>55</v>
      </c>
      <c r="E27" t="n">
        <v>74.0</v>
      </c>
      <c r="F27" t="s">
        <v>438</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2.0</v>
      </c>
      <c r="F29" t="s">
        <v>314</v>
      </c>
      <c r="G29" t="s">
        <v>475</v>
      </c>
      <c r="H29" t="s">
        <v>475</v>
      </c>
      <c r="I29" t="s">
        <v>477</v>
      </c>
    </row>
    <row r="30">
      <c r="A30" t="s">
        <v>342</v>
      </c>
      <c r="B30" t="s">
        <v>457</v>
      </c>
      <c r="C30" t="s">
        <v>3</v>
      </c>
      <c r="D30" t="s">
        <v>58</v>
      </c>
      <c r="E30" t="n">
        <v>167.0</v>
      </c>
      <c r="F30" t="s">
        <v>496</v>
      </c>
      <c r="G30" t="s">
        <v>475</v>
      </c>
      <c r="H30" t="s">
        <v>475</v>
      </c>
      <c r="I30" t="s">
        <v>477</v>
      </c>
    </row>
    <row r="31">
      <c r="A31" t="s">
        <v>343</v>
      </c>
      <c r="B31" t="s">
        <v>5</v>
      </c>
      <c r="C31" t="s">
        <v>31</v>
      </c>
      <c r="D31" t="s">
        <v>302</v>
      </c>
      <c r="E31" t="n">
        <v>244.0</v>
      </c>
      <c r="F31" t="s">
        <v>464</v>
      </c>
      <c r="G31" t="s">
        <v>475</v>
      </c>
      <c r="H31" t="s">
        <v>475</v>
      </c>
      <c r="I31" t="s">
        <v>477</v>
      </c>
    </row>
    <row r="32">
      <c r="A32" t="s">
        <v>344</v>
      </c>
      <c r="B32" t="s">
        <v>5</v>
      </c>
      <c r="C32" t="s">
        <v>31</v>
      </c>
      <c r="D32" t="s">
        <v>309</v>
      </c>
      <c r="E32" t="n">
        <v>2.0</v>
      </c>
      <c r="F32" t="s">
        <v>464</v>
      </c>
      <c r="G32" t="s">
        <v>475</v>
      </c>
      <c r="H32" t="s">
        <v>475</v>
      </c>
      <c r="I32" t="s">
        <v>477</v>
      </c>
    </row>
    <row r="33">
      <c r="A33" t="s">
        <v>345</v>
      </c>
      <c r="B33" t="s">
        <v>5</v>
      </c>
      <c r="C33" t="s">
        <v>31</v>
      </c>
      <c r="D33" t="s">
        <v>23</v>
      </c>
      <c r="E33" t="n">
        <v>215.0</v>
      </c>
      <c r="F33" t="s">
        <v>464</v>
      </c>
      <c r="G33" t="s">
        <v>476</v>
      </c>
      <c r="H33" t="s">
        <v>475</v>
      </c>
      <c r="I33" t="s">
        <v>477</v>
      </c>
    </row>
    <row r="34">
      <c r="A34" t="s">
        <v>346</v>
      </c>
      <c r="B34" t="s">
        <v>458</v>
      </c>
      <c r="C34" t="s">
        <v>459</v>
      </c>
      <c r="D34" t="s">
        <v>64</v>
      </c>
      <c r="E34" t="n">
        <v>1.0</v>
      </c>
      <c r="F34" t="s">
        <v>314</v>
      </c>
      <c r="G34" t="s">
        <v>465</v>
      </c>
      <c r="H34" t="s">
        <v>465</v>
      </c>
      <c r="I34" t="s">
        <v>480</v>
      </c>
    </row>
    <row r="35">
      <c r="A35" t="s">
        <v>347</v>
      </c>
      <c r="B35" t="s">
        <v>458</v>
      </c>
      <c r="C35" t="s">
        <v>459</v>
      </c>
      <c r="D35" t="s">
        <v>44</v>
      </c>
      <c r="E35" t="n">
        <v>80.0</v>
      </c>
      <c r="F35" t="s">
        <v>432</v>
      </c>
      <c r="G35" t="s">
        <v>476</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2.0</v>
      </c>
      <c r="F37" t="s">
        <v>314</v>
      </c>
      <c r="G37" t="s">
        <v>475</v>
      </c>
      <c r="H37" t="s">
        <v>475</v>
      </c>
      <c r="I37" t="s">
        <v>477</v>
      </c>
    </row>
    <row r="38">
      <c r="A38" t="s">
        <v>350</v>
      </c>
      <c r="B38" t="s">
        <v>458</v>
      </c>
      <c r="C38" t="s">
        <v>459</v>
      </c>
      <c r="D38" t="s">
        <v>60</v>
      </c>
      <c r="E38" t="n">
        <v>3.0</v>
      </c>
      <c r="F38" t="s">
        <v>316</v>
      </c>
      <c r="G38" t="s">
        <v>465</v>
      </c>
      <c r="H38" t="s">
        <v>465</v>
      </c>
      <c r="I38" t="s">
        <v>480</v>
      </c>
    </row>
    <row r="39">
      <c r="A39" t="s">
        <v>351</v>
      </c>
      <c r="B39" t="s">
        <v>458</v>
      </c>
      <c r="C39" t="s">
        <v>459</v>
      </c>
      <c r="D39" t="s">
        <v>45</v>
      </c>
      <c r="E39" t="n">
        <v>131.0</v>
      </c>
      <c r="F39" t="s">
        <v>444</v>
      </c>
      <c r="G39" t="s">
        <v>475</v>
      </c>
      <c r="H39" t="s">
        <v>475</v>
      </c>
      <c r="I39" t="s">
        <v>477</v>
      </c>
    </row>
    <row r="40">
      <c r="A40" t="s">
        <v>352</v>
      </c>
      <c r="B40" t="s">
        <v>458</v>
      </c>
      <c r="C40" t="s">
        <v>459</v>
      </c>
      <c r="D40" t="s">
        <v>39</v>
      </c>
      <c r="E40" t="n">
        <v>264.0</v>
      </c>
      <c r="F40" t="s">
        <v>464</v>
      </c>
      <c r="G40" t="s">
        <v>476</v>
      </c>
      <c r="H40" t="s">
        <v>475</v>
      </c>
      <c r="I40" t="s">
        <v>479</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128.0</v>
      </c>
      <c r="F43" t="s">
        <v>345</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244.0</v>
      </c>
      <c r="F45" t="s">
        <v>464</v>
      </c>
      <c r="G45" t="s">
        <v>475</v>
      </c>
      <c r="H45" t="s">
        <v>475</v>
      </c>
      <c r="I45" t="s">
        <v>477</v>
      </c>
    </row>
    <row r="46">
      <c r="A46" t="s">
        <v>409</v>
      </c>
      <c r="B46" t="s">
        <v>458</v>
      </c>
      <c r="C46" t="s">
        <v>459</v>
      </c>
      <c r="D46" t="s">
        <v>309</v>
      </c>
      <c r="E46" t="n">
        <v>2.0</v>
      </c>
      <c r="F46" t="s">
        <v>464</v>
      </c>
      <c r="G46" t="s">
        <v>475</v>
      </c>
      <c r="H46" t="s">
        <v>475</v>
      </c>
      <c r="I46" t="s">
        <v>477</v>
      </c>
    </row>
    <row r="47">
      <c r="A47" t="s">
        <v>410</v>
      </c>
      <c r="B47" t="s">
        <v>458</v>
      </c>
      <c r="C47" t="s">
        <v>459</v>
      </c>
      <c r="D47" t="s">
        <v>35</v>
      </c>
      <c r="E47" t="n">
        <v>262.0</v>
      </c>
      <c r="F47" t="s">
        <v>323</v>
      </c>
      <c r="G47" t="s">
        <v>475</v>
      </c>
      <c r="H47" t="s">
        <v>475</v>
      </c>
      <c r="I47" t="s">
        <v>477</v>
      </c>
    </row>
    <row r="48">
      <c r="A48" t="s">
        <v>411</v>
      </c>
      <c r="B48" t="s">
        <v>458</v>
      </c>
      <c r="C48" t="s">
        <v>459</v>
      </c>
      <c r="D48" t="s">
        <v>49</v>
      </c>
      <c r="E48" t="n">
        <v>213.0</v>
      </c>
      <c r="F48" t="s">
        <v>440</v>
      </c>
      <c r="G48" t="s">
        <v>475</v>
      </c>
      <c r="H48" t="s">
        <v>475</v>
      </c>
      <c r="I48" t="s">
        <v>477</v>
      </c>
    </row>
    <row r="49">
      <c r="A49" t="s">
        <v>412</v>
      </c>
      <c r="B49" t="s">
        <v>458</v>
      </c>
      <c r="C49" t="s">
        <v>459</v>
      </c>
      <c r="D49" t="s">
        <v>50</v>
      </c>
      <c r="E49" t="n">
        <v>129.0</v>
      </c>
      <c r="F49" t="s">
        <v>453</v>
      </c>
      <c r="G49" t="s">
        <v>475</v>
      </c>
      <c r="H49" t="s">
        <v>476</v>
      </c>
      <c r="I49" t="s">
        <v>481</v>
      </c>
    </row>
    <row r="50">
      <c r="A50" t="s">
        <v>413</v>
      </c>
      <c r="B50" t="s">
        <v>458</v>
      </c>
      <c r="C50" t="s">
        <v>459</v>
      </c>
      <c r="D50" t="s">
        <v>51</v>
      </c>
      <c r="E50" t="n">
        <v>212.0</v>
      </c>
      <c r="F50" t="s">
        <v>438</v>
      </c>
      <c r="G50" t="s">
        <v>476</v>
      </c>
      <c r="H50" t="s">
        <v>475</v>
      </c>
      <c r="I50" t="s">
        <v>477</v>
      </c>
    </row>
    <row r="51">
      <c r="A51" t="s">
        <v>414</v>
      </c>
      <c r="B51" t="s">
        <v>458</v>
      </c>
      <c r="C51" t="s">
        <v>459</v>
      </c>
      <c r="D51" t="s">
        <v>52</v>
      </c>
      <c r="E51" t="n">
        <v>11.0</v>
      </c>
      <c r="F51" t="s">
        <v>324</v>
      </c>
      <c r="G51" t="s">
        <v>465</v>
      </c>
      <c r="H51" t="s">
        <v>465</v>
      </c>
      <c r="I51" t="s">
        <v>480</v>
      </c>
    </row>
    <row r="52">
      <c r="A52" t="s">
        <v>415</v>
      </c>
      <c r="B52" t="s">
        <v>458</v>
      </c>
      <c r="C52" t="s">
        <v>459</v>
      </c>
      <c r="D52" t="s">
        <v>61</v>
      </c>
      <c r="E52" t="n">
        <v>18.0</v>
      </c>
      <c r="F52" t="s">
        <v>325</v>
      </c>
      <c r="G52" t="s">
        <v>475</v>
      </c>
      <c r="H52" t="s">
        <v>475</v>
      </c>
      <c r="I52" t="s">
        <v>477</v>
      </c>
    </row>
    <row r="53">
      <c r="A53" t="s">
        <v>416</v>
      </c>
      <c r="B53" t="s">
        <v>458</v>
      </c>
      <c r="C53" t="s">
        <v>459</v>
      </c>
      <c r="D53" t="s">
        <v>53</v>
      </c>
      <c r="E53" t="n">
        <v>6.0</v>
      </c>
      <c r="F53" t="s">
        <v>464</v>
      </c>
      <c r="G53" t="s">
        <v>475</v>
      </c>
      <c r="H53" t="s">
        <v>475</v>
      </c>
      <c r="I53" t="s">
        <v>477</v>
      </c>
    </row>
    <row r="54">
      <c r="A54" t="s">
        <v>417</v>
      </c>
      <c r="B54" t="s">
        <v>458</v>
      </c>
      <c r="C54" t="s">
        <v>459</v>
      </c>
      <c r="D54" t="s">
        <v>310</v>
      </c>
      <c r="E54" t="n">
        <v>107.0</v>
      </c>
      <c r="F54" t="s">
        <v>418</v>
      </c>
      <c r="G54" t="s">
        <v>475</v>
      </c>
      <c r="H54" t="s">
        <v>475</v>
      </c>
      <c r="I54" t="s">
        <v>477</v>
      </c>
    </row>
    <row r="55">
      <c r="A55" t="s">
        <v>418</v>
      </c>
      <c r="B55" t="s">
        <v>458</v>
      </c>
      <c r="C55" t="s">
        <v>459</v>
      </c>
      <c r="D55" t="s">
        <v>305</v>
      </c>
      <c r="E55" t="n">
        <v>130.0</v>
      </c>
      <c r="F55" t="s">
        <v>486</v>
      </c>
      <c r="G55" t="s">
        <v>475</v>
      </c>
      <c r="H55" t="s">
        <v>475</v>
      </c>
      <c r="I55" t="s">
        <v>477</v>
      </c>
    </row>
    <row r="56">
      <c r="A56" t="s">
        <v>419</v>
      </c>
      <c r="B56" t="s">
        <v>458</v>
      </c>
      <c r="C56" t="s">
        <v>459</v>
      </c>
      <c r="D56" t="s">
        <v>23</v>
      </c>
      <c r="E56" t="n">
        <v>215.0</v>
      </c>
      <c r="F56" t="s">
        <v>464</v>
      </c>
      <c r="G56" t="s">
        <v>476</v>
      </c>
      <c r="H56" t="s">
        <v>475</v>
      </c>
      <c r="I56" t="s">
        <v>477</v>
      </c>
    </row>
    <row r="57">
      <c r="A57" t="s">
        <v>420</v>
      </c>
      <c r="B57" t="s">
        <v>458</v>
      </c>
      <c r="C57" t="s">
        <v>459</v>
      </c>
      <c r="D57" t="s">
        <v>54</v>
      </c>
      <c r="E57" t="n">
        <v>76.0</v>
      </c>
      <c r="F57" t="s">
        <v>407</v>
      </c>
      <c r="G57" t="s">
        <v>476</v>
      </c>
      <c r="H57" t="s">
        <v>475</v>
      </c>
      <c r="I57" t="s">
        <v>477</v>
      </c>
    </row>
    <row r="58">
      <c r="A58" t="s">
        <v>421</v>
      </c>
      <c r="B58" t="s">
        <v>458</v>
      </c>
      <c r="C58" t="s">
        <v>459</v>
      </c>
      <c r="D58" t="s">
        <v>55</v>
      </c>
      <c r="E58" t="n">
        <v>7.0</v>
      </c>
      <c r="F58" t="s">
        <v>320</v>
      </c>
      <c r="G58" t="s">
        <v>465</v>
      </c>
      <c r="H58" t="s">
        <v>465</v>
      </c>
      <c r="I58" t="s">
        <v>480</v>
      </c>
    </row>
    <row r="59">
      <c r="A59" t="s">
        <v>422</v>
      </c>
      <c r="B59" t="s">
        <v>458</v>
      </c>
      <c r="C59" t="s">
        <v>459</v>
      </c>
      <c r="D59" t="s">
        <v>40</v>
      </c>
      <c r="E59" t="n">
        <v>264.0</v>
      </c>
      <c r="F59" t="s">
        <v>464</v>
      </c>
      <c r="G59" t="s">
        <v>476</v>
      </c>
      <c r="H59" t="s">
        <v>475</v>
      </c>
      <c r="I59" t="s">
        <v>479</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131.0</v>
      </c>
      <c r="F63" t="s">
        <v>417</v>
      </c>
      <c r="G63" t="s">
        <v>475</v>
      </c>
      <c r="H63" t="s">
        <v>475</v>
      </c>
      <c r="I63" t="s">
        <v>477</v>
      </c>
    </row>
    <row r="64">
      <c r="A64" t="s">
        <v>427</v>
      </c>
      <c r="B64" t="s">
        <v>458</v>
      </c>
      <c r="C64" t="s">
        <v>460</v>
      </c>
      <c r="D64" t="s">
        <v>64</v>
      </c>
      <c r="E64" t="n">
        <v>1.0</v>
      </c>
      <c r="F64" t="s">
        <v>314</v>
      </c>
      <c r="G64" t="s">
        <v>465</v>
      </c>
      <c r="H64" t="s">
        <v>465</v>
      </c>
      <c r="I64" t="s">
        <v>480</v>
      </c>
    </row>
    <row r="65">
      <c r="A65" t="s">
        <v>428</v>
      </c>
      <c r="B65" t="s">
        <v>458</v>
      </c>
      <c r="C65" t="s">
        <v>460</v>
      </c>
      <c r="D65" t="s">
        <v>44</v>
      </c>
      <c r="E65" t="n">
        <v>80.0</v>
      </c>
      <c r="F65" t="s">
        <v>432</v>
      </c>
      <c r="G65"/>
      <c r="H65" t="s">
        <v>476</v>
      </c>
      <c r="I65"/>
    </row>
    <row r="66">
      <c r="A66" t="s">
        <v>429</v>
      </c>
      <c r="B66" t="s">
        <v>458</v>
      </c>
      <c r="C66" t="s">
        <v>460</v>
      </c>
      <c r="D66" t="s">
        <v>53</v>
      </c>
      <c r="E66" t="n">
        <v>6.0</v>
      </c>
      <c r="F66" t="s">
        <v>464</v>
      </c>
      <c r="G66"/>
      <c r="H66" t="s">
        <v>475</v>
      </c>
      <c r="I66"/>
    </row>
    <row r="67">
      <c r="A67" t="s">
        <v>430</v>
      </c>
      <c r="B67" t="s">
        <v>458</v>
      </c>
      <c r="C67" t="s">
        <v>460</v>
      </c>
      <c r="D67" t="s">
        <v>54</v>
      </c>
      <c r="E67" t="n">
        <v>76.0</v>
      </c>
      <c r="F67" t="s">
        <v>407</v>
      </c>
      <c r="G67"/>
      <c r="H67" t="s">
        <v>476</v>
      </c>
      <c r="I67"/>
    </row>
    <row r="68">
      <c r="A68" t="s">
        <v>431</v>
      </c>
      <c r="B68" t="s">
        <v>458</v>
      </c>
      <c r="C68" t="s">
        <v>460</v>
      </c>
      <c r="D68" t="s">
        <v>56</v>
      </c>
      <c r="E68" t="n">
        <v>0.0</v>
      </c>
      <c r="F68" t="s">
        <v>465</v>
      </c>
      <c r="G68" t="s">
        <v>465</v>
      </c>
      <c r="H68" t="s">
        <v>465</v>
      </c>
      <c r="I68" t="s">
        <v>478</v>
      </c>
    </row>
    <row r="69">
      <c r="A69" t="s">
        <v>432</v>
      </c>
      <c r="B69" t="s">
        <v>458</v>
      </c>
      <c r="C69" t="s">
        <v>460</v>
      </c>
      <c r="D69" t="s">
        <v>58</v>
      </c>
      <c r="E69" t="n">
        <v>131.0</v>
      </c>
      <c r="F69" t="s">
        <v>417</v>
      </c>
      <c r="G69"/>
      <c r="H69" t="s">
        <v>476</v>
      </c>
      <c r="I69"/>
    </row>
    <row r="70">
      <c r="A70" t="s">
        <v>433</v>
      </c>
      <c r="B70" t="s">
        <v>458</v>
      </c>
      <c r="C70" t="s">
        <v>461</v>
      </c>
      <c r="D70" t="s">
        <v>64</v>
      </c>
      <c r="E70" t="n">
        <v>1.0</v>
      </c>
      <c r="F70" t="s">
        <v>314</v>
      </c>
      <c r="G70" t="s">
        <v>465</v>
      </c>
      <c r="H70" t="s">
        <v>465</v>
      </c>
      <c r="I70" t="s">
        <v>480</v>
      </c>
    </row>
    <row r="71">
      <c r="A71" t="s">
        <v>434</v>
      </c>
      <c r="B71" t="s">
        <v>458</v>
      </c>
      <c r="C71" t="s">
        <v>461</v>
      </c>
      <c r="D71" t="s">
        <v>44</v>
      </c>
      <c r="E71" t="n">
        <v>80.0</v>
      </c>
      <c r="F71" t="s">
        <v>432</v>
      </c>
      <c r="G71"/>
      <c r="H71" t="s">
        <v>476</v>
      </c>
      <c r="I71"/>
    </row>
    <row r="72">
      <c r="A72" t="s">
        <v>435</v>
      </c>
      <c r="B72" t="s">
        <v>458</v>
      </c>
      <c r="C72" t="s">
        <v>461</v>
      </c>
      <c r="D72" t="s">
        <v>308</v>
      </c>
      <c r="E72" t="n">
        <v>0.0</v>
      </c>
      <c r="F72" t="s">
        <v>465</v>
      </c>
      <c r="G72" t="s">
        <v>465</v>
      </c>
      <c r="H72" t="s">
        <v>465</v>
      </c>
      <c r="I72" t="s">
        <v>478</v>
      </c>
    </row>
    <row r="73">
      <c r="A73" t="s">
        <v>436</v>
      </c>
      <c r="B73" t="s">
        <v>458</v>
      </c>
      <c r="C73" t="s">
        <v>461</v>
      </c>
      <c r="D73" t="s">
        <v>48</v>
      </c>
      <c r="E73" t="n">
        <v>128.0</v>
      </c>
      <c r="F73" t="s">
        <v>345</v>
      </c>
      <c r="G73"/>
      <c r="H73"/>
      <c r="I73"/>
    </row>
    <row r="74">
      <c r="A74" t="s">
        <v>437</v>
      </c>
      <c r="B74" t="s">
        <v>458</v>
      </c>
      <c r="C74" t="s">
        <v>461</v>
      </c>
      <c r="D74" t="s">
        <v>53</v>
      </c>
      <c r="E74" t="n">
        <v>6.0</v>
      </c>
      <c r="F74" t="s">
        <v>464</v>
      </c>
      <c r="G74"/>
      <c r="H74"/>
      <c r="I74"/>
    </row>
    <row r="75">
      <c r="A75" t="s">
        <v>438</v>
      </c>
      <c r="B75" t="s">
        <v>458</v>
      </c>
      <c r="C75" t="s">
        <v>461</v>
      </c>
      <c r="D75" t="s">
        <v>54</v>
      </c>
      <c r="E75" t="n">
        <v>76.0</v>
      </c>
      <c r="F75" t="s">
        <v>407</v>
      </c>
      <c r="G75"/>
      <c r="H75"/>
      <c r="I75"/>
    </row>
    <row r="76">
      <c r="A76" t="s">
        <v>439</v>
      </c>
      <c r="B76" t="s">
        <v>458</v>
      </c>
      <c r="C76" t="s">
        <v>461</v>
      </c>
      <c r="D76" t="s">
        <v>56</v>
      </c>
      <c r="E76" t="n">
        <v>0.0</v>
      </c>
      <c r="F76" t="s">
        <v>465</v>
      </c>
      <c r="G76" t="s">
        <v>465</v>
      </c>
      <c r="H76" t="s">
        <v>465</v>
      </c>
      <c r="I76" t="s">
        <v>478</v>
      </c>
    </row>
    <row r="77">
      <c r="A77" t="s">
        <v>440</v>
      </c>
      <c r="B77" t="s">
        <v>458</v>
      </c>
      <c r="C77" t="s">
        <v>461</v>
      </c>
      <c r="D77" t="s">
        <v>58</v>
      </c>
      <c r="E77" t="n">
        <v>131.0</v>
      </c>
      <c r="F77" t="s">
        <v>417</v>
      </c>
      <c r="G77"/>
      <c r="H77"/>
      <c r="I77"/>
    </row>
    <row r="78">
      <c r="A78" t="s">
        <v>441</v>
      </c>
      <c r="B78" t="s">
        <v>9</v>
      </c>
      <c r="C78" t="s">
        <v>459</v>
      </c>
      <c r="D78" t="s">
        <v>44</v>
      </c>
      <c r="E78" t="n">
        <v>80.0</v>
      </c>
      <c r="F78" t="s">
        <v>432</v>
      </c>
      <c r="G78" t="s">
        <v>475</v>
      </c>
      <c r="H78" t="s">
        <v>475</v>
      </c>
      <c r="I78" t="s">
        <v>477</v>
      </c>
    </row>
    <row r="79">
      <c r="A79" t="s">
        <v>442</v>
      </c>
      <c r="B79" t="s">
        <v>9</v>
      </c>
      <c r="C79" t="s">
        <v>459</v>
      </c>
      <c r="D79" t="s">
        <v>60</v>
      </c>
      <c r="E79" t="n">
        <v>3.0</v>
      </c>
      <c r="F79" t="s">
        <v>316</v>
      </c>
      <c r="G79" t="s">
        <v>465</v>
      </c>
      <c r="H79" t="s">
        <v>465</v>
      </c>
      <c r="I79" t="s">
        <v>480</v>
      </c>
    </row>
    <row r="80">
      <c r="A80" t="s">
        <v>443</v>
      </c>
      <c r="B80" t="s">
        <v>9</v>
      </c>
      <c r="C80" t="s">
        <v>459</v>
      </c>
      <c r="D80" t="s">
        <v>42</v>
      </c>
      <c r="E80" t="n">
        <v>0.0</v>
      </c>
      <c r="F80" t="s">
        <v>465</v>
      </c>
      <c r="G80" t="s">
        <v>465</v>
      </c>
      <c r="H80" t="s">
        <v>465</v>
      </c>
      <c r="I80" t="s">
        <v>478</v>
      </c>
    </row>
    <row r="81">
      <c r="A81" t="s">
        <v>444</v>
      </c>
      <c r="B81" t="s">
        <v>9</v>
      </c>
      <c r="C81" t="s">
        <v>459</v>
      </c>
      <c r="D81" t="s">
        <v>45</v>
      </c>
      <c r="E81" t="n">
        <v>131.0</v>
      </c>
      <c r="F81" t="s">
        <v>444</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128.0</v>
      </c>
      <c r="F84" t="s">
        <v>345</v>
      </c>
      <c r="G84" t="s">
        <v>475</v>
      </c>
      <c r="H84" t="s">
        <v>475</v>
      </c>
      <c r="I84" t="s">
        <v>477</v>
      </c>
    </row>
    <row r="85">
      <c r="A85" t="s">
        <v>448</v>
      </c>
      <c r="B85" t="s">
        <v>9</v>
      </c>
      <c r="C85" t="s">
        <v>459</v>
      </c>
      <c r="D85" t="s">
        <v>34</v>
      </c>
      <c r="E85" t="n">
        <v>23.0</v>
      </c>
      <c r="F85" t="s">
        <v>336</v>
      </c>
      <c r="G85" t="s">
        <v>465</v>
      </c>
      <c r="H85" t="s">
        <v>465</v>
      </c>
      <c r="I85" t="s">
        <v>480</v>
      </c>
    </row>
    <row r="86">
      <c r="A86" t="s">
        <v>449</v>
      </c>
      <c r="B86" t="s">
        <v>9</v>
      </c>
      <c r="C86" t="s">
        <v>459</v>
      </c>
      <c r="D86" t="s">
        <v>50</v>
      </c>
      <c r="E86" t="n">
        <v>129.0</v>
      </c>
      <c r="F86" t="s">
        <v>453</v>
      </c>
      <c r="G86" t="s">
        <v>475</v>
      </c>
      <c r="H86" t="s">
        <v>475</v>
      </c>
      <c r="I86" t="s">
        <v>477</v>
      </c>
    </row>
    <row r="87">
      <c r="A87" t="s">
        <v>450</v>
      </c>
      <c r="B87" t="s">
        <v>9</v>
      </c>
      <c r="C87" t="s">
        <v>459</v>
      </c>
      <c r="D87" t="s">
        <v>51</v>
      </c>
      <c r="E87" t="n">
        <v>127.0</v>
      </c>
      <c r="F87" t="s">
        <v>413</v>
      </c>
      <c r="G87" t="s">
        <v>476</v>
      </c>
      <c r="H87" t="s">
        <v>475</v>
      </c>
      <c r="I87" t="s">
        <v>477</v>
      </c>
    </row>
    <row r="88">
      <c r="A88" t="s">
        <v>451</v>
      </c>
      <c r="B88" t="s">
        <v>9</v>
      </c>
      <c r="C88" t="s">
        <v>459</v>
      </c>
      <c r="D88" t="s">
        <v>61</v>
      </c>
      <c r="E88" t="n">
        <v>18.0</v>
      </c>
      <c r="F88" t="s">
        <v>325</v>
      </c>
      <c r="G88" t="s">
        <v>475</v>
      </c>
      <c r="H88" t="s">
        <v>475</v>
      </c>
      <c r="I88" t="s">
        <v>477</v>
      </c>
    </row>
    <row r="89">
      <c r="A89" t="s">
        <v>452</v>
      </c>
      <c r="B89" t="s">
        <v>9</v>
      </c>
      <c r="C89" t="s">
        <v>459</v>
      </c>
      <c r="D89" t="s">
        <v>53</v>
      </c>
      <c r="E89" t="n">
        <v>6.0</v>
      </c>
      <c r="F89" t="s">
        <v>464</v>
      </c>
      <c r="G89" t="s">
        <v>475</v>
      </c>
      <c r="H89" t="s">
        <v>475</v>
      </c>
      <c r="I89" t="s">
        <v>477</v>
      </c>
    </row>
    <row r="90">
      <c r="A90" t="s">
        <v>453</v>
      </c>
      <c r="B90" t="s">
        <v>9</v>
      </c>
      <c r="C90" t="s">
        <v>459</v>
      </c>
      <c r="D90" t="s">
        <v>310</v>
      </c>
      <c r="E90" t="n">
        <v>107.0</v>
      </c>
      <c r="F90" t="s">
        <v>418</v>
      </c>
      <c r="G90" t="s">
        <v>475</v>
      </c>
      <c r="H90" t="s">
        <v>475</v>
      </c>
      <c r="I90" t="s">
        <v>477</v>
      </c>
    </row>
    <row r="91">
      <c r="A91" t="s">
        <v>454</v>
      </c>
      <c r="B91" t="s">
        <v>9</v>
      </c>
      <c r="C91" t="s">
        <v>459</v>
      </c>
      <c r="D91" t="s">
        <v>305</v>
      </c>
      <c r="E91" t="n">
        <v>130.0</v>
      </c>
      <c r="F91" t="s">
        <v>486</v>
      </c>
      <c r="G91" t="s">
        <v>475</v>
      </c>
      <c r="H91" t="s">
        <v>475</v>
      </c>
      <c r="I91" t="s">
        <v>477</v>
      </c>
    </row>
    <row r="92">
      <c r="A92" t="s">
        <v>455</v>
      </c>
      <c r="B92" t="s">
        <v>9</v>
      </c>
      <c r="C92" t="s">
        <v>459</v>
      </c>
      <c r="D92" t="s">
        <v>54</v>
      </c>
      <c r="E92" t="n">
        <v>76.0</v>
      </c>
      <c r="F92" t="s">
        <v>407</v>
      </c>
      <c r="G92" t="s">
        <v>476</v>
      </c>
      <c r="H92" t="s">
        <v>475</v>
      </c>
      <c r="I92" t="s">
        <v>477</v>
      </c>
    </row>
    <row r="93">
      <c r="A93" t="s">
        <v>456</v>
      </c>
      <c r="B93" t="s">
        <v>9</v>
      </c>
      <c r="C93" t="s">
        <v>459</v>
      </c>
      <c r="D93" t="s">
        <v>58</v>
      </c>
      <c r="E93" t="n">
        <v>131.0</v>
      </c>
      <c r="F93" t="s">
        <v>417</v>
      </c>
      <c r="G93" t="s">
        <v>475</v>
      </c>
      <c r="H93" t="s">
        <v>475</v>
      </c>
      <c r="I93" t="s">
        <v>477</v>
      </c>
    </row>
  </sheetData>
  <pageMargins bottom="0.75" footer="0.3" header="0.3" left="0.7" right="0.7" top="0.75"/>
</worksheet>
</file>

<file path=xl/worksheets/sheet71.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7.0</v>
      </c>
      <c r="F3" t="s">
        <v>464</v>
      </c>
      <c r="G3" t="s">
        <v>475</v>
      </c>
      <c r="H3" t="s">
        <v>475</v>
      </c>
      <c r="I3" t="s">
        <v>477</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3.0</v>
      </c>
      <c r="F8" t="s">
        <v>464</v>
      </c>
      <c r="G8" t="s">
        <v>475</v>
      </c>
      <c r="H8" t="s">
        <v>475</v>
      </c>
      <c r="I8" t="s">
        <v>477</v>
      </c>
    </row>
    <row r="9">
      <c r="A9" t="s">
        <v>321</v>
      </c>
      <c r="B9" t="s">
        <v>457</v>
      </c>
      <c r="C9" t="s">
        <v>2</v>
      </c>
      <c r="D9" t="s">
        <v>463</v>
      </c>
      <c r="E9" t="n">
        <v>5.0</v>
      </c>
      <c r="F9" t="s">
        <v>464</v>
      </c>
      <c r="G9" t="s">
        <v>475</v>
      </c>
      <c r="H9" t="s">
        <v>475</v>
      </c>
      <c r="I9" t="s">
        <v>491</v>
      </c>
    </row>
    <row r="10">
      <c r="A10" t="s">
        <v>322</v>
      </c>
      <c r="B10" t="s">
        <v>457</v>
      </c>
      <c r="C10" t="s">
        <v>67</v>
      </c>
      <c r="D10" t="s">
        <v>32</v>
      </c>
      <c r="E10" t="n">
        <v>1.0</v>
      </c>
      <c r="F10" t="s">
        <v>314</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3.0</v>
      </c>
      <c r="F15" t="s">
        <v>464</v>
      </c>
      <c r="G15" t="s">
        <v>476</v>
      </c>
      <c r="H15" t="s">
        <v>475</v>
      </c>
      <c r="I15" t="s">
        <v>477</v>
      </c>
    </row>
    <row r="16">
      <c r="A16" t="s">
        <v>328</v>
      </c>
      <c r="B16" t="s">
        <v>457</v>
      </c>
      <c r="C16" t="s">
        <v>3</v>
      </c>
      <c r="D16" t="s">
        <v>44</v>
      </c>
      <c r="E16" t="n">
        <v>6.0</v>
      </c>
      <c r="F16" t="s">
        <v>315</v>
      </c>
      <c r="G16" t="s">
        <v>476</v>
      </c>
      <c r="H16" t="s">
        <v>476</v>
      </c>
      <c r="I16" t="s">
        <v>481</v>
      </c>
    </row>
    <row r="17">
      <c r="A17" t="s">
        <v>329</v>
      </c>
      <c r="B17" t="s">
        <v>457</v>
      </c>
      <c r="C17" t="s">
        <v>3</v>
      </c>
      <c r="D17" t="s">
        <v>45</v>
      </c>
      <c r="E17" t="n">
        <v>7.0</v>
      </c>
      <c r="F17" t="s">
        <v>320</v>
      </c>
      <c r="G17" t="s">
        <v>465</v>
      </c>
      <c r="H17" t="s">
        <v>465</v>
      </c>
      <c r="I17" t="s">
        <v>480</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7.0</v>
      </c>
      <c r="F20" t="s">
        <v>319</v>
      </c>
      <c r="G20" t="s">
        <v>475</v>
      </c>
      <c r="H20" t="s">
        <v>475</v>
      </c>
      <c r="I20" t="s">
        <v>477</v>
      </c>
    </row>
    <row r="21">
      <c r="A21" t="s">
        <v>333</v>
      </c>
      <c r="B21" t="s">
        <v>457</v>
      </c>
      <c r="C21" t="s">
        <v>3</v>
      </c>
      <c r="D21" t="s">
        <v>49</v>
      </c>
      <c r="E21" t="n">
        <v>7.0</v>
      </c>
      <c r="F21" t="s">
        <v>314</v>
      </c>
      <c r="G21" t="s">
        <v>476</v>
      </c>
      <c r="H21" t="s">
        <v>475</v>
      </c>
      <c r="I21" t="s">
        <v>477</v>
      </c>
    </row>
    <row r="22">
      <c r="A22" t="s">
        <v>334</v>
      </c>
      <c r="B22" t="s">
        <v>457</v>
      </c>
      <c r="C22" t="s">
        <v>3</v>
      </c>
      <c r="D22" t="s">
        <v>50</v>
      </c>
      <c r="E22" t="n">
        <v>7.0</v>
      </c>
      <c r="F22" t="s">
        <v>320</v>
      </c>
      <c r="G22" t="s">
        <v>465</v>
      </c>
      <c r="H22" t="s">
        <v>465</v>
      </c>
      <c r="I22" t="s">
        <v>480</v>
      </c>
    </row>
    <row r="23">
      <c r="A23" t="s">
        <v>335</v>
      </c>
      <c r="B23" t="s">
        <v>457</v>
      </c>
      <c r="C23" t="s">
        <v>3</v>
      </c>
      <c r="D23" t="s">
        <v>51</v>
      </c>
      <c r="E23" t="n">
        <v>7.0</v>
      </c>
      <c r="F23" t="s">
        <v>317</v>
      </c>
      <c r="G23" t="s">
        <v>475</v>
      </c>
      <c r="H23" t="s">
        <v>475</v>
      </c>
      <c r="I23" t="s">
        <v>477</v>
      </c>
    </row>
    <row r="24">
      <c r="A24" t="s">
        <v>336</v>
      </c>
      <c r="B24" t="s">
        <v>457</v>
      </c>
      <c r="C24" t="s">
        <v>3</v>
      </c>
      <c r="D24" t="s">
        <v>52</v>
      </c>
      <c r="E24" t="n">
        <v>1.0</v>
      </c>
      <c r="F24" t="s">
        <v>314</v>
      </c>
      <c r="G24" t="s">
        <v>465</v>
      </c>
      <c r="H24" t="s">
        <v>465</v>
      </c>
      <c r="I24" t="s">
        <v>480</v>
      </c>
    </row>
    <row r="25">
      <c r="A25" t="s">
        <v>337</v>
      </c>
      <c r="B25" t="s">
        <v>457</v>
      </c>
      <c r="C25" t="s">
        <v>3</v>
      </c>
      <c r="D25" t="s">
        <v>53</v>
      </c>
      <c r="E25" t="n">
        <v>3.0</v>
      </c>
      <c r="F25" t="s">
        <v>316</v>
      </c>
      <c r="G25" t="s">
        <v>465</v>
      </c>
      <c r="H25" t="s">
        <v>465</v>
      </c>
      <c r="I25" t="s">
        <v>480</v>
      </c>
    </row>
    <row r="26">
      <c r="A26" t="s">
        <v>338</v>
      </c>
      <c r="B26" t="s">
        <v>457</v>
      </c>
      <c r="C26" t="s">
        <v>3</v>
      </c>
      <c r="D26" t="s">
        <v>54</v>
      </c>
      <c r="E26" t="n">
        <v>11.0</v>
      </c>
      <c r="F26" t="s">
        <v>318</v>
      </c>
      <c r="G26" t="s">
        <v>475</v>
      </c>
      <c r="H26" t="s">
        <v>475</v>
      </c>
      <c r="I26" t="s">
        <v>491</v>
      </c>
    </row>
    <row r="27">
      <c r="A27" t="s">
        <v>339</v>
      </c>
      <c r="B27" t="s">
        <v>457</v>
      </c>
      <c r="C27" t="s">
        <v>3</v>
      </c>
      <c r="D27" t="s">
        <v>55</v>
      </c>
      <c r="E27" t="n">
        <v>4.0</v>
      </c>
      <c r="F27" t="s">
        <v>317</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7.0</v>
      </c>
      <c r="F30" t="s">
        <v>316</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7.0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6.0</v>
      </c>
      <c r="F35" t="s">
        <v>315</v>
      </c>
      <c r="G35" t="s">
        <v>476</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3.0</v>
      </c>
      <c r="F39" t="s">
        <v>316</v>
      </c>
      <c r="G39" t="s">
        <v>465</v>
      </c>
      <c r="H39" t="s">
        <v>465</v>
      </c>
      <c r="I39" t="s">
        <v>480</v>
      </c>
    </row>
    <row r="40">
      <c r="A40" t="s">
        <v>352</v>
      </c>
      <c r="B40" t="s">
        <v>458</v>
      </c>
      <c r="C40" t="s">
        <v>459</v>
      </c>
      <c r="D40" t="s">
        <v>39</v>
      </c>
      <c r="E40" t="n">
        <v>4.0</v>
      </c>
      <c r="F40" t="s">
        <v>464</v>
      </c>
      <c r="G40" t="s">
        <v>475</v>
      </c>
      <c r="H40" t="s">
        <v>475</v>
      </c>
      <c r="I40" t="s">
        <v>477</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3.0</v>
      </c>
      <c r="F43" t="s">
        <v>315</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4.0</v>
      </c>
      <c r="F47" t="s">
        <v>464</v>
      </c>
      <c r="G47" t="s">
        <v>475</v>
      </c>
      <c r="H47" t="s">
        <v>475</v>
      </c>
      <c r="I47" t="s">
        <v>477</v>
      </c>
    </row>
    <row r="48">
      <c r="A48" t="s">
        <v>411</v>
      </c>
      <c r="B48" t="s">
        <v>458</v>
      </c>
      <c r="C48" t="s">
        <v>459</v>
      </c>
      <c r="D48" t="s">
        <v>49</v>
      </c>
      <c r="E48" t="n">
        <v>7.0</v>
      </c>
      <c r="F48" t="s">
        <v>316</v>
      </c>
      <c r="G48" t="s">
        <v>475</v>
      </c>
      <c r="H48" t="s">
        <v>475</v>
      </c>
      <c r="I48" t="s">
        <v>477</v>
      </c>
    </row>
    <row r="49">
      <c r="A49" t="s">
        <v>412</v>
      </c>
      <c r="B49" t="s">
        <v>458</v>
      </c>
      <c r="C49" t="s">
        <v>459</v>
      </c>
      <c r="D49" t="s">
        <v>50</v>
      </c>
      <c r="E49" t="n">
        <v>3.0</v>
      </c>
      <c r="F49" t="s">
        <v>314</v>
      </c>
      <c r="G49" t="s">
        <v>475</v>
      </c>
      <c r="H49" t="s">
        <v>475</v>
      </c>
      <c r="I49" t="s">
        <v>477</v>
      </c>
    </row>
    <row r="50">
      <c r="A50" t="s">
        <v>413</v>
      </c>
      <c r="B50" t="s">
        <v>458</v>
      </c>
      <c r="C50" t="s">
        <v>459</v>
      </c>
      <c r="D50" t="s">
        <v>51</v>
      </c>
      <c r="E50" t="n">
        <v>7.0</v>
      </c>
      <c r="F50" t="s">
        <v>317</v>
      </c>
      <c r="G50" t="s">
        <v>475</v>
      </c>
      <c r="H50" t="s">
        <v>475</v>
      </c>
      <c r="I50" t="s">
        <v>477</v>
      </c>
    </row>
    <row r="51">
      <c r="A51" t="s">
        <v>414</v>
      </c>
      <c r="B51" t="s">
        <v>458</v>
      </c>
      <c r="C51" t="s">
        <v>459</v>
      </c>
      <c r="D51" t="s">
        <v>52</v>
      </c>
      <c r="E51" t="n">
        <v>1.0</v>
      </c>
      <c r="F51" t="s">
        <v>314</v>
      </c>
      <c r="G51" t="s">
        <v>465</v>
      </c>
      <c r="H51" t="s">
        <v>465</v>
      </c>
      <c r="I51" t="s">
        <v>480</v>
      </c>
    </row>
    <row r="52">
      <c r="A52" t="s">
        <v>415</v>
      </c>
      <c r="B52" t="s">
        <v>458</v>
      </c>
      <c r="C52" t="s">
        <v>459</v>
      </c>
      <c r="D52" t="s">
        <v>61</v>
      </c>
      <c r="E52" t="n">
        <v>3.0</v>
      </c>
      <c r="F52" t="s">
        <v>316</v>
      </c>
      <c r="G52" t="s">
        <v>465</v>
      </c>
      <c r="H52" t="s">
        <v>465</v>
      </c>
      <c r="I52" t="s">
        <v>480</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7.0</v>
      </c>
      <c r="F56" t="s">
        <v>464</v>
      </c>
      <c r="G56" t="s">
        <v>475</v>
      </c>
      <c r="H56" t="s">
        <v>475</v>
      </c>
      <c r="I56" t="s">
        <v>477</v>
      </c>
    </row>
    <row r="57">
      <c r="A57" t="s">
        <v>420</v>
      </c>
      <c r="B57" t="s">
        <v>458</v>
      </c>
      <c r="C57" t="s">
        <v>459</v>
      </c>
      <c r="D57" t="s">
        <v>54</v>
      </c>
      <c r="E57" t="n">
        <v>3.0</v>
      </c>
      <c r="F57" t="s">
        <v>316</v>
      </c>
      <c r="G57" t="s">
        <v>465</v>
      </c>
      <c r="H57" t="s">
        <v>465</v>
      </c>
      <c r="I57" t="s">
        <v>480</v>
      </c>
    </row>
    <row r="58">
      <c r="A58" t="s">
        <v>421</v>
      </c>
      <c r="B58" t="s">
        <v>458</v>
      </c>
      <c r="C58" t="s">
        <v>459</v>
      </c>
      <c r="D58" t="s">
        <v>55</v>
      </c>
      <c r="E58" t="n">
        <v>0.0</v>
      </c>
      <c r="F58" t="s">
        <v>465</v>
      </c>
      <c r="G58" t="s">
        <v>465</v>
      </c>
      <c r="H58" t="s">
        <v>465</v>
      </c>
      <c r="I58" t="s">
        <v>478</v>
      </c>
    </row>
    <row r="59">
      <c r="A59" t="s">
        <v>422</v>
      </c>
      <c r="B59" t="s">
        <v>458</v>
      </c>
      <c r="C59" t="s">
        <v>459</v>
      </c>
      <c r="D59" t="s">
        <v>40</v>
      </c>
      <c r="E59" t="n">
        <v>4.0</v>
      </c>
      <c r="F59" t="s">
        <v>464</v>
      </c>
      <c r="G59" t="s">
        <v>476</v>
      </c>
      <c r="H59" t="s">
        <v>476</v>
      </c>
      <c r="I59" t="s">
        <v>481</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3.0</v>
      </c>
      <c r="F63" t="s">
        <v>314</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6.0</v>
      </c>
      <c r="F65" t="s">
        <v>315</v>
      </c>
      <c r="G65" t="s">
        <v>476</v>
      </c>
      <c r="H65" t="s">
        <v>475</v>
      </c>
      <c r="I65" t="s">
        <v>479</v>
      </c>
    </row>
    <row r="66">
      <c r="A66" t="s">
        <v>429</v>
      </c>
      <c r="B66" t="s">
        <v>458</v>
      </c>
      <c r="C66" t="s">
        <v>460</v>
      </c>
      <c r="D66" t="s">
        <v>53</v>
      </c>
      <c r="E66" t="n">
        <v>0.0</v>
      </c>
      <c r="F66" t="s">
        <v>465</v>
      </c>
      <c r="G66" t="s">
        <v>465</v>
      </c>
      <c r="H66" t="s">
        <v>465</v>
      </c>
      <c r="I66" t="s">
        <v>478</v>
      </c>
    </row>
    <row r="67">
      <c r="A67" t="s">
        <v>430</v>
      </c>
      <c r="B67" t="s">
        <v>458</v>
      </c>
      <c r="C67" t="s">
        <v>460</v>
      </c>
      <c r="D67" t="s">
        <v>54</v>
      </c>
      <c r="E67" t="n">
        <v>3.0</v>
      </c>
      <c r="F67" t="s">
        <v>316</v>
      </c>
      <c r="G67" t="s">
        <v>465</v>
      </c>
      <c r="H67" t="s">
        <v>465</v>
      </c>
      <c r="I67" t="s">
        <v>480</v>
      </c>
    </row>
    <row r="68">
      <c r="A68" t="s">
        <v>431</v>
      </c>
      <c r="B68" t="s">
        <v>458</v>
      </c>
      <c r="C68" t="s">
        <v>460</v>
      </c>
      <c r="D68" t="s">
        <v>56</v>
      </c>
      <c r="E68" t="n">
        <v>0.0</v>
      </c>
      <c r="F68" t="s">
        <v>465</v>
      </c>
      <c r="G68" t="s">
        <v>465</v>
      </c>
      <c r="H68" t="s">
        <v>465</v>
      </c>
      <c r="I68" t="s">
        <v>478</v>
      </c>
    </row>
    <row r="69">
      <c r="A69" t="s">
        <v>432</v>
      </c>
      <c r="B69" t="s">
        <v>458</v>
      </c>
      <c r="C69" t="s">
        <v>460</v>
      </c>
      <c r="D69" t="s">
        <v>58</v>
      </c>
      <c r="E69" t="n">
        <v>3.0</v>
      </c>
      <c r="F69" t="s">
        <v>314</v>
      </c>
      <c r="G69" t="s">
        <v>475</v>
      </c>
      <c r="H69" t="s">
        <v>475</v>
      </c>
      <c r="I69" t="s">
        <v>477</v>
      </c>
    </row>
    <row r="70">
      <c r="A70" t="s">
        <v>433</v>
      </c>
      <c r="B70" t="s">
        <v>458</v>
      </c>
      <c r="C70" t="s">
        <v>461</v>
      </c>
      <c r="D70" t="s">
        <v>64</v>
      </c>
      <c r="E70" t="n">
        <v>0.0</v>
      </c>
      <c r="F70" t="s">
        <v>465</v>
      </c>
      <c r="G70" t="s">
        <v>465</v>
      </c>
      <c r="H70" t="s">
        <v>465</v>
      </c>
      <c r="I70" t="s">
        <v>478</v>
      </c>
    </row>
    <row r="71">
      <c r="A71" t="s">
        <v>434</v>
      </c>
      <c r="B71" t="s">
        <v>458</v>
      </c>
      <c r="C71" t="s">
        <v>461</v>
      </c>
      <c r="D71" t="s">
        <v>44</v>
      </c>
      <c r="E71" t="n">
        <v>6.0</v>
      </c>
      <c r="F71" t="s">
        <v>315</v>
      </c>
      <c r="G71" t="s">
        <v>476</v>
      </c>
      <c r="H71" t="s">
        <v>476</v>
      </c>
      <c r="I71" t="s">
        <v>481</v>
      </c>
    </row>
    <row r="72">
      <c r="A72" t="s">
        <v>435</v>
      </c>
      <c r="B72" t="s">
        <v>458</v>
      </c>
      <c r="C72" t="s">
        <v>461</v>
      </c>
      <c r="D72" t="s">
        <v>308</v>
      </c>
      <c r="E72" t="n">
        <v>0.0</v>
      </c>
      <c r="F72" t="s">
        <v>465</v>
      </c>
      <c r="G72" t="s">
        <v>465</v>
      </c>
      <c r="H72" t="s">
        <v>465</v>
      </c>
      <c r="I72" t="s">
        <v>478</v>
      </c>
    </row>
    <row r="73">
      <c r="A73" t="s">
        <v>436</v>
      </c>
      <c r="B73" t="s">
        <v>458</v>
      </c>
      <c r="C73" t="s">
        <v>461</v>
      </c>
      <c r="D73" t="s">
        <v>48</v>
      </c>
      <c r="E73" t="n">
        <v>3.0</v>
      </c>
      <c r="F73" t="s">
        <v>315</v>
      </c>
      <c r="G73" t="s">
        <v>475</v>
      </c>
      <c r="H73" t="s">
        <v>475</v>
      </c>
      <c r="I73" t="s">
        <v>477</v>
      </c>
    </row>
    <row r="74">
      <c r="A74" t="s">
        <v>437</v>
      </c>
      <c r="B74" t="s">
        <v>458</v>
      </c>
      <c r="C74" t="s">
        <v>461</v>
      </c>
      <c r="D74" t="s">
        <v>53</v>
      </c>
      <c r="E74" t="n">
        <v>0.0</v>
      </c>
      <c r="F74" t="s">
        <v>465</v>
      </c>
      <c r="G74" t="s">
        <v>465</v>
      </c>
      <c r="H74" t="s">
        <v>465</v>
      </c>
      <c r="I74" t="s">
        <v>478</v>
      </c>
    </row>
    <row r="75">
      <c r="A75" t="s">
        <v>438</v>
      </c>
      <c r="B75" t="s">
        <v>458</v>
      </c>
      <c r="C75" t="s">
        <v>461</v>
      </c>
      <c r="D75" t="s">
        <v>54</v>
      </c>
      <c r="E75" t="n">
        <v>3.0</v>
      </c>
      <c r="F75" t="s">
        <v>316</v>
      </c>
      <c r="G75" t="s">
        <v>465</v>
      </c>
      <c r="H75" t="s">
        <v>465</v>
      </c>
      <c r="I75" t="s">
        <v>480</v>
      </c>
    </row>
    <row r="76">
      <c r="A76" t="s">
        <v>439</v>
      </c>
      <c r="B76" t="s">
        <v>458</v>
      </c>
      <c r="C76" t="s">
        <v>461</v>
      </c>
      <c r="D76" t="s">
        <v>56</v>
      </c>
      <c r="E76" t="n">
        <v>0.0</v>
      </c>
      <c r="F76" t="s">
        <v>465</v>
      </c>
      <c r="G76" t="s">
        <v>465</v>
      </c>
      <c r="H76" t="s">
        <v>465</v>
      </c>
      <c r="I76" t="s">
        <v>478</v>
      </c>
    </row>
    <row r="77">
      <c r="A77" t="s">
        <v>440</v>
      </c>
      <c r="B77" t="s">
        <v>458</v>
      </c>
      <c r="C77" t="s">
        <v>461</v>
      </c>
      <c r="D77" t="s">
        <v>58</v>
      </c>
      <c r="E77" t="n">
        <v>3.0</v>
      </c>
      <c r="F77" t="s">
        <v>314</v>
      </c>
      <c r="G77" t="s">
        <v>475</v>
      </c>
      <c r="H77" t="s">
        <v>475</v>
      </c>
      <c r="I77" t="s">
        <v>477</v>
      </c>
    </row>
    <row r="78">
      <c r="A78" t="s">
        <v>441</v>
      </c>
      <c r="B78" t="s">
        <v>9</v>
      </c>
      <c r="C78" t="s">
        <v>459</v>
      </c>
      <c r="D78" t="s">
        <v>44</v>
      </c>
      <c r="E78" t="n">
        <v>6.0</v>
      </c>
      <c r="F78" t="s">
        <v>315</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3.0</v>
      </c>
      <c r="F81" t="s">
        <v>316</v>
      </c>
      <c r="G81" t="s">
        <v>465</v>
      </c>
      <c r="H81" t="s">
        <v>465</v>
      </c>
      <c r="I81" t="s">
        <v>480</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3.0</v>
      </c>
      <c r="F84" t="s">
        <v>315</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3.0</v>
      </c>
      <c r="F86" t="s">
        <v>314</v>
      </c>
      <c r="G86" t="s">
        <v>475</v>
      </c>
      <c r="H86" t="s">
        <v>475</v>
      </c>
      <c r="I86" t="s">
        <v>477</v>
      </c>
    </row>
    <row r="87">
      <c r="A87" t="s">
        <v>450</v>
      </c>
      <c r="B87" t="s">
        <v>9</v>
      </c>
      <c r="C87" t="s">
        <v>459</v>
      </c>
      <c r="D87" t="s">
        <v>51</v>
      </c>
      <c r="E87" t="n">
        <v>3.0</v>
      </c>
      <c r="F87" t="s">
        <v>315</v>
      </c>
      <c r="G87" t="s">
        <v>475</v>
      </c>
      <c r="H87" t="s">
        <v>475</v>
      </c>
      <c r="I87" t="s">
        <v>477</v>
      </c>
    </row>
    <row r="88">
      <c r="A88" t="s">
        <v>451</v>
      </c>
      <c r="B88" t="s">
        <v>9</v>
      </c>
      <c r="C88" t="s">
        <v>459</v>
      </c>
      <c r="D88" t="s">
        <v>61</v>
      </c>
      <c r="E88" t="n">
        <v>3.0</v>
      </c>
      <c r="F88" t="s">
        <v>316</v>
      </c>
      <c r="G88" t="s">
        <v>465</v>
      </c>
      <c r="H88" t="s">
        <v>465</v>
      </c>
      <c r="I88" t="s">
        <v>480</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3.0</v>
      </c>
      <c r="F92" t="s">
        <v>316</v>
      </c>
      <c r="G92" t="s">
        <v>465</v>
      </c>
      <c r="H92" t="s">
        <v>465</v>
      </c>
      <c r="I92" t="s">
        <v>480</v>
      </c>
    </row>
    <row r="93">
      <c r="A93" t="s">
        <v>456</v>
      </c>
      <c r="B93" t="s">
        <v>9</v>
      </c>
      <c r="C93" t="s">
        <v>459</v>
      </c>
      <c r="D93" t="s">
        <v>58</v>
      </c>
      <c r="E93" t="n">
        <v>3.0</v>
      </c>
      <c r="F93" t="s">
        <v>314</v>
      </c>
      <c r="G93" t="s">
        <v>475</v>
      </c>
      <c r="H93" t="s">
        <v>475</v>
      </c>
      <c r="I93" t="s">
        <v>477</v>
      </c>
    </row>
  </sheetData>
  <pageMargins bottom="0.75" footer="0.3" header="0.3" left="0.7" right="0.7" top="0.75"/>
</worksheet>
</file>

<file path=xl/worksheets/sheet72.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55.0</v>
      </c>
      <c r="F3" t="s">
        <v>464</v>
      </c>
      <c r="G3" t="s">
        <v>475</v>
      </c>
      <c r="H3" t="s">
        <v>475</v>
      </c>
      <c r="I3" t="s">
        <v>477</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16.0</v>
      </c>
      <c r="F8" t="s">
        <v>314</v>
      </c>
      <c r="G8" t="s">
        <v>476</v>
      </c>
      <c r="H8" t="s">
        <v>476</v>
      </c>
      <c r="I8" t="s">
        <v>481</v>
      </c>
    </row>
    <row r="9">
      <c r="A9" t="s">
        <v>321</v>
      </c>
      <c r="B9" t="s">
        <v>457</v>
      </c>
      <c r="C9" t="s">
        <v>2</v>
      </c>
      <c r="D9" t="s">
        <v>463</v>
      </c>
      <c r="E9" t="n">
        <v>14.0</v>
      </c>
      <c r="F9" t="s">
        <v>315</v>
      </c>
      <c r="G9" t="s">
        <v>475</v>
      </c>
      <c r="H9" t="s">
        <v>475</v>
      </c>
      <c r="I9" t="s">
        <v>477</v>
      </c>
    </row>
    <row r="10">
      <c r="A10" t="s">
        <v>322</v>
      </c>
      <c r="B10" t="s">
        <v>457</v>
      </c>
      <c r="C10" t="s">
        <v>67</v>
      </c>
      <c r="D10" t="s">
        <v>32</v>
      </c>
      <c r="E10" t="n">
        <v>2.0</v>
      </c>
      <c r="F10" t="s">
        <v>315</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20.0</v>
      </c>
      <c r="F15" t="s">
        <v>322</v>
      </c>
      <c r="G15" t="s">
        <v>476</v>
      </c>
      <c r="H15" t="s">
        <v>475</v>
      </c>
      <c r="I15" t="s">
        <v>477</v>
      </c>
    </row>
    <row r="16">
      <c r="A16" t="s">
        <v>328</v>
      </c>
      <c r="B16" t="s">
        <v>457</v>
      </c>
      <c r="C16" t="s">
        <v>3</v>
      </c>
      <c r="D16" t="s">
        <v>44</v>
      </c>
      <c r="E16" t="n">
        <v>36.0</v>
      </c>
      <c r="F16" t="s">
        <v>332</v>
      </c>
      <c r="G16" t="s">
        <v>476</v>
      </c>
      <c r="H16" t="s">
        <v>475</v>
      </c>
      <c r="I16" t="s">
        <v>477</v>
      </c>
    </row>
    <row r="17">
      <c r="A17" t="s">
        <v>329</v>
      </c>
      <c r="B17" t="s">
        <v>457</v>
      </c>
      <c r="C17" t="s">
        <v>3</v>
      </c>
      <c r="D17" t="s">
        <v>45</v>
      </c>
      <c r="E17" t="n">
        <v>52.0</v>
      </c>
      <c r="F17" t="s">
        <v>416</v>
      </c>
      <c r="G17" t="s">
        <v>465</v>
      </c>
      <c r="H17" t="s">
        <v>465</v>
      </c>
      <c r="I17" t="s">
        <v>480</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52.0</v>
      </c>
      <c r="F20" t="s">
        <v>353</v>
      </c>
      <c r="G20" t="s">
        <v>475</v>
      </c>
      <c r="H20" t="s">
        <v>475</v>
      </c>
      <c r="I20" t="s">
        <v>477</v>
      </c>
    </row>
    <row r="21">
      <c r="A21" t="s">
        <v>333</v>
      </c>
      <c r="B21" t="s">
        <v>457</v>
      </c>
      <c r="C21" t="s">
        <v>3</v>
      </c>
      <c r="D21" t="s">
        <v>49</v>
      </c>
      <c r="E21" t="n">
        <v>52.0</v>
      </c>
      <c r="F21" t="s">
        <v>332</v>
      </c>
      <c r="G21" t="s">
        <v>476</v>
      </c>
      <c r="H21" t="s">
        <v>475</v>
      </c>
      <c r="I21" t="s">
        <v>477</v>
      </c>
    </row>
    <row r="22">
      <c r="A22" t="s">
        <v>334</v>
      </c>
      <c r="B22" t="s">
        <v>457</v>
      </c>
      <c r="C22" t="s">
        <v>3</v>
      </c>
      <c r="D22" t="s">
        <v>50</v>
      </c>
      <c r="E22" t="n">
        <v>52.0</v>
      </c>
      <c r="F22" t="s">
        <v>409</v>
      </c>
      <c r="G22" t="s">
        <v>475</v>
      </c>
      <c r="H22" t="s">
        <v>475</v>
      </c>
      <c r="I22" t="s">
        <v>477</v>
      </c>
    </row>
    <row r="23">
      <c r="A23" t="s">
        <v>335</v>
      </c>
      <c r="B23" t="s">
        <v>457</v>
      </c>
      <c r="C23" t="s">
        <v>3</v>
      </c>
      <c r="D23" t="s">
        <v>51</v>
      </c>
      <c r="E23" t="n">
        <v>52.0</v>
      </c>
      <c r="F23" t="s">
        <v>345</v>
      </c>
      <c r="G23" t="s">
        <v>475</v>
      </c>
      <c r="H23" t="s">
        <v>475</v>
      </c>
      <c r="I23" t="s">
        <v>477</v>
      </c>
    </row>
    <row r="24">
      <c r="A24" t="s">
        <v>336</v>
      </c>
      <c r="B24" t="s">
        <v>457</v>
      </c>
      <c r="C24" t="s">
        <v>3</v>
      </c>
      <c r="D24" t="s">
        <v>52</v>
      </c>
      <c r="E24" t="n">
        <v>2.0</v>
      </c>
      <c r="F24" t="s">
        <v>315</v>
      </c>
      <c r="G24" t="s">
        <v>465</v>
      </c>
      <c r="H24" t="s">
        <v>465</v>
      </c>
      <c r="I24" t="s">
        <v>480</v>
      </c>
    </row>
    <row r="25">
      <c r="A25" t="s">
        <v>337</v>
      </c>
      <c r="B25" t="s">
        <v>457</v>
      </c>
      <c r="C25" t="s">
        <v>3</v>
      </c>
      <c r="D25" t="s">
        <v>53</v>
      </c>
      <c r="E25" t="n">
        <v>29.0</v>
      </c>
      <c r="F25" t="s">
        <v>339</v>
      </c>
      <c r="G25" t="s">
        <v>475</v>
      </c>
      <c r="H25" t="s">
        <v>475</v>
      </c>
      <c r="I25" t="s">
        <v>477</v>
      </c>
    </row>
    <row r="26">
      <c r="A26" t="s">
        <v>338</v>
      </c>
      <c r="B26" t="s">
        <v>457</v>
      </c>
      <c r="C26" t="s">
        <v>3</v>
      </c>
      <c r="D26" t="s">
        <v>54</v>
      </c>
      <c r="E26" t="n">
        <v>59.0</v>
      </c>
      <c r="F26" t="s">
        <v>322</v>
      </c>
      <c r="G26" t="s">
        <v>476</v>
      </c>
      <c r="H26" t="s">
        <v>476</v>
      </c>
      <c r="I26" t="s">
        <v>481</v>
      </c>
    </row>
    <row r="27">
      <c r="A27" t="s">
        <v>339</v>
      </c>
      <c r="B27" t="s">
        <v>457</v>
      </c>
      <c r="C27" t="s">
        <v>3</v>
      </c>
      <c r="D27" t="s">
        <v>55</v>
      </c>
      <c r="E27" t="n">
        <v>32.0</v>
      </c>
      <c r="F27" t="s">
        <v>345</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52.0</v>
      </c>
      <c r="F30" t="s">
        <v>352</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55.0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36.0</v>
      </c>
      <c r="F35" t="s">
        <v>332</v>
      </c>
      <c r="G35" t="s">
        <v>476</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20.0</v>
      </c>
      <c r="F39" t="s">
        <v>326</v>
      </c>
      <c r="G39" t="s">
        <v>475</v>
      </c>
      <c r="H39" t="s">
        <v>475</v>
      </c>
      <c r="I39" t="s">
        <v>477</v>
      </c>
    </row>
    <row r="40">
      <c r="A40" t="s">
        <v>352</v>
      </c>
      <c r="B40" t="s">
        <v>458</v>
      </c>
      <c r="C40" t="s">
        <v>459</v>
      </c>
      <c r="D40" t="s">
        <v>39</v>
      </c>
      <c r="E40" t="n">
        <v>1.0</v>
      </c>
      <c r="F40" t="s">
        <v>464</v>
      </c>
      <c r="G40" t="s">
        <v>475</v>
      </c>
      <c r="H40" t="s">
        <v>475</v>
      </c>
      <c r="I40" t="s">
        <v>477</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20.0</v>
      </c>
      <c r="F43" t="s">
        <v>322</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1.0</v>
      </c>
      <c r="F47" t="s">
        <v>464</v>
      </c>
      <c r="G47" t="s">
        <v>475</v>
      </c>
      <c r="H47" t="s">
        <v>475</v>
      </c>
      <c r="I47" t="s">
        <v>477</v>
      </c>
    </row>
    <row r="48">
      <c r="A48" t="s">
        <v>411</v>
      </c>
      <c r="B48" t="s">
        <v>458</v>
      </c>
      <c r="C48" t="s">
        <v>459</v>
      </c>
      <c r="D48" t="s">
        <v>49</v>
      </c>
      <c r="E48" t="n">
        <v>52.0</v>
      </c>
      <c r="F48" t="s">
        <v>347</v>
      </c>
      <c r="G48" t="s">
        <v>476</v>
      </c>
      <c r="H48" t="s">
        <v>475</v>
      </c>
      <c r="I48" t="s">
        <v>477</v>
      </c>
    </row>
    <row r="49">
      <c r="A49" t="s">
        <v>412</v>
      </c>
      <c r="B49" t="s">
        <v>458</v>
      </c>
      <c r="C49" t="s">
        <v>459</v>
      </c>
      <c r="D49" t="s">
        <v>50</v>
      </c>
      <c r="E49" t="n">
        <v>20.0</v>
      </c>
      <c r="F49" t="s">
        <v>328</v>
      </c>
      <c r="G49" t="s">
        <v>475</v>
      </c>
      <c r="H49" t="s">
        <v>475</v>
      </c>
      <c r="I49" t="s">
        <v>477</v>
      </c>
    </row>
    <row r="50">
      <c r="A50" t="s">
        <v>413</v>
      </c>
      <c r="B50" t="s">
        <v>458</v>
      </c>
      <c r="C50" t="s">
        <v>459</v>
      </c>
      <c r="D50" t="s">
        <v>51</v>
      </c>
      <c r="E50" t="n">
        <v>52.0</v>
      </c>
      <c r="F50" t="s">
        <v>345</v>
      </c>
      <c r="G50" t="s">
        <v>476</v>
      </c>
      <c r="H50" t="s">
        <v>475</v>
      </c>
      <c r="I50" t="s">
        <v>479</v>
      </c>
    </row>
    <row r="51">
      <c r="A51" t="s">
        <v>414</v>
      </c>
      <c r="B51" t="s">
        <v>458</v>
      </c>
      <c r="C51" t="s">
        <v>459</v>
      </c>
      <c r="D51" t="s">
        <v>52</v>
      </c>
      <c r="E51" t="n">
        <v>2.0</v>
      </c>
      <c r="F51" t="s">
        <v>315</v>
      </c>
      <c r="G51" t="s">
        <v>465</v>
      </c>
      <c r="H51" t="s">
        <v>465</v>
      </c>
      <c r="I51" t="s">
        <v>480</v>
      </c>
    </row>
    <row r="52">
      <c r="A52" t="s">
        <v>415</v>
      </c>
      <c r="B52" t="s">
        <v>458</v>
      </c>
      <c r="C52" t="s">
        <v>459</v>
      </c>
      <c r="D52" t="s">
        <v>61</v>
      </c>
      <c r="E52" t="n">
        <v>25.0</v>
      </c>
      <c r="F52" t="s">
        <v>326</v>
      </c>
      <c r="G52" t="s">
        <v>476</v>
      </c>
      <c r="H52" t="s">
        <v>475</v>
      </c>
      <c r="I52" t="s">
        <v>477</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55.0</v>
      </c>
      <c r="F56" t="s">
        <v>464</v>
      </c>
      <c r="G56" t="s">
        <v>475</v>
      </c>
      <c r="H56" t="s">
        <v>475</v>
      </c>
      <c r="I56" t="s">
        <v>477</v>
      </c>
    </row>
    <row r="57">
      <c r="A57" t="s">
        <v>420</v>
      </c>
      <c r="B57" t="s">
        <v>458</v>
      </c>
      <c r="C57" t="s">
        <v>459</v>
      </c>
      <c r="D57" t="s">
        <v>54</v>
      </c>
      <c r="E57" t="n">
        <v>20.0</v>
      </c>
      <c r="F57" t="s">
        <v>319</v>
      </c>
      <c r="G57" t="s">
        <v>475</v>
      </c>
      <c r="H57" t="s">
        <v>475</v>
      </c>
      <c r="I57" t="s">
        <v>477</v>
      </c>
    </row>
    <row r="58">
      <c r="A58" t="s">
        <v>421</v>
      </c>
      <c r="B58" t="s">
        <v>458</v>
      </c>
      <c r="C58" t="s">
        <v>459</v>
      </c>
      <c r="D58" t="s">
        <v>55</v>
      </c>
      <c r="E58" t="n">
        <v>0.0</v>
      </c>
      <c r="F58" t="s">
        <v>465</v>
      </c>
      <c r="G58" t="s">
        <v>465</v>
      </c>
      <c r="H58" t="s">
        <v>465</v>
      </c>
      <c r="I58" t="s">
        <v>478</v>
      </c>
    </row>
    <row r="59">
      <c r="A59" t="s">
        <v>422</v>
      </c>
      <c r="B59" t="s">
        <v>458</v>
      </c>
      <c r="C59" t="s">
        <v>459</v>
      </c>
      <c r="D59" t="s">
        <v>40</v>
      </c>
      <c r="E59" t="n">
        <v>1.0</v>
      </c>
      <c r="F59" t="s">
        <v>464</v>
      </c>
      <c r="G59" t="s">
        <v>476</v>
      </c>
      <c r="H59" t="s">
        <v>476</v>
      </c>
      <c r="I59" t="s">
        <v>481</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20.0</v>
      </c>
      <c r="F63" t="s">
        <v>326</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36.0</v>
      </c>
      <c r="F65" t="s">
        <v>332</v>
      </c>
      <c r="G65" t="s">
        <v>476</v>
      </c>
      <c r="H65" t="s">
        <v>476</v>
      </c>
      <c r="I65" t="s">
        <v>481</v>
      </c>
    </row>
    <row r="66">
      <c r="A66" t="s">
        <v>429</v>
      </c>
      <c r="B66" t="s">
        <v>458</v>
      </c>
      <c r="C66" t="s">
        <v>460</v>
      </c>
      <c r="D66" t="s">
        <v>53</v>
      </c>
      <c r="E66" t="n">
        <v>0.0</v>
      </c>
      <c r="F66" t="s">
        <v>465</v>
      </c>
      <c r="G66" t="s">
        <v>465</v>
      </c>
      <c r="H66" t="s">
        <v>465</v>
      </c>
      <c r="I66" t="s">
        <v>478</v>
      </c>
    </row>
    <row r="67">
      <c r="A67" t="s">
        <v>430</v>
      </c>
      <c r="B67" t="s">
        <v>458</v>
      </c>
      <c r="C67" t="s">
        <v>460</v>
      </c>
      <c r="D67" t="s">
        <v>54</v>
      </c>
      <c r="E67" t="n">
        <v>20.0</v>
      </c>
      <c r="F67" t="s">
        <v>319</v>
      </c>
      <c r="G67" t="s">
        <v>475</v>
      </c>
      <c r="H67" t="s">
        <v>475</v>
      </c>
      <c r="I67" t="s">
        <v>477</v>
      </c>
    </row>
    <row r="68">
      <c r="A68" t="s">
        <v>431</v>
      </c>
      <c r="B68" t="s">
        <v>458</v>
      </c>
      <c r="C68" t="s">
        <v>460</v>
      </c>
      <c r="D68" t="s">
        <v>56</v>
      </c>
      <c r="E68" t="n">
        <v>0.0</v>
      </c>
      <c r="F68" t="s">
        <v>465</v>
      </c>
      <c r="G68" t="s">
        <v>465</v>
      </c>
      <c r="H68" t="s">
        <v>465</v>
      </c>
      <c r="I68" t="s">
        <v>478</v>
      </c>
    </row>
    <row r="69">
      <c r="A69" t="s">
        <v>432</v>
      </c>
      <c r="B69" t="s">
        <v>458</v>
      </c>
      <c r="C69" t="s">
        <v>460</v>
      </c>
      <c r="D69" t="s">
        <v>58</v>
      </c>
      <c r="E69" t="n">
        <v>20.0</v>
      </c>
      <c r="F69" t="s">
        <v>326</v>
      </c>
      <c r="G69" t="s">
        <v>475</v>
      </c>
      <c r="H69" t="s">
        <v>475</v>
      </c>
      <c r="I69" t="s">
        <v>477</v>
      </c>
    </row>
    <row r="70">
      <c r="A70" t="s">
        <v>433</v>
      </c>
      <c r="B70" t="s">
        <v>458</v>
      </c>
      <c r="C70" t="s">
        <v>461</v>
      </c>
      <c r="D70" t="s">
        <v>64</v>
      </c>
      <c r="E70" t="n">
        <v>0.0</v>
      </c>
      <c r="F70" t="s">
        <v>465</v>
      </c>
      <c r="G70" t="s">
        <v>465</v>
      </c>
      <c r="H70" t="s">
        <v>465</v>
      </c>
      <c r="I70" t="s">
        <v>478</v>
      </c>
    </row>
    <row r="71">
      <c r="A71" t="s">
        <v>434</v>
      </c>
      <c r="B71" t="s">
        <v>458</v>
      </c>
      <c r="C71" t="s">
        <v>461</v>
      </c>
      <c r="D71" t="s">
        <v>44</v>
      </c>
      <c r="E71" t="n">
        <v>36.0</v>
      </c>
      <c r="F71" t="s">
        <v>332</v>
      </c>
      <c r="G71" t="s">
        <v>476</v>
      </c>
      <c r="H71" t="s">
        <v>476</v>
      </c>
      <c r="I71" t="s">
        <v>481</v>
      </c>
    </row>
    <row r="72">
      <c r="A72" t="s">
        <v>435</v>
      </c>
      <c r="B72" t="s">
        <v>458</v>
      </c>
      <c r="C72" t="s">
        <v>461</v>
      </c>
      <c r="D72" t="s">
        <v>308</v>
      </c>
      <c r="E72" t="n">
        <v>0.0</v>
      </c>
      <c r="F72" t="s">
        <v>465</v>
      </c>
      <c r="G72" t="s">
        <v>465</v>
      </c>
      <c r="H72" t="s">
        <v>465</v>
      </c>
      <c r="I72" t="s">
        <v>478</v>
      </c>
    </row>
    <row r="73">
      <c r="A73" t="s">
        <v>436</v>
      </c>
      <c r="B73" t="s">
        <v>458</v>
      </c>
      <c r="C73" t="s">
        <v>461</v>
      </c>
      <c r="D73" t="s">
        <v>48</v>
      </c>
      <c r="E73" t="n">
        <v>20.0</v>
      </c>
      <c r="F73" t="s">
        <v>322</v>
      </c>
      <c r="G73" t="s">
        <v>475</v>
      </c>
      <c r="H73" t="s">
        <v>475</v>
      </c>
      <c r="I73" t="s">
        <v>477</v>
      </c>
    </row>
    <row r="74">
      <c r="A74" t="s">
        <v>437</v>
      </c>
      <c r="B74" t="s">
        <v>458</v>
      </c>
      <c r="C74" t="s">
        <v>461</v>
      </c>
      <c r="D74" t="s">
        <v>53</v>
      </c>
      <c r="E74" t="n">
        <v>0.0</v>
      </c>
      <c r="F74" t="s">
        <v>465</v>
      </c>
      <c r="G74" t="s">
        <v>465</v>
      </c>
      <c r="H74" t="s">
        <v>465</v>
      </c>
      <c r="I74" t="s">
        <v>478</v>
      </c>
    </row>
    <row r="75">
      <c r="A75" t="s">
        <v>438</v>
      </c>
      <c r="B75" t="s">
        <v>458</v>
      </c>
      <c r="C75" t="s">
        <v>461</v>
      </c>
      <c r="D75" t="s">
        <v>54</v>
      </c>
      <c r="E75" t="n">
        <v>20.0</v>
      </c>
      <c r="F75" t="s">
        <v>319</v>
      </c>
      <c r="G75" t="s">
        <v>475</v>
      </c>
      <c r="H75" t="s">
        <v>475</v>
      </c>
      <c r="I75" t="s">
        <v>477</v>
      </c>
    </row>
    <row r="76">
      <c r="A76" t="s">
        <v>439</v>
      </c>
      <c r="B76" t="s">
        <v>458</v>
      </c>
      <c r="C76" t="s">
        <v>461</v>
      </c>
      <c r="D76" t="s">
        <v>56</v>
      </c>
      <c r="E76" t="n">
        <v>0.0</v>
      </c>
      <c r="F76" t="s">
        <v>465</v>
      </c>
      <c r="G76" t="s">
        <v>465</v>
      </c>
      <c r="H76" t="s">
        <v>465</v>
      </c>
      <c r="I76" t="s">
        <v>478</v>
      </c>
    </row>
    <row r="77">
      <c r="A77" t="s">
        <v>440</v>
      </c>
      <c r="B77" t="s">
        <v>458</v>
      </c>
      <c r="C77" t="s">
        <v>461</v>
      </c>
      <c r="D77" t="s">
        <v>58</v>
      </c>
      <c r="E77" t="n">
        <v>20.0</v>
      </c>
      <c r="F77" t="s">
        <v>326</v>
      </c>
      <c r="G77" t="s">
        <v>475</v>
      </c>
      <c r="H77" t="s">
        <v>475</v>
      </c>
      <c r="I77" t="s">
        <v>477</v>
      </c>
    </row>
    <row r="78">
      <c r="A78" t="s">
        <v>441</v>
      </c>
      <c r="B78" t="s">
        <v>9</v>
      </c>
      <c r="C78" t="s">
        <v>459</v>
      </c>
      <c r="D78" t="s">
        <v>44</v>
      </c>
      <c r="E78" t="n">
        <v>36.0</v>
      </c>
      <c r="F78" t="s">
        <v>332</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20.0</v>
      </c>
      <c r="F81" t="s">
        <v>326</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20.0</v>
      </c>
      <c r="F84" t="s">
        <v>322</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20.0</v>
      </c>
      <c r="F86" t="s">
        <v>328</v>
      </c>
      <c r="G86" t="s">
        <v>475</v>
      </c>
      <c r="H86" t="s">
        <v>475</v>
      </c>
      <c r="I86" t="s">
        <v>477</v>
      </c>
    </row>
    <row r="87">
      <c r="A87" t="s">
        <v>450</v>
      </c>
      <c r="B87" t="s">
        <v>9</v>
      </c>
      <c r="C87" t="s">
        <v>459</v>
      </c>
      <c r="D87" t="s">
        <v>51</v>
      </c>
      <c r="E87" t="n">
        <v>20.0</v>
      </c>
      <c r="F87" t="s">
        <v>332</v>
      </c>
      <c r="G87" t="s">
        <v>475</v>
      </c>
      <c r="H87" t="s">
        <v>475</v>
      </c>
      <c r="I87" t="s">
        <v>477</v>
      </c>
    </row>
    <row r="88">
      <c r="A88" t="s">
        <v>451</v>
      </c>
      <c r="B88" t="s">
        <v>9</v>
      </c>
      <c r="C88" t="s">
        <v>459</v>
      </c>
      <c r="D88" t="s">
        <v>61</v>
      </c>
      <c r="E88" t="n">
        <v>25.0</v>
      </c>
      <c r="F88" t="s">
        <v>326</v>
      </c>
      <c r="G88" t="s">
        <v>476</v>
      </c>
      <c r="H88" t="s">
        <v>475</v>
      </c>
      <c r="I88" t="s">
        <v>477</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20.0</v>
      </c>
      <c r="F92" t="s">
        <v>319</v>
      </c>
      <c r="G92" t="s">
        <v>476</v>
      </c>
      <c r="H92" t="s">
        <v>475</v>
      </c>
      <c r="I92" t="s">
        <v>477</v>
      </c>
    </row>
    <row r="93">
      <c r="A93" t="s">
        <v>456</v>
      </c>
      <c r="B93" t="s">
        <v>9</v>
      </c>
      <c r="C93" t="s">
        <v>459</v>
      </c>
      <c r="D93" t="s">
        <v>58</v>
      </c>
      <c r="E93" t="n">
        <v>20.0</v>
      </c>
      <c r="F93" t="s">
        <v>326</v>
      </c>
      <c r="G93" t="s">
        <v>475</v>
      </c>
      <c r="H93" t="s">
        <v>475</v>
      </c>
      <c r="I93" t="s">
        <v>477</v>
      </c>
    </row>
  </sheetData>
  <pageMargins bottom="0.75" footer="0.3" header="0.3" left="0.7" right="0.7" top="0.75"/>
</worksheet>
</file>

<file path=xl/worksheets/sheet73.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11.0</v>
      </c>
      <c r="F3" t="s">
        <v>464</v>
      </c>
      <c r="G3" t="s">
        <v>475</v>
      </c>
      <c r="H3" t="s">
        <v>475</v>
      </c>
      <c r="I3" t="s">
        <v>477</v>
      </c>
    </row>
    <row r="4">
      <c r="A4" t="s">
        <v>316</v>
      </c>
      <c r="B4" t="s">
        <v>457</v>
      </c>
      <c r="C4" t="s">
        <v>1</v>
      </c>
      <c r="D4" t="s">
        <v>462</v>
      </c>
      <c r="E4" t="n">
        <v>1.0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0.0</v>
      </c>
      <c r="F9" t="s">
        <v>465</v>
      </c>
      <c r="G9" t="s">
        <v>465</v>
      </c>
      <c r="H9" t="s">
        <v>465</v>
      </c>
      <c r="I9" t="s">
        <v>478</v>
      </c>
    </row>
    <row r="10">
      <c r="A10" t="s">
        <v>322</v>
      </c>
      <c r="B10" t="s">
        <v>457</v>
      </c>
      <c r="C10" t="s">
        <v>67</v>
      </c>
      <c r="D10" t="s">
        <v>32</v>
      </c>
      <c r="E10" t="n">
        <v>8.0</v>
      </c>
      <c r="F10" t="s">
        <v>321</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0.0</v>
      </c>
      <c r="F15" t="s">
        <v>465</v>
      </c>
      <c r="G15" t="s">
        <v>465</v>
      </c>
      <c r="H15" t="s">
        <v>465</v>
      </c>
      <c r="I15" t="s">
        <v>478</v>
      </c>
    </row>
    <row r="16">
      <c r="A16" t="s">
        <v>328</v>
      </c>
      <c r="B16" t="s">
        <v>457</v>
      </c>
      <c r="C16" t="s">
        <v>3</v>
      </c>
      <c r="D16" t="s">
        <v>44</v>
      </c>
      <c r="E16" t="n">
        <v>0.0</v>
      </c>
      <c r="F16" t="s">
        <v>465</v>
      </c>
      <c r="G16" t="s">
        <v>465</v>
      </c>
      <c r="H16" t="s">
        <v>465</v>
      </c>
      <c r="I16" t="s">
        <v>478</v>
      </c>
    </row>
    <row r="17">
      <c r="A17" t="s">
        <v>329</v>
      </c>
      <c r="B17" t="s">
        <v>457</v>
      </c>
      <c r="C17" t="s">
        <v>3</v>
      </c>
      <c r="D17" t="s">
        <v>45</v>
      </c>
      <c r="E17" t="n">
        <v>12.0</v>
      </c>
      <c r="F17" t="s">
        <v>325</v>
      </c>
      <c r="G17" t="s">
        <v>465</v>
      </c>
      <c r="H17" t="s">
        <v>465</v>
      </c>
      <c r="I17" t="s">
        <v>480</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12.0</v>
      </c>
      <c r="F20" t="s">
        <v>324</v>
      </c>
      <c r="G20" t="s">
        <v>476</v>
      </c>
      <c r="H20" t="s">
        <v>475</v>
      </c>
      <c r="I20" t="s">
        <v>477</v>
      </c>
    </row>
    <row r="21">
      <c r="A21" t="s">
        <v>333</v>
      </c>
      <c r="B21" t="s">
        <v>457</v>
      </c>
      <c r="C21" t="s">
        <v>3</v>
      </c>
      <c r="D21" t="s">
        <v>49</v>
      </c>
      <c r="E21" t="n">
        <v>12.0</v>
      </c>
      <c r="F21" t="s">
        <v>315</v>
      </c>
      <c r="G21" t="s">
        <v>476</v>
      </c>
      <c r="H21" t="s">
        <v>475</v>
      </c>
      <c r="I21" t="s">
        <v>477</v>
      </c>
    </row>
    <row r="22">
      <c r="A22" t="s">
        <v>334</v>
      </c>
      <c r="B22" t="s">
        <v>457</v>
      </c>
      <c r="C22" t="s">
        <v>3</v>
      </c>
      <c r="D22" t="s">
        <v>50</v>
      </c>
      <c r="E22" t="n">
        <v>12.0</v>
      </c>
      <c r="F22" t="s">
        <v>324</v>
      </c>
      <c r="G22" t="s">
        <v>476</v>
      </c>
      <c r="H22" t="s">
        <v>475</v>
      </c>
      <c r="I22" t="s">
        <v>477</v>
      </c>
    </row>
    <row r="23">
      <c r="A23" t="s">
        <v>335</v>
      </c>
      <c r="B23" t="s">
        <v>457</v>
      </c>
      <c r="C23" t="s">
        <v>3</v>
      </c>
      <c r="D23" t="s">
        <v>51</v>
      </c>
      <c r="E23" t="n">
        <v>12.0</v>
      </c>
      <c r="F23" t="s">
        <v>321</v>
      </c>
      <c r="G23" t="s">
        <v>475</v>
      </c>
      <c r="H23" t="s">
        <v>475</v>
      </c>
      <c r="I23" t="s">
        <v>477</v>
      </c>
    </row>
    <row r="24">
      <c r="A24" t="s">
        <v>336</v>
      </c>
      <c r="B24" t="s">
        <v>457</v>
      </c>
      <c r="C24" t="s">
        <v>3</v>
      </c>
      <c r="D24" t="s">
        <v>52</v>
      </c>
      <c r="E24" t="n">
        <v>9.0</v>
      </c>
      <c r="F24" t="s">
        <v>322</v>
      </c>
      <c r="G24" t="s">
        <v>465</v>
      </c>
      <c r="H24" t="s">
        <v>465</v>
      </c>
      <c r="I24" t="s">
        <v>480</v>
      </c>
    </row>
    <row r="25">
      <c r="A25" t="s">
        <v>337</v>
      </c>
      <c r="B25" t="s">
        <v>457</v>
      </c>
      <c r="C25" t="s">
        <v>3</v>
      </c>
      <c r="D25" t="s">
        <v>53</v>
      </c>
      <c r="E25" t="n">
        <v>1.0</v>
      </c>
      <c r="F25" t="s">
        <v>314</v>
      </c>
      <c r="G25" t="s">
        <v>465</v>
      </c>
      <c r="H25" t="s">
        <v>465</v>
      </c>
      <c r="I25" t="s">
        <v>480</v>
      </c>
    </row>
    <row r="26">
      <c r="A26" t="s">
        <v>338</v>
      </c>
      <c r="B26" t="s">
        <v>457</v>
      </c>
      <c r="C26" t="s">
        <v>3</v>
      </c>
      <c r="D26" t="s">
        <v>54</v>
      </c>
      <c r="E26" t="n">
        <v>12.0</v>
      </c>
      <c r="F26" t="s">
        <v>314</v>
      </c>
      <c r="G26" t="s">
        <v>476</v>
      </c>
      <c r="H26" t="s">
        <v>476</v>
      </c>
      <c r="I26" t="s">
        <v>481</v>
      </c>
    </row>
    <row r="27">
      <c r="A27" t="s">
        <v>339</v>
      </c>
      <c r="B27" t="s">
        <v>457</v>
      </c>
      <c r="C27" t="s">
        <v>3</v>
      </c>
      <c r="D27" t="s">
        <v>55</v>
      </c>
      <c r="E27" t="n">
        <v>12.0</v>
      </c>
      <c r="F27" t="s">
        <v>325</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12.0</v>
      </c>
      <c r="F30" t="s">
        <v>315</v>
      </c>
      <c r="G30" t="s">
        <v>476</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11.0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0.0</v>
      </c>
      <c r="F35" t="s">
        <v>465</v>
      </c>
      <c r="G35" t="s">
        <v>465</v>
      </c>
      <c r="H35" t="s">
        <v>465</v>
      </c>
      <c r="I35" t="s">
        <v>478</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0.0</v>
      </c>
      <c r="F39" t="s">
        <v>465</v>
      </c>
      <c r="G39" t="s">
        <v>465</v>
      </c>
      <c r="H39" t="s">
        <v>465</v>
      </c>
      <c r="I39" t="s">
        <v>478</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0.0</v>
      </c>
      <c r="F43" t="s">
        <v>465</v>
      </c>
      <c r="G43" t="s">
        <v>465</v>
      </c>
      <c r="H43" t="s">
        <v>465</v>
      </c>
      <c r="I43" t="s">
        <v>478</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12.0</v>
      </c>
      <c r="F48" t="s">
        <v>319</v>
      </c>
      <c r="G48" t="s">
        <v>476</v>
      </c>
      <c r="H48" t="s">
        <v>475</v>
      </c>
      <c r="I48" t="s">
        <v>477</v>
      </c>
    </row>
    <row r="49">
      <c r="A49" t="s">
        <v>412</v>
      </c>
      <c r="B49" t="s">
        <v>458</v>
      </c>
      <c r="C49" t="s">
        <v>459</v>
      </c>
      <c r="D49" t="s">
        <v>50</v>
      </c>
      <c r="E49" t="n">
        <v>0.0</v>
      </c>
      <c r="F49" t="s">
        <v>465</v>
      </c>
      <c r="G49" t="s">
        <v>465</v>
      </c>
      <c r="H49" t="s">
        <v>465</v>
      </c>
      <c r="I49" t="s">
        <v>478</v>
      </c>
    </row>
    <row r="50">
      <c r="A50" t="s">
        <v>413</v>
      </c>
      <c r="B50" t="s">
        <v>458</v>
      </c>
      <c r="C50" t="s">
        <v>459</v>
      </c>
      <c r="D50" t="s">
        <v>51</v>
      </c>
      <c r="E50" t="n">
        <v>12.0</v>
      </c>
      <c r="F50" t="s">
        <v>321</v>
      </c>
      <c r="G50" t="s">
        <v>476</v>
      </c>
      <c r="H50" t="s">
        <v>475</v>
      </c>
      <c r="I50" t="s">
        <v>477</v>
      </c>
    </row>
    <row r="51">
      <c r="A51" t="s">
        <v>414</v>
      </c>
      <c r="B51" t="s">
        <v>458</v>
      </c>
      <c r="C51" t="s">
        <v>459</v>
      </c>
      <c r="D51" t="s">
        <v>52</v>
      </c>
      <c r="E51" t="n">
        <v>9.0</v>
      </c>
      <c r="F51" t="s">
        <v>322</v>
      </c>
      <c r="G51" t="s">
        <v>465</v>
      </c>
      <c r="H51" t="s">
        <v>465</v>
      </c>
      <c r="I51" t="s">
        <v>480</v>
      </c>
    </row>
    <row r="52">
      <c r="A52" t="s">
        <v>415</v>
      </c>
      <c r="B52" t="s">
        <v>458</v>
      </c>
      <c r="C52" t="s">
        <v>459</v>
      </c>
      <c r="D52" t="s">
        <v>61</v>
      </c>
      <c r="E52" t="n">
        <v>1.0</v>
      </c>
      <c r="F52" t="s">
        <v>314</v>
      </c>
      <c r="G52" t="s">
        <v>465</v>
      </c>
      <c r="H52" t="s">
        <v>465</v>
      </c>
      <c r="I52" t="s">
        <v>480</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11.0</v>
      </c>
      <c r="F56" t="s">
        <v>464</v>
      </c>
      <c r="G56" t="s">
        <v>475</v>
      </c>
      <c r="H56" t="s">
        <v>475</v>
      </c>
      <c r="I56" t="s">
        <v>477</v>
      </c>
    </row>
    <row r="57">
      <c r="A57" t="s">
        <v>420</v>
      </c>
      <c r="B57" t="s">
        <v>458</v>
      </c>
      <c r="C57" t="s">
        <v>459</v>
      </c>
      <c r="D57" t="s">
        <v>54</v>
      </c>
      <c r="E57" t="n">
        <v>0.0</v>
      </c>
      <c r="F57" t="s">
        <v>465</v>
      </c>
      <c r="G57" t="s">
        <v>465</v>
      </c>
      <c r="H57" t="s">
        <v>465</v>
      </c>
      <c r="I57" t="s">
        <v>478</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0.0</v>
      </c>
      <c r="F63" t="s">
        <v>465</v>
      </c>
      <c r="G63" t="s">
        <v>465</v>
      </c>
      <c r="H63" t="s">
        <v>465</v>
      </c>
      <c r="I63" t="s">
        <v>478</v>
      </c>
    </row>
    <row r="64">
      <c r="A64" t="s">
        <v>427</v>
      </c>
      <c r="B64" t="s">
        <v>458</v>
      </c>
      <c r="C64" t="s">
        <v>460</v>
      </c>
      <c r="D64" t="s">
        <v>64</v>
      </c>
      <c r="E64" t="n">
        <v>0.0</v>
      </c>
      <c r="F64" t="s">
        <v>465</v>
      </c>
      <c r="G64" t="s">
        <v>465</v>
      </c>
      <c r="H64" t="s">
        <v>465</v>
      </c>
      <c r="I64" t="s">
        <v>478</v>
      </c>
    </row>
    <row r="65">
      <c r="A65" t="s">
        <v>428</v>
      </c>
      <c r="B65" t="s">
        <v>458</v>
      </c>
      <c r="C65" t="s">
        <v>460</v>
      </c>
      <c r="D65" t="s">
        <v>44</v>
      </c>
      <c r="E65" t="n">
        <v>0.0</v>
      </c>
      <c r="F65" t="s">
        <v>465</v>
      </c>
      <c r="G65" t="s">
        <v>465</v>
      </c>
      <c r="H65" t="s">
        <v>465</v>
      </c>
      <c r="I65" t="s">
        <v>478</v>
      </c>
    </row>
    <row r="66">
      <c r="A66" t="s">
        <v>429</v>
      </c>
      <c r="B66" t="s">
        <v>458</v>
      </c>
      <c r="C66" t="s">
        <v>460</v>
      </c>
      <c r="D66" t="s">
        <v>53</v>
      </c>
      <c r="E66" t="n">
        <v>0.0</v>
      </c>
      <c r="F66" t="s">
        <v>465</v>
      </c>
      <c r="G66" t="s">
        <v>465</v>
      </c>
      <c r="H66" t="s">
        <v>465</v>
      </c>
      <c r="I66" t="s">
        <v>478</v>
      </c>
    </row>
    <row r="67">
      <c r="A67" t="s">
        <v>430</v>
      </c>
      <c r="B67" t="s">
        <v>458</v>
      </c>
      <c r="C67" t="s">
        <v>460</v>
      </c>
      <c r="D67" t="s">
        <v>54</v>
      </c>
      <c r="E67" t="n">
        <v>0.0</v>
      </c>
      <c r="F67" t="s">
        <v>465</v>
      </c>
      <c r="G67" t="s">
        <v>465</v>
      </c>
      <c r="H67" t="s">
        <v>465</v>
      </c>
      <c r="I67" t="s">
        <v>478</v>
      </c>
    </row>
    <row r="68">
      <c r="A68" t="s">
        <v>431</v>
      </c>
      <c r="B68" t="s">
        <v>458</v>
      </c>
      <c r="C68" t="s">
        <v>460</v>
      </c>
      <c r="D68" t="s">
        <v>56</v>
      </c>
      <c r="E68" t="n">
        <v>0.0</v>
      </c>
      <c r="F68" t="s">
        <v>465</v>
      </c>
      <c r="G68" t="s">
        <v>465</v>
      </c>
      <c r="H68" t="s">
        <v>465</v>
      </c>
      <c r="I68" t="s">
        <v>478</v>
      </c>
    </row>
    <row r="69">
      <c r="A69" t="s">
        <v>432</v>
      </c>
      <c r="B69" t="s">
        <v>458</v>
      </c>
      <c r="C69" t="s">
        <v>460</v>
      </c>
      <c r="D69" t="s">
        <v>58</v>
      </c>
      <c r="E69" t="n">
        <v>0.0</v>
      </c>
      <c r="F69" t="s">
        <v>465</v>
      </c>
      <c r="G69" t="s">
        <v>465</v>
      </c>
      <c r="H69" t="s">
        <v>465</v>
      </c>
      <c r="I69" t="s">
        <v>478</v>
      </c>
    </row>
    <row r="70">
      <c r="A70" t="s">
        <v>433</v>
      </c>
      <c r="B70" t="s">
        <v>458</v>
      </c>
      <c r="C70" t="s">
        <v>461</v>
      </c>
      <c r="D70" t="s">
        <v>64</v>
      </c>
      <c r="E70" t="n">
        <v>0.0</v>
      </c>
      <c r="F70" t="s">
        <v>465</v>
      </c>
      <c r="G70" t="s">
        <v>465</v>
      </c>
      <c r="H70" t="s">
        <v>465</v>
      </c>
      <c r="I70" t="s">
        <v>478</v>
      </c>
    </row>
    <row r="71">
      <c r="A71" t="s">
        <v>434</v>
      </c>
      <c r="B71" t="s">
        <v>458</v>
      </c>
      <c r="C71" t="s">
        <v>461</v>
      </c>
      <c r="D71" t="s">
        <v>44</v>
      </c>
      <c r="E71" t="n">
        <v>0.0</v>
      </c>
      <c r="F71" t="s">
        <v>465</v>
      </c>
      <c r="G71" t="s">
        <v>465</v>
      </c>
      <c r="H71" t="s">
        <v>465</v>
      </c>
      <c r="I71" t="s">
        <v>478</v>
      </c>
    </row>
    <row r="72">
      <c r="A72" t="s">
        <v>435</v>
      </c>
      <c r="B72" t="s">
        <v>458</v>
      </c>
      <c r="C72" t="s">
        <v>461</v>
      </c>
      <c r="D72" t="s">
        <v>308</v>
      </c>
      <c r="E72" t="n">
        <v>0.0</v>
      </c>
      <c r="F72" t="s">
        <v>465</v>
      </c>
      <c r="G72" t="s">
        <v>465</v>
      </c>
      <c r="H72" t="s">
        <v>465</v>
      </c>
      <c r="I72" t="s">
        <v>478</v>
      </c>
    </row>
    <row r="73">
      <c r="A73" t="s">
        <v>436</v>
      </c>
      <c r="B73" t="s">
        <v>458</v>
      </c>
      <c r="C73" t="s">
        <v>461</v>
      </c>
      <c r="D73" t="s">
        <v>48</v>
      </c>
      <c r="E73" t="n">
        <v>0.0</v>
      </c>
      <c r="F73" t="s">
        <v>465</v>
      </c>
      <c r="G73" t="s">
        <v>465</v>
      </c>
      <c r="H73" t="s">
        <v>465</v>
      </c>
      <c r="I73" t="s">
        <v>478</v>
      </c>
    </row>
    <row r="74">
      <c r="A74" t="s">
        <v>437</v>
      </c>
      <c r="B74" t="s">
        <v>458</v>
      </c>
      <c r="C74" t="s">
        <v>461</v>
      </c>
      <c r="D74" t="s">
        <v>53</v>
      </c>
      <c r="E74" t="n">
        <v>0.0</v>
      </c>
      <c r="F74" t="s">
        <v>465</v>
      </c>
      <c r="G74" t="s">
        <v>465</v>
      </c>
      <c r="H74" t="s">
        <v>465</v>
      </c>
      <c r="I74" t="s">
        <v>478</v>
      </c>
    </row>
    <row r="75">
      <c r="A75" t="s">
        <v>438</v>
      </c>
      <c r="B75" t="s">
        <v>458</v>
      </c>
      <c r="C75" t="s">
        <v>461</v>
      </c>
      <c r="D75" t="s">
        <v>54</v>
      </c>
      <c r="E75" t="n">
        <v>0.0</v>
      </c>
      <c r="F75" t="s">
        <v>465</v>
      </c>
      <c r="G75" t="s">
        <v>465</v>
      </c>
      <c r="H75" t="s">
        <v>465</v>
      </c>
      <c r="I75" t="s">
        <v>478</v>
      </c>
    </row>
    <row r="76">
      <c r="A76" t="s">
        <v>439</v>
      </c>
      <c r="B76" t="s">
        <v>458</v>
      </c>
      <c r="C76" t="s">
        <v>461</v>
      </c>
      <c r="D76" t="s">
        <v>56</v>
      </c>
      <c r="E76" t="n">
        <v>0.0</v>
      </c>
      <c r="F76" t="s">
        <v>465</v>
      </c>
      <c r="G76" t="s">
        <v>465</v>
      </c>
      <c r="H76" t="s">
        <v>465</v>
      </c>
      <c r="I76" t="s">
        <v>478</v>
      </c>
    </row>
    <row r="77">
      <c r="A77" t="s">
        <v>440</v>
      </c>
      <c r="B77" t="s">
        <v>458</v>
      </c>
      <c r="C77" t="s">
        <v>461</v>
      </c>
      <c r="D77" t="s">
        <v>58</v>
      </c>
      <c r="E77" t="n">
        <v>0.0</v>
      </c>
      <c r="F77" t="s">
        <v>465</v>
      </c>
      <c r="G77" t="s">
        <v>465</v>
      </c>
      <c r="H77" t="s">
        <v>465</v>
      </c>
      <c r="I77" t="s">
        <v>478</v>
      </c>
    </row>
    <row r="78">
      <c r="A78" t="s">
        <v>441</v>
      </c>
      <c r="B78" t="s">
        <v>9</v>
      </c>
      <c r="C78" t="s">
        <v>459</v>
      </c>
      <c r="D78" t="s">
        <v>44</v>
      </c>
      <c r="E78" t="n">
        <v>0.0</v>
      </c>
      <c r="F78" t="s">
        <v>465</v>
      </c>
      <c r="G78" t="s">
        <v>465</v>
      </c>
      <c r="H78" t="s">
        <v>465</v>
      </c>
      <c r="I78" t="s">
        <v>478</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0.0</v>
      </c>
      <c r="F81" t="s">
        <v>465</v>
      </c>
      <c r="G81" t="s">
        <v>465</v>
      </c>
      <c r="H81" t="s">
        <v>465</v>
      </c>
      <c r="I81" t="s">
        <v>478</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0.0</v>
      </c>
      <c r="F84" t="s">
        <v>465</v>
      </c>
      <c r="G84" t="s">
        <v>465</v>
      </c>
      <c r="H84" t="s">
        <v>465</v>
      </c>
      <c r="I84" t="s">
        <v>478</v>
      </c>
    </row>
    <row r="85">
      <c r="A85" t="s">
        <v>448</v>
      </c>
      <c r="B85" t="s">
        <v>9</v>
      </c>
      <c r="C85" t="s">
        <v>459</v>
      </c>
      <c r="D85" t="s">
        <v>34</v>
      </c>
      <c r="E85" t="n">
        <v>0.0</v>
      </c>
      <c r="F85" t="s">
        <v>465</v>
      </c>
      <c r="G85" t="s">
        <v>465</v>
      </c>
      <c r="H85" t="s">
        <v>465</v>
      </c>
      <c r="I85" t="s">
        <v>478</v>
      </c>
    </row>
    <row r="86">
      <c r="A86" t="s">
        <v>449</v>
      </c>
      <c r="B86" t="s">
        <v>9</v>
      </c>
      <c r="C86" t="s">
        <v>459</v>
      </c>
      <c r="D86" t="s">
        <v>50</v>
      </c>
      <c r="E86" t="n">
        <v>0.0</v>
      </c>
      <c r="F86" t="s">
        <v>465</v>
      </c>
      <c r="G86" t="s">
        <v>465</v>
      </c>
      <c r="H86" t="s">
        <v>465</v>
      </c>
      <c r="I86" t="s">
        <v>478</v>
      </c>
    </row>
    <row r="87">
      <c r="A87" t="s">
        <v>450</v>
      </c>
      <c r="B87" t="s">
        <v>9</v>
      </c>
      <c r="C87" t="s">
        <v>459</v>
      </c>
      <c r="D87" t="s">
        <v>51</v>
      </c>
      <c r="E87" t="n">
        <v>0.0</v>
      </c>
      <c r="F87" t="s">
        <v>465</v>
      </c>
      <c r="G87" t="s">
        <v>465</v>
      </c>
      <c r="H87" t="s">
        <v>465</v>
      </c>
      <c r="I87" t="s">
        <v>478</v>
      </c>
    </row>
    <row r="88">
      <c r="A88" t="s">
        <v>451</v>
      </c>
      <c r="B88" t="s">
        <v>9</v>
      </c>
      <c r="C88" t="s">
        <v>459</v>
      </c>
      <c r="D88" t="s">
        <v>61</v>
      </c>
      <c r="E88" t="n">
        <v>1.0</v>
      </c>
      <c r="F88" t="s">
        <v>314</v>
      </c>
      <c r="G88" t="s">
        <v>465</v>
      </c>
      <c r="H88" t="s">
        <v>465</v>
      </c>
      <c r="I88" t="s">
        <v>480</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0.0</v>
      </c>
      <c r="F92" t="s">
        <v>465</v>
      </c>
      <c r="G92" t="s">
        <v>465</v>
      </c>
      <c r="H92" t="s">
        <v>465</v>
      </c>
      <c r="I92" t="s">
        <v>478</v>
      </c>
    </row>
    <row r="93">
      <c r="A93" t="s">
        <v>456</v>
      </c>
      <c r="B93" t="s">
        <v>9</v>
      </c>
      <c r="C93" t="s">
        <v>459</v>
      </c>
      <c r="D93" t="s">
        <v>58</v>
      </c>
      <c r="E93" t="n">
        <v>0.0</v>
      </c>
      <c r="F93" t="s">
        <v>465</v>
      </c>
      <c r="G93" t="s">
        <v>465</v>
      </c>
      <c r="H93" t="s">
        <v>465</v>
      </c>
      <c r="I93" t="s">
        <v>478</v>
      </c>
    </row>
  </sheetData>
  <pageMargins bottom="0.75" footer="0.3" header="0.3" left="0.7" right="0.7" top="0.75"/>
</worksheet>
</file>

<file path=xl/worksheets/sheet74.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3.0</v>
      </c>
      <c r="F3" t="s">
        <v>464</v>
      </c>
      <c r="G3" t="s">
        <v>475</v>
      </c>
      <c r="H3" t="s">
        <v>475</v>
      </c>
      <c r="I3" t="s">
        <v>477</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3.0</v>
      </c>
      <c r="F8" t="s">
        <v>464</v>
      </c>
      <c r="G8" t="s">
        <v>475</v>
      </c>
      <c r="H8" t="s">
        <v>475</v>
      </c>
      <c r="I8" t="s">
        <v>477</v>
      </c>
    </row>
    <row r="9">
      <c r="A9" t="s">
        <v>321</v>
      </c>
      <c r="B9" t="s">
        <v>457</v>
      </c>
      <c r="C9" t="s">
        <v>2</v>
      </c>
      <c r="D9" t="s">
        <v>463</v>
      </c>
      <c r="E9" t="n">
        <v>3.0</v>
      </c>
      <c r="F9" t="s">
        <v>314</v>
      </c>
      <c r="G9" t="s">
        <v>475</v>
      </c>
      <c r="H9" t="s">
        <v>475</v>
      </c>
      <c r="I9" t="s">
        <v>477</v>
      </c>
    </row>
    <row r="10">
      <c r="A10" t="s">
        <v>322</v>
      </c>
      <c r="B10" t="s">
        <v>457</v>
      </c>
      <c r="C10" t="s">
        <v>67</v>
      </c>
      <c r="D10" t="s">
        <v>32</v>
      </c>
      <c r="E10" t="n">
        <v>0.0</v>
      </c>
      <c r="F10" t="s">
        <v>465</v>
      </c>
      <c r="G10" t="s">
        <v>465</v>
      </c>
      <c r="H10" t="s">
        <v>465</v>
      </c>
      <c r="I10" t="s">
        <v>478</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0.0</v>
      </c>
      <c r="F15" t="s">
        <v>465</v>
      </c>
      <c r="G15" t="s">
        <v>465</v>
      </c>
      <c r="H15" t="s">
        <v>465</v>
      </c>
      <c r="I15" t="s">
        <v>478</v>
      </c>
    </row>
    <row r="16">
      <c r="A16" t="s">
        <v>328</v>
      </c>
      <c r="B16" t="s">
        <v>457</v>
      </c>
      <c r="C16" t="s">
        <v>3</v>
      </c>
      <c r="D16" t="s">
        <v>44</v>
      </c>
      <c r="E16" t="n">
        <v>3.0</v>
      </c>
      <c r="F16" t="s">
        <v>464</v>
      </c>
      <c r="G16" t="s">
        <v>476</v>
      </c>
      <c r="H16" t="s">
        <v>476</v>
      </c>
      <c r="I16" t="s">
        <v>481</v>
      </c>
    </row>
    <row r="17">
      <c r="A17" t="s">
        <v>329</v>
      </c>
      <c r="B17" t="s">
        <v>457</v>
      </c>
      <c r="C17" t="s">
        <v>3</v>
      </c>
      <c r="D17" t="s">
        <v>45</v>
      </c>
      <c r="E17" t="n">
        <v>3.0</v>
      </c>
      <c r="F17" t="s">
        <v>316</v>
      </c>
      <c r="G17" t="s">
        <v>465</v>
      </c>
      <c r="H17" t="s">
        <v>465</v>
      </c>
      <c r="I17" t="s">
        <v>480</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3.0</v>
      </c>
      <c r="F20" t="s">
        <v>316</v>
      </c>
      <c r="G20" t="s">
        <v>465</v>
      </c>
      <c r="H20" t="s">
        <v>465</v>
      </c>
      <c r="I20" t="s">
        <v>480</v>
      </c>
    </row>
    <row r="21">
      <c r="A21" t="s">
        <v>333</v>
      </c>
      <c r="B21" t="s">
        <v>457</v>
      </c>
      <c r="C21" t="s">
        <v>3</v>
      </c>
      <c r="D21" t="s">
        <v>49</v>
      </c>
      <c r="E21" t="n">
        <v>3.0</v>
      </c>
      <c r="F21" t="s">
        <v>314</v>
      </c>
      <c r="G21" t="s">
        <v>475</v>
      </c>
      <c r="H21" t="s">
        <v>475</v>
      </c>
      <c r="I21" t="s">
        <v>477</v>
      </c>
    </row>
    <row r="22">
      <c r="A22" t="s">
        <v>334</v>
      </c>
      <c r="B22" t="s">
        <v>457</v>
      </c>
      <c r="C22" t="s">
        <v>3</v>
      </c>
      <c r="D22" t="s">
        <v>50</v>
      </c>
      <c r="E22" t="n">
        <v>3.0</v>
      </c>
      <c r="F22" t="s">
        <v>315</v>
      </c>
      <c r="G22" t="s">
        <v>475</v>
      </c>
      <c r="H22" t="s">
        <v>475</v>
      </c>
      <c r="I22" t="s">
        <v>477</v>
      </c>
    </row>
    <row r="23">
      <c r="A23" t="s">
        <v>335</v>
      </c>
      <c r="B23" t="s">
        <v>457</v>
      </c>
      <c r="C23" t="s">
        <v>3</v>
      </c>
      <c r="D23" t="s">
        <v>51</v>
      </c>
      <c r="E23" t="n">
        <v>3.0</v>
      </c>
      <c r="F23" t="s">
        <v>464</v>
      </c>
      <c r="G23" t="s">
        <v>475</v>
      </c>
      <c r="H23" t="s">
        <v>475</v>
      </c>
      <c r="I23" t="s">
        <v>477</v>
      </c>
    </row>
    <row r="24">
      <c r="A24" t="s">
        <v>336</v>
      </c>
      <c r="B24" t="s">
        <v>457</v>
      </c>
      <c r="C24" t="s">
        <v>3</v>
      </c>
      <c r="D24" t="s">
        <v>52</v>
      </c>
      <c r="E24" t="n">
        <v>0.0</v>
      </c>
      <c r="F24" t="s">
        <v>465</v>
      </c>
      <c r="G24" t="s">
        <v>465</v>
      </c>
      <c r="H24" t="s">
        <v>465</v>
      </c>
      <c r="I24" t="s">
        <v>478</v>
      </c>
    </row>
    <row r="25">
      <c r="A25" t="s">
        <v>337</v>
      </c>
      <c r="B25" t="s">
        <v>457</v>
      </c>
      <c r="C25" t="s">
        <v>3</v>
      </c>
      <c r="D25" t="s">
        <v>53</v>
      </c>
      <c r="E25" t="n">
        <v>3.0</v>
      </c>
      <c r="F25" t="s">
        <v>315</v>
      </c>
      <c r="G25" t="s">
        <v>475</v>
      </c>
      <c r="H25" t="s">
        <v>475</v>
      </c>
      <c r="I25" t="s">
        <v>477</v>
      </c>
    </row>
    <row r="26">
      <c r="A26" t="s">
        <v>338</v>
      </c>
      <c r="B26" t="s">
        <v>457</v>
      </c>
      <c r="C26" t="s">
        <v>3</v>
      </c>
      <c r="D26" t="s">
        <v>54</v>
      </c>
      <c r="E26" t="n">
        <v>3.0</v>
      </c>
      <c r="F26" t="s">
        <v>464</v>
      </c>
      <c r="G26" t="s">
        <v>476</v>
      </c>
      <c r="H26" t="s">
        <v>476</v>
      </c>
      <c r="I26" t="s">
        <v>481</v>
      </c>
    </row>
    <row r="27">
      <c r="A27" t="s">
        <v>339</v>
      </c>
      <c r="B27" t="s">
        <v>457</v>
      </c>
      <c r="C27" t="s">
        <v>3</v>
      </c>
      <c r="D27" t="s">
        <v>55</v>
      </c>
      <c r="E27" t="n">
        <v>3.0</v>
      </c>
      <c r="F27" t="s">
        <v>316</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3.0</v>
      </c>
      <c r="F30" t="s">
        <v>315</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3.0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3.0</v>
      </c>
      <c r="F35" t="s">
        <v>464</v>
      </c>
      <c r="G35" t="s">
        <v>475</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0.0</v>
      </c>
      <c r="F39" t="s">
        <v>465</v>
      </c>
      <c r="G39" t="s">
        <v>465</v>
      </c>
      <c r="H39" t="s">
        <v>465</v>
      </c>
      <c r="I39" t="s">
        <v>478</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0.0</v>
      </c>
      <c r="F43" t="s">
        <v>465</v>
      </c>
      <c r="G43" t="s">
        <v>465</v>
      </c>
      <c r="H43" t="s">
        <v>465</v>
      </c>
      <c r="I43" t="s">
        <v>478</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3.0</v>
      </c>
      <c r="F48" t="s">
        <v>464</v>
      </c>
      <c r="G48" t="s">
        <v>475</v>
      </c>
      <c r="H48" t="s">
        <v>475</v>
      </c>
      <c r="I48" t="s">
        <v>477</v>
      </c>
    </row>
    <row r="49">
      <c r="A49" t="s">
        <v>412</v>
      </c>
      <c r="B49" t="s">
        <v>458</v>
      </c>
      <c r="C49" t="s">
        <v>459</v>
      </c>
      <c r="D49" t="s">
        <v>50</v>
      </c>
      <c r="E49" t="n">
        <v>0.0</v>
      </c>
      <c r="F49" t="s">
        <v>465</v>
      </c>
      <c r="G49" t="s">
        <v>465</v>
      </c>
      <c r="H49" t="s">
        <v>465</v>
      </c>
      <c r="I49" t="s">
        <v>478</v>
      </c>
    </row>
    <row r="50">
      <c r="A50" t="s">
        <v>413</v>
      </c>
      <c r="B50" t="s">
        <v>458</v>
      </c>
      <c r="C50" t="s">
        <v>459</v>
      </c>
      <c r="D50" t="s">
        <v>51</v>
      </c>
      <c r="E50" t="n">
        <v>3.0</v>
      </c>
      <c r="F50" t="s">
        <v>464</v>
      </c>
      <c r="G50" t="s">
        <v>475</v>
      </c>
      <c r="H50" t="s">
        <v>475</v>
      </c>
      <c r="I50" t="s">
        <v>477</v>
      </c>
    </row>
    <row r="51">
      <c r="A51" t="s">
        <v>414</v>
      </c>
      <c r="B51" t="s">
        <v>458</v>
      </c>
      <c r="C51" t="s">
        <v>459</v>
      </c>
      <c r="D51" t="s">
        <v>52</v>
      </c>
      <c r="E51" t="n">
        <v>0.0</v>
      </c>
      <c r="F51" t="s">
        <v>465</v>
      </c>
      <c r="G51" t="s">
        <v>465</v>
      </c>
      <c r="H51" t="s">
        <v>465</v>
      </c>
      <c r="I51" t="s">
        <v>478</v>
      </c>
    </row>
    <row r="52">
      <c r="A52" t="s">
        <v>415</v>
      </c>
      <c r="B52" t="s">
        <v>458</v>
      </c>
      <c r="C52" t="s">
        <v>459</v>
      </c>
      <c r="D52" t="s">
        <v>61</v>
      </c>
      <c r="E52" t="n">
        <v>3.0</v>
      </c>
      <c r="F52" t="s">
        <v>315</v>
      </c>
      <c r="G52" t="s">
        <v>475</v>
      </c>
      <c r="H52" t="s">
        <v>475</v>
      </c>
      <c r="I52" t="s">
        <v>477</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3.0</v>
      </c>
      <c r="F56" t="s">
        <v>464</v>
      </c>
      <c r="G56" t="s">
        <v>475</v>
      </c>
      <c r="H56" t="s">
        <v>475</v>
      </c>
      <c r="I56" t="s">
        <v>477</v>
      </c>
    </row>
    <row r="57">
      <c r="A57" t="s">
        <v>420</v>
      </c>
      <c r="B57" t="s">
        <v>458</v>
      </c>
      <c r="C57" t="s">
        <v>459</v>
      </c>
      <c r="D57" t="s">
        <v>54</v>
      </c>
      <c r="E57" t="n">
        <v>0.0</v>
      </c>
      <c r="F57" t="s">
        <v>465</v>
      </c>
      <c r="G57" t="s">
        <v>465</v>
      </c>
      <c r="H57" t="s">
        <v>465</v>
      </c>
      <c r="I57" t="s">
        <v>478</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0.0</v>
      </c>
      <c r="F63" t="s">
        <v>465</v>
      </c>
      <c r="G63" t="s">
        <v>465</v>
      </c>
      <c r="H63" t="s">
        <v>465</v>
      </c>
      <c r="I63" t="s">
        <v>478</v>
      </c>
    </row>
    <row r="64">
      <c r="A64" t="s">
        <v>427</v>
      </c>
      <c r="B64" t="s">
        <v>458</v>
      </c>
      <c r="C64" t="s">
        <v>460</v>
      </c>
      <c r="D64" t="s">
        <v>64</v>
      </c>
      <c r="E64" t="n">
        <v>0.0</v>
      </c>
      <c r="F64" t="s">
        <v>465</v>
      </c>
      <c r="G64" t="s">
        <v>465</v>
      </c>
      <c r="H64" t="s">
        <v>465</v>
      </c>
      <c r="I64" t="s">
        <v>478</v>
      </c>
    </row>
    <row r="65">
      <c r="A65" t="s">
        <v>428</v>
      </c>
      <c r="B65" t="s">
        <v>458</v>
      </c>
      <c r="C65" t="s">
        <v>460</v>
      </c>
      <c r="D65" t="s">
        <v>44</v>
      </c>
      <c r="E65" t="n">
        <v>3.0</v>
      </c>
      <c r="F65" t="s">
        <v>464</v>
      </c>
      <c r="G65" t="s">
        <v>475</v>
      </c>
      <c r="H65" t="s">
        <v>475</v>
      </c>
      <c r="I65" t="s">
        <v>477</v>
      </c>
    </row>
    <row r="66">
      <c r="A66" t="s">
        <v>429</v>
      </c>
      <c r="B66" t="s">
        <v>458</v>
      </c>
      <c r="C66" t="s">
        <v>460</v>
      </c>
      <c r="D66" t="s">
        <v>53</v>
      </c>
      <c r="E66" t="n">
        <v>0.0</v>
      </c>
      <c r="F66" t="s">
        <v>465</v>
      </c>
      <c r="G66" t="s">
        <v>465</v>
      </c>
      <c r="H66" t="s">
        <v>465</v>
      </c>
      <c r="I66" t="s">
        <v>478</v>
      </c>
    </row>
    <row r="67">
      <c r="A67" t="s">
        <v>430</v>
      </c>
      <c r="B67" t="s">
        <v>458</v>
      </c>
      <c r="C67" t="s">
        <v>460</v>
      </c>
      <c r="D67" t="s">
        <v>54</v>
      </c>
      <c r="E67" t="n">
        <v>0.0</v>
      </c>
      <c r="F67" t="s">
        <v>465</v>
      </c>
      <c r="G67" t="s">
        <v>465</v>
      </c>
      <c r="H67" t="s">
        <v>465</v>
      </c>
      <c r="I67" t="s">
        <v>478</v>
      </c>
    </row>
    <row r="68">
      <c r="A68" t="s">
        <v>431</v>
      </c>
      <c r="B68" t="s">
        <v>458</v>
      </c>
      <c r="C68" t="s">
        <v>460</v>
      </c>
      <c r="D68" t="s">
        <v>56</v>
      </c>
      <c r="E68" t="n">
        <v>0.0</v>
      </c>
      <c r="F68" t="s">
        <v>465</v>
      </c>
      <c r="G68" t="s">
        <v>465</v>
      </c>
      <c r="H68" t="s">
        <v>465</v>
      </c>
      <c r="I68" t="s">
        <v>478</v>
      </c>
    </row>
    <row r="69">
      <c r="A69" t="s">
        <v>432</v>
      </c>
      <c r="B69" t="s">
        <v>458</v>
      </c>
      <c r="C69" t="s">
        <v>460</v>
      </c>
      <c r="D69" t="s">
        <v>58</v>
      </c>
      <c r="E69" t="n">
        <v>0.0</v>
      </c>
      <c r="F69" t="s">
        <v>465</v>
      </c>
      <c r="G69" t="s">
        <v>465</v>
      </c>
      <c r="H69" t="s">
        <v>465</v>
      </c>
      <c r="I69" t="s">
        <v>478</v>
      </c>
    </row>
    <row r="70">
      <c r="A70" t="s">
        <v>433</v>
      </c>
      <c r="B70" t="s">
        <v>458</v>
      </c>
      <c r="C70" t="s">
        <v>461</v>
      </c>
      <c r="D70" t="s">
        <v>64</v>
      </c>
      <c r="E70" t="n">
        <v>0.0</v>
      </c>
      <c r="F70" t="s">
        <v>465</v>
      </c>
      <c r="G70" t="s">
        <v>465</v>
      </c>
      <c r="H70" t="s">
        <v>465</v>
      </c>
      <c r="I70" t="s">
        <v>478</v>
      </c>
    </row>
    <row r="71">
      <c r="A71" t="s">
        <v>434</v>
      </c>
      <c r="B71" t="s">
        <v>458</v>
      </c>
      <c r="C71" t="s">
        <v>461</v>
      </c>
      <c r="D71" t="s">
        <v>44</v>
      </c>
      <c r="E71" t="n">
        <v>3.0</v>
      </c>
      <c r="F71" t="s">
        <v>464</v>
      </c>
      <c r="G71" t="s">
        <v>476</v>
      </c>
      <c r="H71" t="s">
        <v>476</v>
      </c>
      <c r="I71" t="s">
        <v>481</v>
      </c>
    </row>
    <row r="72">
      <c r="A72" t="s">
        <v>435</v>
      </c>
      <c r="B72" t="s">
        <v>458</v>
      </c>
      <c r="C72" t="s">
        <v>461</v>
      </c>
      <c r="D72" t="s">
        <v>308</v>
      </c>
      <c r="E72" t="n">
        <v>0.0</v>
      </c>
      <c r="F72" t="s">
        <v>465</v>
      </c>
      <c r="G72" t="s">
        <v>465</v>
      </c>
      <c r="H72" t="s">
        <v>465</v>
      </c>
      <c r="I72" t="s">
        <v>478</v>
      </c>
    </row>
    <row r="73">
      <c r="A73" t="s">
        <v>436</v>
      </c>
      <c r="B73" t="s">
        <v>458</v>
      </c>
      <c r="C73" t="s">
        <v>461</v>
      </c>
      <c r="D73" t="s">
        <v>48</v>
      </c>
      <c r="E73" t="n">
        <v>0.0</v>
      </c>
      <c r="F73" t="s">
        <v>465</v>
      </c>
      <c r="G73" t="s">
        <v>465</v>
      </c>
      <c r="H73" t="s">
        <v>465</v>
      </c>
      <c r="I73" t="s">
        <v>478</v>
      </c>
    </row>
    <row r="74">
      <c r="A74" t="s">
        <v>437</v>
      </c>
      <c r="B74" t="s">
        <v>458</v>
      </c>
      <c r="C74" t="s">
        <v>461</v>
      </c>
      <c r="D74" t="s">
        <v>53</v>
      </c>
      <c r="E74" t="n">
        <v>0.0</v>
      </c>
      <c r="F74" t="s">
        <v>465</v>
      </c>
      <c r="G74" t="s">
        <v>465</v>
      </c>
      <c r="H74" t="s">
        <v>465</v>
      </c>
      <c r="I74" t="s">
        <v>478</v>
      </c>
    </row>
    <row r="75">
      <c r="A75" t="s">
        <v>438</v>
      </c>
      <c r="B75" t="s">
        <v>458</v>
      </c>
      <c r="C75" t="s">
        <v>461</v>
      </c>
      <c r="D75" t="s">
        <v>54</v>
      </c>
      <c r="E75" t="n">
        <v>0.0</v>
      </c>
      <c r="F75" t="s">
        <v>465</v>
      </c>
      <c r="G75" t="s">
        <v>465</v>
      </c>
      <c r="H75" t="s">
        <v>465</v>
      </c>
      <c r="I75" t="s">
        <v>478</v>
      </c>
    </row>
    <row r="76">
      <c r="A76" t="s">
        <v>439</v>
      </c>
      <c r="B76" t="s">
        <v>458</v>
      </c>
      <c r="C76" t="s">
        <v>461</v>
      </c>
      <c r="D76" t="s">
        <v>56</v>
      </c>
      <c r="E76" t="n">
        <v>0.0</v>
      </c>
      <c r="F76" t="s">
        <v>465</v>
      </c>
      <c r="G76" t="s">
        <v>465</v>
      </c>
      <c r="H76" t="s">
        <v>465</v>
      </c>
      <c r="I76" t="s">
        <v>478</v>
      </c>
    </row>
    <row r="77">
      <c r="A77" t="s">
        <v>440</v>
      </c>
      <c r="B77" t="s">
        <v>458</v>
      </c>
      <c r="C77" t="s">
        <v>461</v>
      </c>
      <c r="D77" t="s">
        <v>58</v>
      </c>
      <c r="E77" t="n">
        <v>0.0</v>
      </c>
      <c r="F77" t="s">
        <v>465</v>
      </c>
      <c r="G77" t="s">
        <v>465</v>
      </c>
      <c r="H77" t="s">
        <v>465</v>
      </c>
      <c r="I77" t="s">
        <v>478</v>
      </c>
    </row>
    <row r="78">
      <c r="A78" t="s">
        <v>441</v>
      </c>
      <c r="B78" t="s">
        <v>9</v>
      </c>
      <c r="C78" t="s">
        <v>459</v>
      </c>
      <c r="D78" t="s">
        <v>44</v>
      </c>
      <c r="E78" t="n">
        <v>3.0</v>
      </c>
      <c r="F78" t="s">
        <v>464</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0.0</v>
      </c>
      <c r="F81" t="s">
        <v>465</v>
      </c>
      <c r="G81" t="s">
        <v>465</v>
      </c>
      <c r="H81" t="s">
        <v>465</v>
      </c>
      <c r="I81" t="s">
        <v>478</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0.0</v>
      </c>
      <c r="F84" t="s">
        <v>465</v>
      </c>
      <c r="G84" t="s">
        <v>465</v>
      </c>
      <c r="H84" t="s">
        <v>465</v>
      </c>
      <c r="I84" t="s">
        <v>478</v>
      </c>
    </row>
    <row r="85">
      <c r="A85" t="s">
        <v>448</v>
      </c>
      <c r="B85" t="s">
        <v>9</v>
      </c>
      <c r="C85" t="s">
        <v>459</v>
      </c>
      <c r="D85" t="s">
        <v>34</v>
      </c>
      <c r="E85" t="n">
        <v>0.0</v>
      </c>
      <c r="F85" t="s">
        <v>465</v>
      </c>
      <c r="G85" t="s">
        <v>465</v>
      </c>
      <c r="H85" t="s">
        <v>465</v>
      </c>
      <c r="I85" t="s">
        <v>478</v>
      </c>
    </row>
    <row r="86">
      <c r="A86" t="s">
        <v>449</v>
      </c>
      <c r="B86" t="s">
        <v>9</v>
      </c>
      <c r="C86" t="s">
        <v>459</v>
      </c>
      <c r="D86" t="s">
        <v>50</v>
      </c>
      <c r="E86" t="n">
        <v>0.0</v>
      </c>
      <c r="F86" t="s">
        <v>465</v>
      </c>
      <c r="G86" t="s">
        <v>465</v>
      </c>
      <c r="H86" t="s">
        <v>465</v>
      </c>
      <c r="I86" t="s">
        <v>478</v>
      </c>
    </row>
    <row r="87">
      <c r="A87" t="s">
        <v>450</v>
      </c>
      <c r="B87" t="s">
        <v>9</v>
      </c>
      <c r="C87" t="s">
        <v>459</v>
      </c>
      <c r="D87" t="s">
        <v>51</v>
      </c>
      <c r="E87" t="n">
        <v>0.0</v>
      </c>
      <c r="F87" t="s">
        <v>465</v>
      </c>
      <c r="G87" t="s">
        <v>465</v>
      </c>
      <c r="H87" t="s">
        <v>465</v>
      </c>
      <c r="I87" t="s">
        <v>478</v>
      </c>
    </row>
    <row r="88">
      <c r="A88" t="s">
        <v>451</v>
      </c>
      <c r="B88" t="s">
        <v>9</v>
      </c>
      <c r="C88" t="s">
        <v>459</v>
      </c>
      <c r="D88" t="s">
        <v>61</v>
      </c>
      <c r="E88" t="n">
        <v>3.0</v>
      </c>
      <c r="F88" t="s">
        <v>315</v>
      </c>
      <c r="G88" t="s">
        <v>475</v>
      </c>
      <c r="H88" t="s">
        <v>475</v>
      </c>
      <c r="I88" t="s">
        <v>477</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0.0</v>
      </c>
      <c r="F92" t="s">
        <v>465</v>
      </c>
      <c r="G92" t="s">
        <v>465</v>
      </c>
      <c r="H92" t="s">
        <v>465</v>
      </c>
      <c r="I92" t="s">
        <v>478</v>
      </c>
    </row>
    <row r="93">
      <c r="A93" t="s">
        <v>456</v>
      </c>
      <c r="B93" t="s">
        <v>9</v>
      </c>
      <c r="C93" t="s">
        <v>459</v>
      </c>
      <c r="D93" t="s">
        <v>58</v>
      </c>
      <c r="E93" t="n">
        <v>0.0</v>
      </c>
      <c r="F93" t="s">
        <v>465</v>
      </c>
      <c r="G93" t="s">
        <v>465</v>
      </c>
      <c r="H93" t="s">
        <v>465</v>
      </c>
      <c r="I93" t="s">
        <v>478</v>
      </c>
    </row>
  </sheetData>
  <pageMargins bottom="0.75" footer="0.3" header="0.3" left="0.7" right="0.7" top="0.75"/>
</worksheet>
</file>

<file path=xl/worksheets/sheet75.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30.0</v>
      </c>
      <c r="F3" t="s">
        <v>464</v>
      </c>
      <c r="G3" t="s">
        <v>476</v>
      </c>
      <c r="H3" t="s">
        <v>475</v>
      </c>
      <c r="I3" t="s">
        <v>477</v>
      </c>
    </row>
    <row r="4">
      <c r="A4" t="s">
        <v>316</v>
      </c>
      <c r="B4" t="s">
        <v>457</v>
      </c>
      <c r="C4" t="s">
        <v>1</v>
      </c>
      <c r="D4" t="s">
        <v>462</v>
      </c>
      <c r="E4" t="n">
        <v>7.0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2.0</v>
      </c>
      <c r="F9" t="s">
        <v>464</v>
      </c>
      <c r="G9" t="s">
        <v>475</v>
      </c>
      <c r="H9" t="s">
        <v>475</v>
      </c>
      <c r="I9" t="s">
        <v>477</v>
      </c>
    </row>
    <row r="10">
      <c r="A10" t="s">
        <v>322</v>
      </c>
      <c r="B10" t="s">
        <v>457</v>
      </c>
      <c r="C10" t="s">
        <v>67</v>
      </c>
      <c r="D10" t="s">
        <v>32</v>
      </c>
      <c r="E10" t="n">
        <v>7.0</v>
      </c>
      <c r="F10" t="s">
        <v>320</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9.0</v>
      </c>
      <c r="F15" t="s">
        <v>464</v>
      </c>
      <c r="G15" t="s">
        <v>476</v>
      </c>
      <c r="H15" t="s">
        <v>475</v>
      </c>
      <c r="I15" t="s">
        <v>479</v>
      </c>
    </row>
    <row r="16">
      <c r="A16" t="s">
        <v>328</v>
      </c>
      <c r="B16" t="s">
        <v>457</v>
      </c>
      <c r="C16" t="s">
        <v>3</v>
      </c>
      <c r="D16" t="s">
        <v>44</v>
      </c>
      <c r="E16" t="n">
        <v>9.0</v>
      </c>
      <c r="F16" t="s">
        <v>321</v>
      </c>
      <c r="G16" t="s">
        <v>476</v>
      </c>
      <c r="H16" t="s">
        <v>475</v>
      </c>
      <c r="I16" t="s">
        <v>477</v>
      </c>
    </row>
    <row r="17">
      <c r="A17" t="s">
        <v>329</v>
      </c>
      <c r="B17" t="s">
        <v>457</v>
      </c>
      <c r="C17" t="s">
        <v>3</v>
      </c>
      <c r="D17" t="s">
        <v>45</v>
      </c>
      <c r="E17" t="n">
        <v>31.0</v>
      </c>
      <c r="F17" t="s">
        <v>340</v>
      </c>
      <c r="G17" t="s">
        <v>476</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31.0</v>
      </c>
      <c r="F20" t="s">
        <v>340</v>
      </c>
      <c r="G20" t="s">
        <v>476</v>
      </c>
      <c r="H20" t="s">
        <v>475</v>
      </c>
      <c r="I20" t="s">
        <v>477</v>
      </c>
    </row>
    <row r="21">
      <c r="A21" t="s">
        <v>333</v>
      </c>
      <c r="B21" t="s">
        <v>457</v>
      </c>
      <c r="C21" t="s">
        <v>3</v>
      </c>
      <c r="D21" t="s">
        <v>49</v>
      </c>
      <c r="E21" t="n">
        <v>31.0</v>
      </c>
      <c r="F21" t="s">
        <v>317</v>
      </c>
      <c r="G21" t="s">
        <v>476</v>
      </c>
      <c r="H21" t="s">
        <v>475</v>
      </c>
      <c r="I21" t="s">
        <v>479</v>
      </c>
    </row>
    <row r="22">
      <c r="A22" t="s">
        <v>334</v>
      </c>
      <c r="B22" t="s">
        <v>457</v>
      </c>
      <c r="C22" t="s">
        <v>3</v>
      </c>
      <c r="D22" t="s">
        <v>50</v>
      </c>
      <c r="E22" t="n">
        <v>31.0</v>
      </c>
      <c r="F22" t="s">
        <v>337</v>
      </c>
      <c r="G22" t="s">
        <v>475</v>
      </c>
      <c r="H22" t="s">
        <v>475</v>
      </c>
      <c r="I22" t="s">
        <v>477</v>
      </c>
    </row>
    <row r="23">
      <c r="A23" t="s">
        <v>335</v>
      </c>
      <c r="B23" t="s">
        <v>457</v>
      </c>
      <c r="C23" t="s">
        <v>3</v>
      </c>
      <c r="D23" t="s">
        <v>51</v>
      </c>
      <c r="E23" t="n">
        <v>31.0</v>
      </c>
      <c r="F23" t="s">
        <v>322</v>
      </c>
      <c r="G23" t="s">
        <v>475</v>
      </c>
      <c r="H23" t="s">
        <v>475</v>
      </c>
      <c r="I23" t="s">
        <v>477</v>
      </c>
    </row>
    <row r="24">
      <c r="A24" t="s">
        <v>336</v>
      </c>
      <c r="B24" t="s">
        <v>457</v>
      </c>
      <c r="C24" t="s">
        <v>3</v>
      </c>
      <c r="D24" t="s">
        <v>52</v>
      </c>
      <c r="E24" t="n">
        <v>1.0</v>
      </c>
      <c r="F24" t="s">
        <v>314</v>
      </c>
      <c r="G24" t="s">
        <v>465</v>
      </c>
      <c r="H24" t="s">
        <v>465</v>
      </c>
      <c r="I24" t="s">
        <v>480</v>
      </c>
    </row>
    <row r="25">
      <c r="A25" t="s">
        <v>337</v>
      </c>
      <c r="B25" t="s">
        <v>457</v>
      </c>
      <c r="C25" t="s">
        <v>3</v>
      </c>
      <c r="D25" t="s">
        <v>53</v>
      </c>
      <c r="E25" t="n">
        <v>7.0</v>
      </c>
      <c r="F25" t="s">
        <v>318</v>
      </c>
      <c r="G25" t="s">
        <v>475</v>
      </c>
      <c r="H25" t="s">
        <v>475</v>
      </c>
      <c r="I25" t="s">
        <v>477</v>
      </c>
    </row>
    <row r="26">
      <c r="A26" t="s">
        <v>338</v>
      </c>
      <c r="B26" t="s">
        <v>457</v>
      </c>
      <c r="C26" t="s">
        <v>3</v>
      </c>
      <c r="D26" t="s">
        <v>54</v>
      </c>
      <c r="E26" t="n">
        <v>31.0</v>
      </c>
      <c r="F26" t="s">
        <v>327</v>
      </c>
      <c r="G26" t="s">
        <v>476</v>
      </c>
      <c r="H26" t="s">
        <v>476</v>
      </c>
      <c r="I26" t="s">
        <v>481</v>
      </c>
    </row>
    <row r="27">
      <c r="A27" t="s">
        <v>339</v>
      </c>
      <c r="B27" t="s">
        <v>457</v>
      </c>
      <c r="C27" t="s">
        <v>3</v>
      </c>
      <c r="D27" t="s">
        <v>55</v>
      </c>
      <c r="E27" t="n">
        <v>22.0</v>
      </c>
      <c r="F27" t="s">
        <v>335</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31.0</v>
      </c>
      <c r="F30" t="s">
        <v>333</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30.0</v>
      </c>
      <c r="F33" t="s">
        <v>464</v>
      </c>
      <c r="G33" t="s">
        <v>476</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9.0</v>
      </c>
      <c r="F35" t="s">
        <v>321</v>
      </c>
      <c r="G35" t="s">
        <v>476</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9.0</v>
      </c>
      <c r="F39" t="s">
        <v>317</v>
      </c>
      <c r="G39" t="s">
        <v>475</v>
      </c>
      <c r="H39" t="s">
        <v>475</v>
      </c>
      <c r="I39" t="s">
        <v>477</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9.0</v>
      </c>
      <c r="F43" t="s">
        <v>317</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31.0</v>
      </c>
      <c r="F48" t="s">
        <v>322</v>
      </c>
      <c r="G48" t="s">
        <v>476</v>
      </c>
      <c r="H48" t="s">
        <v>475</v>
      </c>
      <c r="I48" t="s">
        <v>477</v>
      </c>
    </row>
    <row r="49">
      <c r="A49" t="s">
        <v>412</v>
      </c>
      <c r="B49" t="s">
        <v>458</v>
      </c>
      <c r="C49" t="s">
        <v>459</v>
      </c>
      <c r="D49" t="s">
        <v>50</v>
      </c>
      <c r="E49" t="n">
        <v>9.0</v>
      </c>
      <c r="F49" t="s">
        <v>316</v>
      </c>
      <c r="G49" t="s">
        <v>475</v>
      </c>
      <c r="H49" t="s">
        <v>475</v>
      </c>
      <c r="I49" t="s">
        <v>477</v>
      </c>
    </row>
    <row r="50">
      <c r="A50" t="s">
        <v>413</v>
      </c>
      <c r="B50" t="s">
        <v>458</v>
      </c>
      <c r="C50" t="s">
        <v>459</v>
      </c>
      <c r="D50" t="s">
        <v>51</v>
      </c>
      <c r="E50" t="n">
        <v>31.0</v>
      </c>
      <c r="F50" t="s">
        <v>322</v>
      </c>
      <c r="G50" t="s">
        <v>476</v>
      </c>
      <c r="H50" t="s">
        <v>475</v>
      </c>
      <c r="I50" t="s">
        <v>479</v>
      </c>
    </row>
    <row r="51">
      <c r="A51" t="s">
        <v>414</v>
      </c>
      <c r="B51" t="s">
        <v>458</v>
      </c>
      <c r="C51" t="s">
        <v>459</v>
      </c>
      <c r="D51" t="s">
        <v>52</v>
      </c>
      <c r="E51" t="n">
        <v>1.0</v>
      </c>
      <c r="F51" t="s">
        <v>314</v>
      </c>
      <c r="G51" t="s">
        <v>465</v>
      </c>
      <c r="H51" t="s">
        <v>465</v>
      </c>
      <c r="I51" t="s">
        <v>480</v>
      </c>
    </row>
    <row r="52">
      <c r="A52" t="s">
        <v>415</v>
      </c>
      <c r="B52" t="s">
        <v>458</v>
      </c>
      <c r="C52" t="s">
        <v>459</v>
      </c>
      <c r="D52" t="s">
        <v>61</v>
      </c>
      <c r="E52" t="n">
        <v>4.0</v>
      </c>
      <c r="F52" t="s">
        <v>317</v>
      </c>
      <c r="G52" t="s">
        <v>465</v>
      </c>
      <c r="H52" t="s">
        <v>465</v>
      </c>
      <c r="I52" t="s">
        <v>480</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30.0</v>
      </c>
      <c r="F56" t="s">
        <v>464</v>
      </c>
      <c r="G56" t="s">
        <v>476</v>
      </c>
      <c r="H56" t="s">
        <v>475</v>
      </c>
      <c r="I56" t="s">
        <v>477</v>
      </c>
    </row>
    <row r="57">
      <c r="A57" t="s">
        <v>420</v>
      </c>
      <c r="B57" t="s">
        <v>458</v>
      </c>
      <c r="C57" t="s">
        <v>459</v>
      </c>
      <c r="D57" t="s">
        <v>54</v>
      </c>
      <c r="E57" t="n">
        <v>9.0</v>
      </c>
      <c r="F57" t="s">
        <v>320</v>
      </c>
      <c r="G57" t="s">
        <v>475</v>
      </c>
      <c r="H57" t="s">
        <v>475</v>
      </c>
      <c r="I57" t="s">
        <v>477</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9.0</v>
      </c>
      <c r="F63" t="s">
        <v>317</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9.0</v>
      </c>
      <c r="F65" t="s">
        <v>321</v>
      </c>
      <c r="G65"/>
      <c r="H65" t="s">
        <v>476</v>
      </c>
      <c r="I65"/>
    </row>
    <row r="66">
      <c r="A66" t="s">
        <v>429</v>
      </c>
      <c r="B66" t="s">
        <v>458</v>
      </c>
      <c r="C66" t="s">
        <v>460</v>
      </c>
      <c r="D66" t="s">
        <v>53</v>
      </c>
      <c r="E66" t="n">
        <v>0.0</v>
      </c>
      <c r="F66" t="s">
        <v>465</v>
      </c>
      <c r="G66" t="s">
        <v>465</v>
      </c>
      <c r="H66" t="s">
        <v>465</v>
      </c>
      <c r="I66" t="s">
        <v>478</v>
      </c>
    </row>
    <row r="67">
      <c r="A67" t="s">
        <v>430</v>
      </c>
      <c r="B67" t="s">
        <v>458</v>
      </c>
      <c r="C67" t="s">
        <v>460</v>
      </c>
      <c r="D67" t="s">
        <v>54</v>
      </c>
      <c r="E67" t="n">
        <v>9.0</v>
      </c>
      <c r="F67" t="s">
        <v>320</v>
      </c>
      <c r="G67"/>
      <c r="H67" t="s">
        <v>476</v>
      </c>
      <c r="I67"/>
    </row>
    <row r="68">
      <c r="A68" t="s">
        <v>431</v>
      </c>
      <c r="B68" t="s">
        <v>458</v>
      </c>
      <c r="C68" t="s">
        <v>460</v>
      </c>
      <c r="D68" t="s">
        <v>56</v>
      </c>
      <c r="E68" t="n">
        <v>0.0</v>
      </c>
      <c r="F68" t="s">
        <v>465</v>
      </c>
      <c r="G68" t="s">
        <v>465</v>
      </c>
      <c r="H68" t="s">
        <v>465</v>
      </c>
      <c r="I68" t="s">
        <v>478</v>
      </c>
    </row>
    <row r="69">
      <c r="A69" t="s">
        <v>432</v>
      </c>
      <c r="B69" t="s">
        <v>458</v>
      </c>
      <c r="C69" t="s">
        <v>460</v>
      </c>
      <c r="D69" t="s">
        <v>58</v>
      </c>
      <c r="E69" t="n">
        <v>9.0</v>
      </c>
      <c r="F69" t="s">
        <v>317</v>
      </c>
      <c r="G69"/>
      <c r="H69" t="s">
        <v>476</v>
      </c>
      <c r="I69"/>
    </row>
    <row r="70">
      <c r="A70" t="s">
        <v>433</v>
      </c>
      <c r="B70" t="s">
        <v>458</v>
      </c>
      <c r="C70" t="s">
        <v>461</v>
      </c>
      <c r="D70" t="s">
        <v>64</v>
      </c>
      <c r="E70" t="n">
        <v>0.0</v>
      </c>
      <c r="F70" t="s">
        <v>465</v>
      </c>
      <c r="G70" t="s">
        <v>465</v>
      </c>
      <c r="H70" t="s">
        <v>465</v>
      </c>
      <c r="I70" t="s">
        <v>478</v>
      </c>
    </row>
    <row r="71">
      <c r="A71" t="s">
        <v>434</v>
      </c>
      <c r="B71" t="s">
        <v>458</v>
      </c>
      <c r="C71" t="s">
        <v>461</v>
      </c>
      <c r="D71" t="s">
        <v>44</v>
      </c>
      <c r="E71" t="n">
        <v>9.0</v>
      </c>
      <c r="F71" t="s">
        <v>321</v>
      </c>
      <c r="G71"/>
      <c r="H71" t="s">
        <v>476</v>
      </c>
      <c r="I71"/>
    </row>
    <row r="72">
      <c r="A72" t="s">
        <v>435</v>
      </c>
      <c r="B72" t="s">
        <v>458</v>
      </c>
      <c r="C72" t="s">
        <v>461</v>
      </c>
      <c r="D72" t="s">
        <v>308</v>
      </c>
      <c r="E72" t="n">
        <v>0.0</v>
      </c>
      <c r="F72" t="s">
        <v>465</v>
      </c>
      <c r="G72" t="s">
        <v>465</v>
      </c>
      <c r="H72" t="s">
        <v>465</v>
      </c>
      <c r="I72" t="s">
        <v>478</v>
      </c>
    </row>
    <row r="73">
      <c r="A73" t="s">
        <v>436</v>
      </c>
      <c r="B73" t="s">
        <v>458</v>
      </c>
      <c r="C73" t="s">
        <v>461</v>
      </c>
      <c r="D73" t="s">
        <v>48</v>
      </c>
      <c r="E73" t="n">
        <v>9.0</v>
      </c>
      <c r="F73" t="s">
        <v>317</v>
      </c>
      <c r="G73"/>
      <c r="H73"/>
      <c r="I73"/>
    </row>
    <row r="74">
      <c r="A74" t="s">
        <v>437</v>
      </c>
      <c r="B74" t="s">
        <v>458</v>
      </c>
      <c r="C74" t="s">
        <v>461</v>
      </c>
      <c r="D74" t="s">
        <v>53</v>
      </c>
      <c r="E74" t="n">
        <v>0.0</v>
      </c>
      <c r="F74" t="s">
        <v>465</v>
      </c>
      <c r="G74" t="s">
        <v>465</v>
      </c>
      <c r="H74" t="s">
        <v>465</v>
      </c>
      <c r="I74" t="s">
        <v>478</v>
      </c>
    </row>
    <row r="75">
      <c r="A75" t="s">
        <v>438</v>
      </c>
      <c r="B75" t="s">
        <v>458</v>
      </c>
      <c r="C75" t="s">
        <v>461</v>
      </c>
      <c r="D75" t="s">
        <v>54</v>
      </c>
      <c r="E75" t="n">
        <v>9.0</v>
      </c>
      <c r="F75" t="s">
        <v>320</v>
      </c>
      <c r="G75"/>
      <c r="H75"/>
      <c r="I75"/>
    </row>
    <row r="76">
      <c r="A76" t="s">
        <v>439</v>
      </c>
      <c r="B76" t="s">
        <v>458</v>
      </c>
      <c r="C76" t="s">
        <v>461</v>
      </c>
      <c r="D76" t="s">
        <v>56</v>
      </c>
      <c r="E76" t="n">
        <v>0.0</v>
      </c>
      <c r="F76" t="s">
        <v>465</v>
      </c>
      <c r="G76" t="s">
        <v>465</v>
      </c>
      <c r="H76" t="s">
        <v>465</v>
      </c>
      <c r="I76" t="s">
        <v>478</v>
      </c>
    </row>
    <row r="77">
      <c r="A77" t="s">
        <v>440</v>
      </c>
      <c r="B77" t="s">
        <v>458</v>
      </c>
      <c r="C77" t="s">
        <v>461</v>
      </c>
      <c r="D77" t="s">
        <v>58</v>
      </c>
      <c r="E77" t="n">
        <v>9.0</v>
      </c>
      <c r="F77" t="s">
        <v>317</v>
      </c>
      <c r="G77"/>
      <c r="H77"/>
      <c r="I77"/>
    </row>
    <row r="78">
      <c r="A78" t="s">
        <v>441</v>
      </c>
      <c r="B78" t="s">
        <v>9</v>
      </c>
      <c r="C78" t="s">
        <v>459</v>
      </c>
      <c r="D78" t="s">
        <v>44</v>
      </c>
      <c r="E78" t="n">
        <v>9.0</v>
      </c>
      <c r="F78" t="s">
        <v>321</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9.0</v>
      </c>
      <c r="F81" t="s">
        <v>317</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9.0</v>
      </c>
      <c r="F84" t="s">
        <v>317</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9.0</v>
      </c>
      <c r="F86" t="s">
        <v>316</v>
      </c>
      <c r="G86" t="s">
        <v>475</v>
      </c>
      <c r="H86" t="s">
        <v>475</v>
      </c>
      <c r="I86" t="s">
        <v>477</v>
      </c>
    </row>
    <row r="87">
      <c r="A87" t="s">
        <v>450</v>
      </c>
      <c r="B87" t="s">
        <v>9</v>
      </c>
      <c r="C87" t="s">
        <v>459</v>
      </c>
      <c r="D87" t="s">
        <v>51</v>
      </c>
      <c r="E87" t="n">
        <v>9.0</v>
      </c>
      <c r="F87" t="s">
        <v>317</v>
      </c>
      <c r="G87" t="s">
        <v>475</v>
      </c>
      <c r="H87" t="s">
        <v>475</v>
      </c>
      <c r="I87" t="s">
        <v>477</v>
      </c>
    </row>
    <row r="88">
      <c r="A88" t="s">
        <v>451</v>
      </c>
      <c r="B88" t="s">
        <v>9</v>
      </c>
      <c r="C88" t="s">
        <v>459</v>
      </c>
      <c r="D88" t="s">
        <v>61</v>
      </c>
      <c r="E88" t="n">
        <v>4.0</v>
      </c>
      <c r="F88" t="s">
        <v>317</v>
      </c>
      <c r="G88" t="s">
        <v>465</v>
      </c>
      <c r="H88" t="s">
        <v>465</v>
      </c>
      <c r="I88" t="s">
        <v>480</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9.0</v>
      </c>
      <c r="F92" t="s">
        <v>320</v>
      </c>
      <c r="G92" t="s">
        <v>476</v>
      </c>
      <c r="H92" t="s">
        <v>475</v>
      </c>
      <c r="I92" t="s">
        <v>477</v>
      </c>
    </row>
    <row r="93">
      <c r="A93" t="s">
        <v>456</v>
      </c>
      <c r="B93" t="s">
        <v>9</v>
      </c>
      <c r="C93" t="s">
        <v>459</v>
      </c>
      <c r="D93" t="s">
        <v>58</v>
      </c>
      <c r="E93" t="n">
        <v>9.0</v>
      </c>
      <c r="F93" t="s">
        <v>317</v>
      </c>
      <c r="G93" t="s">
        <v>475</v>
      </c>
      <c r="H93" t="s">
        <v>475</v>
      </c>
      <c r="I93" t="s">
        <v>477</v>
      </c>
    </row>
  </sheetData>
  <pageMargins bottom="0.75" footer="0.3" header="0.3" left="0.7" right="0.7" top="0.75"/>
</worksheet>
</file>

<file path=xl/worksheets/sheet76.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0.0</v>
      </c>
      <c r="F3" t="s">
        <v>465</v>
      </c>
      <c r="G3" t="s">
        <v>465</v>
      </c>
      <c r="H3" t="s">
        <v>465</v>
      </c>
      <c r="I3" t="s">
        <v>478</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0.0</v>
      </c>
      <c r="F9" t="s">
        <v>465</v>
      </c>
      <c r="G9" t="s">
        <v>465</v>
      </c>
      <c r="H9" t="s">
        <v>465</v>
      </c>
      <c r="I9" t="s">
        <v>478</v>
      </c>
    </row>
    <row r="10">
      <c r="A10" t="s">
        <v>322</v>
      </c>
      <c r="B10" t="s">
        <v>457</v>
      </c>
      <c r="C10" t="s">
        <v>67</v>
      </c>
      <c r="D10" t="s">
        <v>32</v>
      </c>
      <c r="E10" t="n">
        <v>0.0</v>
      </c>
      <c r="F10" t="s">
        <v>465</v>
      </c>
      <c r="G10" t="s">
        <v>465</v>
      </c>
      <c r="H10" t="s">
        <v>465</v>
      </c>
      <c r="I10" t="s">
        <v>478</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0.0</v>
      </c>
      <c r="F15" t="s">
        <v>465</v>
      </c>
      <c r="G15" t="s">
        <v>465</v>
      </c>
      <c r="H15" t="s">
        <v>465</v>
      </c>
      <c r="I15" t="s">
        <v>478</v>
      </c>
    </row>
    <row r="16">
      <c r="A16" t="s">
        <v>328</v>
      </c>
      <c r="B16" t="s">
        <v>457</v>
      </c>
      <c r="C16" t="s">
        <v>3</v>
      </c>
      <c r="D16" t="s">
        <v>44</v>
      </c>
      <c r="E16" t="n">
        <v>0.0</v>
      </c>
      <c r="F16" t="s">
        <v>465</v>
      </c>
      <c r="G16" t="s">
        <v>465</v>
      </c>
      <c r="H16" t="s">
        <v>465</v>
      </c>
      <c r="I16" t="s">
        <v>478</v>
      </c>
    </row>
    <row r="17">
      <c r="A17" t="s">
        <v>329</v>
      </c>
      <c r="B17" t="s">
        <v>457</v>
      </c>
      <c r="C17" t="s">
        <v>3</v>
      </c>
      <c r="D17" t="s">
        <v>45</v>
      </c>
      <c r="E17" t="n">
        <v>0.0</v>
      </c>
      <c r="F17" t="s">
        <v>465</v>
      </c>
      <c r="G17" t="s">
        <v>465</v>
      </c>
      <c r="H17" t="s">
        <v>465</v>
      </c>
      <c r="I17" t="s">
        <v>478</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0.0</v>
      </c>
      <c r="F20" t="s">
        <v>465</v>
      </c>
      <c r="G20" t="s">
        <v>465</v>
      </c>
      <c r="H20" t="s">
        <v>465</v>
      </c>
      <c r="I20" t="s">
        <v>478</v>
      </c>
    </row>
    <row r="21">
      <c r="A21" t="s">
        <v>333</v>
      </c>
      <c r="B21" t="s">
        <v>457</v>
      </c>
      <c r="C21" t="s">
        <v>3</v>
      </c>
      <c r="D21" t="s">
        <v>49</v>
      </c>
      <c r="E21" t="n">
        <v>0.0</v>
      </c>
      <c r="F21" t="s">
        <v>465</v>
      </c>
      <c r="G21" t="s">
        <v>465</v>
      </c>
      <c r="H21" t="s">
        <v>465</v>
      </c>
      <c r="I21" t="s">
        <v>478</v>
      </c>
    </row>
    <row r="22">
      <c r="A22" t="s">
        <v>334</v>
      </c>
      <c r="B22" t="s">
        <v>457</v>
      </c>
      <c r="C22" t="s">
        <v>3</v>
      </c>
      <c r="D22" t="s">
        <v>50</v>
      </c>
      <c r="E22" t="n">
        <v>0.0</v>
      </c>
      <c r="F22" t="s">
        <v>465</v>
      </c>
      <c r="G22" t="s">
        <v>465</v>
      </c>
      <c r="H22" t="s">
        <v>465</v>
      </c>
      <c r="I22" t="s">
        <v>478</v>
      </c>
    </row>
    <row r="23">
      <c r="A23" t="s">
        <v>335</v>
      </c>
      <c r="B23" t="s">
        <v>457</v>
      </c>
      <c r="C23" t="s">
        <v>3</v>
      </c>
      <c r="D23" t="s">
        <v>51</v>
      </c>
      <c r="E23" t="n">
        <v>0.0</v>
      </c>
      <c r="F23" t="s">
        <v>465</v>
      </c>
      <c r="G23" t="s">
        <v>465</v>
      </c>
      <c r="H23" t="s">
        <v>465</v>
      </c>
      <c r="I23" t="s">
        <v>478</v>
      </c>
    </row>
    <row r="24">
      <c r="A24" t="s">
        <v>336</v>
      </c>
      <c r="B24" t="s">
        <v>457</v>
      </c>
      <c r="C24" t="s">
        <v>3</v>
      </c>
      <c r="D24" t="s">
        <v>52</v>
      </c>
      <c r="E24" t="n">
        <v>0.0</v>
      </c>
      <c r="F24" t="s">
        <v>465</v>
      </c>
      <c r="G24" t="s">
        <v>465</v>
      </c>
      <c r="H24" t="s">
        <v>465</v>
      </c>
      <c r="I24" t="s">
        <v>478</v>
      </c>
    </row>
    <row r="25">
      <c r="A25" t="s">
        <v>337</v>
      </c>
      <c r="B25" t="s">
        <v>457</v>
      </c>
      <c r="C25" t="s">
        <v>3</v>
      </c>
      <c r="D25" t="s">
        <v>53</v>
      </c>
      <c r="E25" t="n">
        <v>0.0</v>
      </c>
      <c r="F25" t="s">
        <v>465</v>
      </c>
      <c r="G25" t="s">
        <v>465</v>
      </c>
      <c r="H25" t="s">
        <v>465</v>
      </c>
      <c r="I25" t="s">
        <v>478</v>
      </c>
    </row>
    <row r="26">
      <c r="A26" t="s">
        <v>338</v>
      </c>
      <c r="B26" t="s">
        <v>457</v>
      </c>
      <c r="C26" t="s">
        <v>3</v>
      </c>
      <c r="D26" t="s">
        <v>54</v>
      </c>
      <c r="E26" t="n">
        <v>1.0</v>
      </c>
      <c r="F26" t="s">
        <v>464</v>
      </c>
      <c r="G26" t="s">
        <v>476</v>
      </c>
      <c r="H26" t="s">
        <v>476</v>
      </c>
      <c r="I26" t="s">
        <v>481</v>
      </c>
    </row>
    <row r="27">
      <c r="A27" t="s">
        <v>339</v>
      </c>
      <c r="B27" t="s">
        <v>457</v>
      </c>
      <c r="C27" t="s">
        <v>3</v>
      </c>
      <c r="D27" t="s">
        <v>55</v>
      </c>
      <c r="E27" t="n">
        <v>0.0</v>
      </c>
      <c r="F27" t="s">
        <v>465</v>
      </c>
      <c r="G27" t="s">
        <v>465</v>
      </c>
      <c r="H27" t="s">
        <v>465</v>
      </c>
      <c r="I27" t="s">
        <v>478</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0.0</v>
      </c>
      <c r="F30" t="s">
        <v>465</v>
      </c>
      <c r="G30" t="s">
        <v>465</v>
      </c>
      <c r="H30" t="s">
        <v>465</v>
      </c>
      <c r="I30" t="s">
        <v>478</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0.0</v>
      </c>
      <c r="F33" t="s">
        <v>465</v>
      </c>
      <c r="G33" t="s">
        <v>465</v>
      </c>
      <c r="H33" t="s">
        <v>465</v>
      </c>
      <c r="I33" t="s">
        <v>478</v>
      </c>
    </row>
    <row r="34">
      <c r="A34" t="s">
        <v>346</v>
      </c>
      <c r="B34" t="s">
        <v>458</v>
      </c>
      <c r="C34" t="s">
        <v>459</v>
      </c>
      <c r="D34" t="s">
        <v>64</v>
      </c>
      <c r="E34" t="n">
        <v>0.0</v>
      </c>
      <c r="F34" t="s">
        <v>465</v>
      </c>
      <c r="G34" t="s">
        <v>465</v>
      </c>
      <c r="H34" t="s">
        <v>465</v>
      </c>
      <c r="I34" t="s">
        <v>478</v>
      </c>
    </row>
    <row r="35">
      <c r="A35" t="s">
        <v>347</v>
      </c>
      <c r="B35" t="s">
        <v>458</v>
      </c>
      <c r="C35" t="s">
        <v>459</v>
      </c>
      <c r="D35" t="s">
        <v>44</v>
      </c>
      <c r="E35" t="n">
        <v>0.0</v>
      </c>
      <c r="F35" t="s">
        <v>465</v>
      </c>
      <c r="G35" t="s">
        <v>465</v>
      </c>
      <c r="H35" t="s">
        <v>465</v>
      </c>
      <c r="I35" t="s">
        <v>478</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0.0</v>
      </c>
      <c r="F39" t="s">
        <v>465</v>
      </c>
      <c r="G39" t="s">
        <v>465</v>
      </c>
      <c r="H39" t="s">
        <v>465</v>
      </c>
      <c r="I39" t="s">
        <v>478</v>
      </c>
    </row>
    <row r="40">
      <c r="A40" t="s">
        <v>352</v>
      </c>
      <c r="B40" t="s">
        <v>458</v>
      </c>
      <c r="C40" t="s">
        <v>459</v>
      </c>
      <c r="D40" t="s">
        <v>39</v>
      </c>
      <c r="E40" t="n">
        <v>1.0</v>
      </c>
      <c r="F40" t="s">
        <v>464</v>
      </c>
      <c r="G40" t="s">
        <v>475</v>
      </c>
      <c r="H40" t="s">
        <v>475</v>
      </c>
      <c r="I40" t="s">
        <v>477</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0.0</v>
      </c>
      <c r="F43" t="s">
        <v>465</v>
      </c>
      <c r="G43" t="s">
        <v>465</v>
      </c>
      <c r="H43" t="s">
        <v>465</v>
      </c>
      <c r="I43" t="s">
        <v>478</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1.0</v>
      </c>
      <c r="F47" t="s">
        <v>464</v>
      </c>
      <c r="G47" t="s">
        <v>475</v>
      </c>
      <c r="H47" t="s">
        <v>475</v>
      </c>
      <c r="I47" t="s">
        <v>491</v>
      </c>
    </row>
    <row r="48">
      <c r="A48" t="s">
        <v>411</v>
      </c>
      <c r="B48" t="s">
        <v>458</v>
      </c>
      <c r="C48" t="s">
        <v>459</v>
      </c>
      <c r="D48" t="s">
        <v>49</v>
      </c>
      <c r="E48" t="n">
        <v>0.0</v>
      </c>
      <c r="F48" t="s">
        <v>465</v>
      </c>
      <c r="G48" t="s">
        <v>465</v>
      </c>
      <c r="H48" t="s">
        <v>465</v>
      </c>
      <c r="I48" t="s">
        <v>478</v>
      </c>
    </row>
    <row r="49">
      <c r="A49" t="s">
        <v>412</v>
      </c>
      <c r="B49" t="s">
        <v>458</v>
      </c>
      <c r="C49" t="s">
        <v>459</v>
      </c>
      <c r="D49" t="s">
        <v>50</v>
      </c>
      <c r="E49" t="n">
        <v>0.0</v>
      </c>
      <c r="F49" t="s">
        <v>465</v>
      </c>
      <c r="G49" t="s">
        <v>465</v>
      </c>
      <c r="H49" t="s">
        <v>465</v>
      </c>
      <c r="I49" t="s">
        <v>478</v>
      </c>
    </row>
    <row r="50">
      <c r="A50" t="s">
        <v>413</v>
      </c>
      <c r="B50" t="s">
        <v>458</v>
      </c>
      <c r="C50" t="s">
        <v>459</v>
      </c>
      <c r="D50" t="s">
        <v>51</v>
      </c>
      <c r="E50" t="n">
        <v>0.0</v>
      </c>
      <c r="F50" t="s">
        <v>465</v>
      </c>
      <c r="G50" t="s">
        <v>465</v>
      </c>
      <c r="H50" t="s">
        <v>465</v>
      </c>
      <c r="I50" t="s">
        <v>478</v>
      </c>
    </row>
    <row r="51">
      <c r="A51" t="s">
        <v>414</v>
      </c>
      <c r="B51" t="s">
        <v>458</v>
      </c>
      <c r="C51" t="s">
        <v>459</v>
      </c>
      <c r="D51" t="s">
        <v>52</v>
      </c>
      <c r="E51" t="n">
        <v>0.0</v>
      </c>
      <c r="F51" t="s">
        <v>465</v>
      </c>
      <c r="G51" t="s">
        <v>465</v>
      </c>
      <c r="H51" t="s">
        <v>465</v>
      </c>
      <c r="I51" t="s">
        <v>478</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0.0</v>
      </c>
      <c r="F56" t="s">
        <v>465</v>
      </c>
      <c r="G56" t="s">
        <v>465</v>
      </c>
      <c r="H56" t="s">
        <v>465</v>
      </c>
      <c r="I56" t="s">
        <v>478</v>
      </c>
    </row>
    <row r="57">
      <c r="A57" t="s">
        <v>420</v>
      </c>
      <c r="B57" t="s">
        <v>458</v>
      </c>
      <c r="C57" t="s">
        <v>459</v>
      </c>
      <c r="D57" t="s">
        <v>54</v>
      </c>
      <c r="E57" t="n">
        <v>0.0</v>
      </c>
      <c r="F57" t="s">
        <v>465</v>
      </c>
      <c r="G57" t="s">
        <v>465</v>
      </c>
      <c r="H57" t="s">
        <v>465</v>
      </c>
      <c r="I57" t="s">
        <v>478</v>
      </c>
    </row>
    <row r="58">
      <c r="A58" t="s">
        <v>421</v>
      </c>
      <c r="B58" t="s">
        <v>458</v>
      </c>
      <c r="C58" t="s">
        <v>459</v>
      </c>
      <c r="D58" t="s">
        <v>55</v>
      </c>
      <c r="E58" t="n">
        <v>0.0</v>
      </c>
      <c r="F58" t="s">
        <v>465</v>
      </c>
      <c r="G58" t="s">
        <v>465</v>
      </c>
      <c r="H58" t="s">
        <v>465</v>
      </c>
      <c r="I58" t="s">
        <v>478</v>
      </c>
    </row>
    <row r="59">
      <c r="A59" t="s">
        <v>422</v>
      </c>
      <c r="B59" t="s">
        <v>458</v>
      </c>
      <c r="C59" t="s">
        <v>459</v>
      </c>
      <c r="D59" t="s">
        <v>40</v>
      </c>
      <c r="E59" t="n">
        <v>1.0</v>
      </c>
      <c r="F59" t="s">
        <v>464</v>
      </c>
      <c r="G59" t="s">
        <v>476</v>
      </c>
      <c r="H59" t="s">
        <v>476</v>
      </c>
      <c r="I59" t="s">
        <v>481</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0.0</v>
      </c>
      <c r="F63" t="s">
        <v>465</v>
      </c>
      <c r="G63" t="s">
        <v>465</v>
      </c>
      <c r="H63" t="s">
        <v>465</v>
      </c>
      <c r="I63" t="s">
        <v>478</v>
      </c>
    </row>
    <row r="64">
      <c r="A64" t="s">
        <v>427</v>
      </c>
      <c r="B64" t="s">
        <v>458</v>
      </c>
      <c r="C64" t="s">
        <v>460</v>
      </c>
      <c r="D64" t="s">
        <v>64</v>
      </c>
      <c r="E64" t="n">
        <v>0.0</v>
      </c>
      <c r="F64" t="s">
        <v>465</v>
      </c>
      <c r="G64" t="s">
        <v>465</v>
      </c>
      <c r="H64" t="s">
        <v>465</v>
      </c>
      <c r="I64" t="s">
        <v>478</v>
      </c>
    </row>
    <row r="65">
      <c r="A65" t="s">
        <v>428</v>
      </c>
      <c r="B65" t="s">
        <v>458</v>
      </c>
      <c r="C65" t="s">
        <v>460</v>
      </c>
      <c r="D65" t="s">
        <v>44</v>
      </c>
      <c r="E65" t="n">
        <v>0.0</v>
      </c>
      <c r="F65" t="s">
        <v>465</v>
      </c>
      <c r="G65" t="s">
        <v>465</v>
      </c>
      <c r="H65" t="s">
        <v>465</v>
      </c>
      <c r="I65" t="s">
        <v>478</v>
      </c>
    </row>
    <row r="66">
      <c r="A66" t="s">
        <v>429</v>
      </c>
      <c r="B66" t="s">
        <v>458</v>
      </c>
      <c r="C66" t="s">
        <v>460</v>
      </c>
      <c r="D66" t="s">
        <v>53</v>
      </c>
      <c r="E66" t="n">
        <v>0.0</v>
      </c>
      <c r="F66" t="s">
        <v>465</v>
      </c>
      <c r="G66" t="s">
        <v>465</v>
      </c>
      <c r="H66" t="s">
        <v>465</v>
      </c>
      <c r="I66" t="s">
        <v>478</v>
      </c>
    </row>
    <row r="67">
      <c r="A67" t="s">
        <v>430</v>
      </c>
      <c r="B67" t="s">
        <v>458</v>
      </c>
      <c r="C67" t="s">
        <v>460</v>
      </c>
      <c r="D67" t="s">
        <v>54</v>
      </c>
      <c r="E67" t="n">
        <v>0.0</v>
      </c>
      <c r="F67" t="s">
        <v>465</v>
      </c>
      <c r="G67" t="s">
        <v>465</v>
      </c>
      <c r="H67" t="s">
        <v>465</v>
      </c>
      <c r="I67" t="s">
        <v>478</v>
      </c>
    </row>
    <row r="68">
      <c r="A68" t="s">
        <v>431</v>
      </c>
      <c r="B68" t="s">
        <v>458</v>
      </c>
      <c r="C68" t="s">
        <v>460</v>
      </c>
      <c r="D68" t="s">
        <v>56</v>
      </c>
      <c r="E68" t="n">
        <v>0.0</v>
      </c>
      <c r="F68" t="s">
        <v>465</v>
      </c>
      <c r="G68" t="s">
        <v>465</v>
      </c>
      <c r="H68" t="s">
        <v>465</v>
      </c>
      <c r="I68" t="s">
        <v>478</v>
      </c>
    </row>
    <row r="69">
      <c r="A69" t="s">
        <v>432</v>
      </c>
      <c r="B69" t="s">
        <v>458</v>
      </c>
      <c r="C69" t="s">
        <v>460</v>
      </c>
      <c r="D69" t="s">
        <v>58</v>
      </c>
      <c r="E69" t="n">
        <v>0.0</v>
      </c>
      <c r="F69" t="s">
        <v>465</v>
      </c>
      <c r="G69" t="s">
        <v>465</v>
      </c>
      <c r="H69" t="s">
        <v>465</v>
      </c>
      <c r="I69" t="s">
        <v>478</v>
      </c>
    </row>
    <row r="70">
      <c r="A70" t="s">
        <v>433</v>
      </c>
      <c r="B70" t="s">
        <v>458</v>
      </c>
      <c r="C70" t="s">
        <v>461</v>
      </c>
      <c r="D70" t="s">
        <v>64</v>
      </c>
      <c r="E70" t="n">
        <v>0.0</v>
      </c>
      <c r="F70" t="s">
        <v>465</v>
      </c>
      <c r="G70" t="s">
        <v>465</v>
      </c>
      <c r="H70" t="s">
        <v>465</v>
      </c>
      <c r="I70" t="s">
        <v>478</v>
      </c>
    </row>
    <row r="71">
      <c r="A71" t="s">
        <v>434</v>
      </c>
      <c r="B71" t="s">
        <v>458</v>
      </c>
      <c r="C71" t="s">
        <v>461</v>
      </c>
      <c r="D71" t="s">
        <v>44</v>
      </c>
      <c r="E71" t="n">
        <v>0.0</v>
      </c>
      <c r="F71" t="s">
        <v>465</v>
      </c>
      <c r="G71" t="s">
        <v>465</v>
      </c>
      <c r="H71" t="s">
        <v>465</v>
      </c>
      <c r="I71" t="s">
        <v>478</v>
      </c>
    </row>
    <row r="72">
      <c r="A72" t="s">
        <v>435</v>
      </c>
      <c r="B72" t="s">
        <v>458</v>
      </c>
      <c r="C72" t="s">
        <v>461</v>
      </c>
      <c r="D72" t="s">
        <v>308</v>
      </c>
      <c r="E72" t="n">
        <v>0.0</v>
      </c>
      <c r="F72" t="s">
        <v>465</v>
      </c>
      <c r="G72" t="s">
        <v>465</v>
      </c>
      <c r="H72" t="s">
        <v>465</v>
      </c>
      <c r="I72" t="s">
        <v>478</v>
      </c>
    </row>
    <row r="73">
      <c r="A73" t="s">
        <v>436</v>
      </c>
      <c r="B73" t="s">
        <v>458</v>
      </c>
      <c r="C73" t="s">
        <v>461</v>
      </c>
      <c r="D73" t="s">
        <v>48</v>
      </c>
      <c r="E73" t="n">
        <v>0.0</v>
      </c>
      <c r="F73" t="s">
        <v>465</v>
      </c>
      <c r="G73" t="s">
        <v>465</v>
      </c>
      <c r="H73" t="s">
        <v>465</v>
      </c>
      <c r="I73" t="s">
        <v>478</v>
      </c>
    </row>
    <row r="74">
      <c r="A74" t="s">
        <v>437</v>
      </c>
      <c r="B74" t="s">
        <v>458</v>
      </c>
      <c r="C74" t="s">
        <v>461</v>
      </c>
      <c r="D74" t="s">
        <v>53</v>
      </c>
      <c r="E74" t="n">
        <v>0.0</v>
      </c>
      <c r="F74" t="s">
        <v>465</v>
      </c>
      <c r="G74" t="s">
        <v>465</v>
      </c>
      <c r="H74" t="s">
        <v>465</v>
      </c>
      <c r="I74" t="s">
        <v>478</v>
      </c>
    </row>
    <row r="75">
      <c r="A75" t="s">
        <v>438</v>
      </c>
      <c r="B75" t="s">
        <v>458</v>
      </c>
      <c r="C75" t="s">
        <v>461</v>
      </c>
      <c r="D75" t="s">
        <v>54</v>
      </c>
      <c r="E75" t="n">
        <v>0.0</v>
      </c>
      <c r="F75" t="s">
        <v>465</v>
      </c>
      <c r="G75" t="s">
        <v>465</v>
      </c>
      <c r="H75" t="s">
        <v>465</v>
      </c>
      <c r="I75" t="s">
        <v>478</v>
      </c>
    </row>
    <row r="76">
      <c r="A76" t="s">
        <v>439</v>
      </c>
      <c r="B76" t="s">
        <v>458</v>
      </c>
      <c r="C76" t="s">
        <v>461</v>
      </c>
      <c r="D76" t="s">
        <v>56</v>
      </c>
      <c r="E76" t="n">
        <v>0.0</v>
      </c>
      <c r="F76" t="s">
        <v>465</v>
      </c>
      <c r="G76" t="s">
        <v>465</v>
      </c>
      <c r="H76" t="s">
        <v>465</v>
      </c>
      <c r="I76" t="s">
        <v>478</v>
      </c>
    </row>
    <row r="77">
      <c r="A77" t="s">
        <v>440</v>
      </c>
      <c r="B77" t="s">
        <v>458</v>
      </c>
      <c r="C77" t="s">
        <v>461</v>
      </c>
      <c r="D77" t="s">
        <v>58</v>
      </c>
      <c r="E77" t="n">
        <v>0.0</v>
      </c>
      <c r="F77" t="s">
        <v>465</v>
      </c>
      <c r="G77" t="s">
        <v>465</v>
      </c>
      <c r="H77" t="s">
        <v>465</v>
      </c>
      <c r="I77" t="s">
        <v>478</v>
      </c>
    </row>
    <row r="78">
      <c r="A78" t="s">
        <v>441</v>
      </c>
      <c r="B78" t="s">
        <v>9</v>
      </c>
      <c r="C78" t="s">
        <v>459</v>
      </c>
      <c r="D78" t="s">
        <v>44</v>
      </c>
      <c r="E78" t="n">
        <v>0.0</v>
      </c>
      <c r="F78" t="s">
        <v>465</v>
      </c>
      <c r="G78" t="s">
        <v>465</v>
      </c>
      <c r="H78" t="s">
        <v>465</v>
      </c>
      <c r="I78" t="s">
        <v>478</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0.0</v>
      </c>
      <c r="F81" t="s">
        <v>465</v>
      </c>
      <c r="G81" t="s">
        <v>465</v>
      </c>
      <c r="H81" t="s">
        <v>465</v>
      </c>
      <c r="I81" t="s">
        <v>478</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0.0</v>
      </c>
      <c r="F84" t="s">
        <v>465</v>
      </c>
      <c r="G84" t="s">
        <v>465</v>
      </c>
      <c r="H84" t="s">
        <v>465</v>
      </c>
      <c r="I84" t="s">
        <v>478</v>
      </c>
    </row>
    <row r="85">
      <c r="A85" t="s">
        <v>448</v>
      </c>
      <c r="B85" t="s">
        <v>9</v>
      </c>
      <c r="C85" t="s">
        <v>459</v>
      </c>
      <c r="D85" t="s">
        <v>34</v>
      </c>
      <c r="E85" t="n">
        <v>0.0</v>
      </c>
      <c r="F85" t="s">
        <v>465</v>
      </c>
      <c r="G85" t="s">
        <v>465</v>
      </c>
      <c r="H85" t="s">
        <v>465</v>
      </c>
      <c r="I85" t="s">
        <v>478</v>
      </c>
    </row>
    <row r="86">
      <c r="A86" t="s">
        <v>449</v>
      </c>
      <c r="B86" t="s">
        <v>9</v>
      </c>
      <c r="C86" t="s">
        <v>459</v>
      </c>
      <c r="D86" t="s">
        <v>50</v>
      </c>
      <c r="E86" t="n">
        <v>0.0</v>
      </c>
      <c r="F86" t="s">
        <v>465</v>
      </c>
      <c r="G86" t="s">
        <v>465</v>
      </c>
      <c r="H86" t="s">
        <v>465</v>
      </c>
      <c r="I86" t="s">
        <v>478</v>
      </c>
    </row>
    <row r="87">
      <c r="A87" t="s">
        <v>450</v>
      </c>
      <c r="B87" t="s">
        <v>9</v>
      </c>
      <c r="C87" t="s">
        <v>459</v>
      </c>
      <c r="D87" t="s">
        <v>51</v>
      </c>
      <c r="E87" t="n">
        <v>0.0</v>
      </c>
      <c r="F87" t="s">
        <v>465</v>
      </c>
      <c r="G87" t="s">
        <v>465</v>
      </c>
      <c r="H87" t="s">
        <v>465</v>
      </c>
      <c r="I87" t="s">
        <v>478</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0.0</v>
      </c>
      <c r="F92" t="s">
        <v>465</v>
      </c>
      <c r="G92" t="s">
        <v>465</v>
      </c>
      <c r="H92" t="s">
        <v>465</v>
      </c>
      <c r="I92" t="s">
        <v>478</v>
      </c>
    </row>
    <row r="93">
      <c r="A93" t="s">
        <v>456</v>
      </c>
      <c r="B93" t="s">
        <v>9</v>
      </c>
      <c r="C93" t="s">
        <v>459</v>
      </c>
      <c r="D93" t="s">
        <v>58</v>
      </c>
      <c r="E93" t="n">
        <v>0.0</v>
      </c>
      <c r="F93" t="s">
        <v>465</v>
      </c>
      <c r="G93" t="s">
        <v>465</v>
      </c>
      <c r="H93" t="s">
        <v>465</v>
      </c>
      <c r="I93" t="s">
        <v>478</v>
      </c>
    </row>
  </sheetData>
  <pageMargins bottom="0.75" footer="0.3" header="0.3" left="0.7" right="0.7" top="0.75"/>
</worksheet>
</file>

<file path=xl/worksheets/sheet77.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2.0</v>
      </c>
      <c r="F3" t="s">
        <v>464</v>
      </c>
      <c r="G3" t="s">
        <v>476</v>
      </c>
      <c r="H3" t="s">
        <v>476</v>
      </c>
      <c r="I3" t="s">
        <v>481</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1.0</v>
      </c>
      <c r="F8" t="s">
        <v>464</v>
      </c>
      <c r="G8" t="s">
        <v>476</v>
      </c>
      <c r="H8" t="s">
        <v>476</v>
      </c>
      <c r="I8" t="s">
        <v>481</v>
      </c>
    </row>
    <row r="9">
      <c r="A9" t="s">
        <v>321</v>
      </c>
      <c r="B9" t="s">
        <v>457</v>
      </c>
      <c r="C9" t="s">
        <v>2</v>
      </c>
      <c r="D9" t="s">
        <v>463</v>
      </c>
      <c r="E9" t="n">
        <v>1.0</v>
      </c>
      <c r="F9" t="s">
        <v>464</v>
      </c>
      <c r="G9" t="s">
        <v>476</v>
      </c>
      <c r="H9" t="s">
        <v>476</v>
      </c>
      <c r="I9" t="s">
        <v>481</v>
      </c>
    </row>
    <row r="10">
      <c r="A10" t="s">
        <v>322</v>
      </c>
      <c r="B10" t="s">
        <v>457</v>
      </c>
      <c r="C10" t="s">
        <v>67</v>
      </c>
      <c r="D10" t="s">
        <v>32</v>
      </c>
      <c r="E10" t="n">
        <v>0.0</v>
      </c>
      <c r="F10" t="s">
        <v>465</v>
      </c>
      <c r="G10" t="s">
        <v>465</v>
      </c>
      <c r="H10" t="s">
        <v>465</v>
      </c>
      <c r="I10" t="s">
        <v>478</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0.0</v>
      </c>
      <c r="F15" t="s">
        <v>465</v>
      </c>
      <c r="G15" t="s">
        <v>465</v>
      </c>
      <c r="H15" t="s">
        <v>465</v>
      </c>
      <c r="I15" t="s">
        <v>478</v>
      </c>
    </row>
    <row r="16">
      <c r="A16" t="s">
        <v>328</v>
      </c>
      <c r="B16" t="s">
        <v>457</v>
      </c>
      <c r="C16" t="s">
        <v>3</v>
      </c>
      <c r="D16" t="s">
        <v>44</v>
      </c>
      <c r="E16" t="n">
        <v>1.0</v>
      </c>
      <c r="F16" t="s">
        <v>464</v>
      </c>
      <c r="G16" t="s">
        <v>476</v>
      </c>
      <c r="H16" t="s">
        <v>476</v>
      </c>
      <c r="I16" t="s">
        <v>481</v>
      </c>
    </row>
    <row r="17">
      <c r="A17" t="s">
        <v>329</v>
      </c>
      <c r="B17" t="s">
        <v>457</v>
      </c>
      <c r="C17" t="s">
        <v>3</v>
      </c>
      <c r="D17" t="s">
        <v>45</v>
      </c>
      <c r="E17" t="n">
        <v>2.0</v>
      </c>
      <c r="F17" t="s">
        <v>315</v>
      </c>
      <c r="G17" t="s">
        <v>465</v>
      </c>
      <c r="H17" t="s">
        <v>465</v>
      </c>
      <c r="I17" t="s">
        <v>480</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2.0</v>
      </c>
      <c r="F20" t="s">
        <v>464</v>
      </c>
      <c r="G20" t="s">
        <v>476</v>
      </c>
      <c r="H20" t="s">
        <v>476</v>
      </c>
      <c r="I20" t="s">
        <v>481</v>
      </c>
    </row>
    <row r="21">
      <c r="A21" t="s">
        <v>333</v>
      </c>
      <c r="B21" t="s">
        <v>457</v>
      </c>
      <c r="C21" t="s">
        <v>3</v>
      </c>
      <c r="D21" t="s">
        <v>49</v>
      </c>
      <c r="E21" t="n">
        <v>2.0</v>
      </c>
      <c r="F21" t="s">
        <v>464</v>
      </c>
      <c r="G21" t="s">
        <v>476</v>
      </c>
      <c r="H21" t="s">
        <v>476</v>
      </c>
      <c r="I21" t="s">
        <v>481</v>
      </c>
    </row>
    <row r="22">
      <c r="A22" t="s">
        <v>334</v>
      </c>
      <c r="B22" t="s">
        <v>457</v>
      </c>
      <c r="C22" t="s">
        <v>3</v>
      </c>
      <c r="D22" t="s">
        <v>50</v>
      </c>
      <c r="E22" t="n">
        <v>2.0</v>
      </c>
      <c r="F22" t="s">
        <v>315</v>
      </c>
      <c r="G22" t="s">
        <v>465</v>
      </c>
      <c r="H22" t="s">
        <v>465</v>
      </c>
      <c r="I22" t="s">
        <v>480</v>
      </c>
    </row>
    <row r="23">
      <c r="A23" t="s">
        <v>335</v>
      </c>
      <c r="B23" t="s">
        <v>457</v>
      </c>
      <c r="C23" t="s">
        <v>3</v>
      </c>
      <c r="D23" t="s">
        <v>51</v>
      </c>
      <c r="E23" t="n">
        <v>2.0</v>
      </c>
      <c r="F23" t="s">
        <v>464</v>
      </c>
      <c r="G23" t="s">
        <v>475</v>
      </c>
      <c r="H23" t="s">
        <v>475</v>
      </c>
      <c r="I23" t="s">
        <v>477</v>
      </c>
    </row>
    <row r="24">
      <c r="A24" t="s">
        <v>336</v>
      </c>
      <c r="B24" t="s">
        <v>457</v>
      </c>
      <c r="C24" t="s">
        <v>3</v>
      </c>
      <c r="D24" t="s">
        <v>52</v>
      </c>
      <c r="E24" t="n">
        <v>0.0</v>
      </c>
      <c r="F24" t="s">
        <v>465</v>
      </c>
      <c r="G24" t="s">
        <v>465</v>
      </c>
      <c r="H24" t="s">
        <v>465</v>
      </c>
      <c r="I24" t="s">
        <v>478</v>
      </c>
    </row>
    <row r="25">
      <c r="A25" t="s">
        <v>337</v>
      </c>
      <c r="B25" t="s">
        <v>457</v>
      </c>
      <c r="C25" t="s">
        <v>3</v>
      </c>
      <c r="D25" t="s">
        <v>53</v>
      </c>
      <c r="E25" t="n">
        <v>2.0</v>
      </c>
      <c r="F25" t="s">
        <v>314</v>
      </c>
      <c r="G25" t="s">
        <v>475</v>
      </c>
      <c r="H25" t="s">
        <v>475</v>
      </c>
      <c r="I25" t="s">
        <v>477</v>
      </c>
    </row>
    <row r="26">
      <c r="A26" t="s">
        <v>338</v>
      </c>
      <c r="B26" t="s">
        <v>457</v>
      </c>
      <c r="C26" t="s">
        <v>3</v>
      </c>
      <c r="D26" t="s">
        <v>54</v>
      </c>
      <c r="E26" t="n">
        <v>2.0</v>
      </c>
      <c r="F26" t="s">
        <v>464</v>
      </c>
      <c r="G26" t="s">
        <v>475</v>
      </c>
      <c r="H26" t="s">
        <v>475</v>
      </c>
      <c r="I26" t="s">
        <v>477</v>
      </c>
    </row>
    <row r="27">
      <c r="A27" t="s">
        <v>339</v>
      </c>
      <c r="B27" t="s">
        <v>457</v>
      </c>
      <c r="C27" t="s">
        <v>3</v>
      </c>
      <c r="D27" t="s">
        <v>55</v>
      </c>
      <c r="E27" t="n">
        <v>2.0</v>
      </c>
      <c r="F27" t="s">
        <v>315</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2.0</v>
      </c>
      <c r="F30" t="s">
        <v>314</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2.0</v>
      </c>
      <c r="F33" t="s">
        <v>464</v>
      </c>
      <c r="G33" t="s">
        <v>476</v>
      </c>
      <c r="H33" t="s">
        <v>476</v>
      </c>
      <c r="I33" t="s">
        <v>481</v>
      </c>
    </row>
    <row r="34">
      <c r="A34" t="s">
        <v>346</v>
      </c>
      <c r="B34" t="s">
        <v>458</v>
      </c>
      <c r="C34" t="s">
        <v>459</v>
      </c>
      <c r="D34" t="s">
        <v>64</v>
      </c>
      <c r="E34" t="n">
        <v>0.0</v>
      </c>
      <c r="F34" t="s">
        <v>465</v>
      </c>
      <c r="G34" t="s">
        <v>465</v>
      </c>
      <c r="H34" t="s">
        <v>465</v>
      </c>
      <c r="I34" t="s">
        <v>478</v>
      </c>
    </row>
    <row r="35">
      <c r="A35" t="s">
        <v>347</v>
      </c>
      <c r="B35" t="s">
        <v>458</v>
      </c>
      <c r="C35" t="s">
        <v>459</v>
      </c>
      <c r="D35" t="s">
        <v>44</v>
      </c>
      <c r="E35" t="n">
        <v>1.0</v>
      </c>
      <c r="F35" t="s">
        <v>464</v>
      </c>
      <c r="G35"/>
      <c r="H35"/>
      <c r="I35"/>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0.0</v>
      </c>
      <c r="F39" t="s">
        <v>465</v>
      </c>
      <c r="G39" t="s">
        <v>465</v>
      </c>
      <c r="H39" t="s">
        <v>465</v>
      </c>
      <c r="I39" t="s">
        <v>478</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0.0</v>
      </c>
      <c r="F43" t="s">
        <v>465</v>
      </c>
      <c r="G43" t="s">
        <v>465</v>
      </c>
      <c r="H43" t="s">
        <v>465</v>
      </c>
      <c r="I43" t="s">
        <v>478</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2.0</v>
      </c>
      <c r="F48" t="s">
        <v>464</v>
      </c>
      <c r="G48"/>
      <c r="H48"/>
      <c r="I48"/>
    </row>
    <row r="49">
      <c r="A49" t="s">
        <v>412</v>
      </c>
      <c r="B49" t="s">
        <v>458</v>
      </c>
      <c r="C49" t="s">
        <v>459</v>
      </c>
      <c r="D49" t="s">
        <v>50</v>
      </c>
      <c r="E49" t="n">
        <v>0.0</v>
      </c>
      <c r="F49" t="s">
        <v>465</v>
      </c>
      <c r="G49" t="s">
        <v>465</v>
      </c>
      <c r="H49" t="s">
        <v>465</v>
      </c>
      <c r="I49" t="s">
        <v>478</v>
      </c>
    </row>
    <row r="50">
      <c r="A50" t="s">
        <v>413</v>
      </c>
      <c r="B50" t="s">
        <v>458</v>
      </c>
      <c r="C50" t="s">
        <v>459</v>
      </c>
      <c r="D50" t="s">
        <v>51</v>
      </c>
      <c r="E50" t="n">
        <v>2.0</v>
      </c>
      <c r="F50" t="s">
        <v>464</v>
      </c>
      <c r="G50"/>
      <c r="H50"/>
      <c r="I50"/>
    </row>
    <row r="51">
      <c r="A51" t="s">
        <v>414</v>
      </c>
      <c r="B51" t="s">
        <v>458</v>
      </c>
      <c r="C51" t="s">
        <v>459</v>
      </c>
      <c r="D51" t="s">
        <v>52</v>
      </c>
      <c r="E51" t="n">
        <v>0.0</v>
      </c>
      <c r="F51" t="s">
        <v>465</v>
      </c>
      <c r="G51" t="s">
        <v>465</v>
      </c>
      <c r="H51" t="s">
        <v>465</v>
      </c>
      <c r="I51" t="s">
        <v>478</v>
      </c>
    </row>
    <row r="52">
      <c r="A52" t="s">
        <v>415</v>
      </c>
      <c r="B52" t="s">
        <v>458</v>
      </c>
      <c r="C52" t="s">
        <v>459</v>
      </c>
      <c r="D52" t="s">
        <v>61</v>
      </c>
      <c r="E52" t="n">
        <v>1.0</v>
      </c>
      <c r="F52" t="s">
        <v>314</v>
      </c>
      <c r="G52" t="s">
        <v>465</v>
      </c>
      <c r="H52" t="s">
        <v>465</v>
      </c>
      <c r="I52" t="s">
        <v>480</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2.0</v>
      </c>
      <c r="F56" t="s">
        <v>464</v>
      </c>
      <c r="G56"/>
      <c r="H56"/>
      <c r="I56"/>
    </row>
    <row r="57">
      <c r="A57" t="s">
        <v>420</v>
      </c>
      <c r="B57" t="s">
        <v>458</v>
      </c>
      <c r="C57" t="s">
        <v>459</v>
      </c>
      <c r="D57" t="s">
        <v>54</v>
      </c>
      <c r="E57" t="n">
        <v>0.0</v>
      </c>
      <c r="F57" t="s">
        <v>465</v>
      </c>
      <c r="G57" t="s">
        <v>465</v>
      </c>
      <c r="H57" t="s">
        <v>465</v>
      </c>
      <c r="I57" t="s">
        <v>478</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0.0</v>
      </c>
      <c r="F63" t="s">
        <v>465</v>
      </c>
      <c r="G63" t="s">
        <v>465</v>
      </c>
      <c r="H63" t="s">
        <v>465</v>
      </c>
      <c r="I63" t="s">
        <v>478</v>
      </c>
    </row>
    <row r="64">
      <c r="A64" t="s">
        <v>427</v>
      </c>
      <c r="B64" t="s">
        <v>458</v>
      </c>
      <c r="C64" t="s">
        <v>460</v>
      </c>
      <c r="D64" t="s">
        <v>64</v>
      </c>
      <c r="E64" t="n">
        <v>0.0</v>
      </c>
      <c r="F64" t="s">
        <v>465</v>
      </c>
      <c r="G64" t="s">
        <v>465</v>
      </c>
      <c r="H64" t="s">
        <v>465</v>
      </c>
      <c r="I64" t="s">
        <v>478</v>
      </c>
    </row>
    <row r="65">
      <c r="A65" t="s">
        <v>428</v>
      </c>
      <c r="B65" t="s">
        <v>458</v>
      </c>
      <c r="C65" t="s">
        <v>460</v>
      </c>
      <c r="D65" t="s">
        <v>44</v>
      </c>
      <c r="E65" t="n">
        <v>1.0</v>
      </c>
      <c r="F65" t="s">
        <v>464</v>
      </c>
      <c r="G65"/>
      <c r="H65" t="s">
        <v>475</v>
      </c>
      <c r="I65"/>
    </row>
    <row r="66">
      <c r="A66" t="s">
        <v>429</v>
      </c>
      <c r="B66" t="s">
        <v>458</v>
      </c>
      <c r="C66" t="s">
        <v>460</v>
      </c>
      <c r="D66" t="s">
        <v>53</v>
      </c>
      <c r="E66" t="n">
        <v>0.0</v>
      </c>
      <c r="F66" t="s">
        <v>465</v>
      </c>
      <c r="G66" t="s">
        <v>465</v>
      </c>
      <c r="H66" t="s">
        <v>465</v>
      </c>
      <c r="I66" t="s">
        <v>478</v>
      </c>
    </row>
    <row r="67">
      <c r="A67" t="s">
        <v>430</v>
      </c>
      <c r="B67" t="s">
        <v>458</v>
      </c>
      <c r="C67" t="s">
        <v>460</v>
      </c>
      <c r="D67" t="s">
        <v>54</v>
      </c>
      <c r="E67" t="n">
        <v>0.0</v>
      </c>
      <c r="F67" t="s">
        <v>465</v>
      </c>
      <c r="G67" t="s">
        <v>465</v>
      </c>
      <c r="H67" t="s">
        <v>465</v>
      </c>
      <c r="I67" t="s">
        <v>478</v>
      </c>
    </row>
    <row r="68">
      <c r="A68" t="s">
        <v>431</v>
      </c>
      <c r="B68" t="s">
        <v>458</v>
      </c>
      <c r="C68" t="s">
        <v>460</v>
      </c>
      <c r="D68" t="s">
        <v>56</v>
      </c>
      <c r="E68" t="n">
        <v>0.0</v>
      </c>
      <c r="F68" t="s">
        <v>465</v>
      </c>
      <c r="G68" t="s">
        <v>465</v>
      </c>
      <c r="H68" t="s">
        <v>465</v>
      </c>
      <c r="I68" t="s">
        <v>478</v>
      </c>
    </row>
    <row r="69">
      <c r="A69" t="s">
        <v>432</v>
      </c>
      <c r="B69" t="s">
        <v>458</v>
      </c>
      <c r="C69" t="s">
        <v>460</v>
      </c>
      <c r="D69" t="s">
        <v>58</v>
      </c>
      <c r="E69" t="n">
        <v>0.0</v>
      </c>
      <c r="F69" t="s">
        <v>465</v>
      </c>
      <c r="G69" t="s">
        <v>465</v>
      </c>
      <c r="H69" t="s">
        <v>465</v>
      </c>
      <c r="I69" t="s">
        <v>478</v>
      </c>
    </row>
    <row r="70">
      <c r="A70" t="s">
        <v>433</v>
      </c>
      <c r="B70" t="s">
        <v>458</v>
      </c>
      <c r="C70" t="s">
        <v>461</v>
      </c>
      <c r="D70" t="s">
        <v>64</v>
      </c>
      <c r="E70" t="n">
        <v>0.0</v>
      </c>
      <c r="F70" t="s">
        <v>465</v>
      </c>
      <c r="G70" t="s">
        <v>465</v>
      </c>
      <c r="H70" t="s">
        <v>465</v>
      </c>
      <c r="I70" t="s">
        <v>478</v>
      </c>
    </row>
    <row r="71">
      <c r="A71" t="s">
        <v>434</v>
      </c>
      <c r="B71" t="s">
        <v>458</v>
      </c>
      <c r="C71" t="s">
        <v>461</v>
      </c>
      <c r="D71" t="s">
        <v>44</v>
      </c>
      <c r="E71" t="n">
        <v>1.0</v>
      </c>
      <c r="F71" t="s">
        <v>464</v>
      </c>
      <c r="G71"/>
      <c r="H71" t="s">
        <v>475</v>
      </c>
      <c r="I71"/>
    </row>
    <row r="72">
      <c r="A72" t="s">
        <v>435</v>
      </c>
      <c r="B72" t="s">
        <v>458</v>
      </c>
      <c r="C72" t="s">
        <v>461</v>
      </c>
      <c r="D72" t="s">
        <v>308</v>
      </c>
      <c r="E72" t="n">
        <v>0.0</v>
      </c>
      <c r="F72" t="s">
        <v>465</v>
      </c>
      <c r="G72" t="s">
        <v>465</v>
      </c>
      <c r="H72" t="s">
        <v>465</v>
      </c>
      <c r="I72" t="s">
        <v>478</v>
      </c>
    </row>
    <row r="73">
      <c r="A73" t="s">
        <v>436</v>
      </c>
      <c r="B73" t="s">
        <v>458</v>
      </c>
      <c r="C73" t="s">
        <v>461</v>
      </c>
      <c r="D73" t="s">
        <v>48</v>
      </c>
      <c r="E73" t="n">
        <v>0.0</v>
      </c>
      <c r="F73" t="s">
        <v>465</v>
      </c>
      <c r="G73" t="s">
        <v>465</v>
      </c>
      <c r="H73" t="s">
        <v>465</v>
      </c>
      <c r="I73" t="s">
        <v>478</v>
      </c>
    </row>
    <row r="74">
      <c r="A74" t="s">
        <v>437</v>
      </c>
      <c r="B74" t="s">
        <v>458</v>
      </c>
      <c r="C74" t="s">
        <v>461</v>
      </c>
      <c r="D74" t="s">
        <v>53</v>
      </c>
      <c r="E74" t="n">
        <v>0.0</v>
      </c>
      <c r="F74" t="s">
        <v>465</v>
      </c>
      <c r="G74" t="s">
        <v>465</v>
      </c>
      <c r="H74" t="s">
        <v>465</v>
      </c>
      <c r="I74" t="s">
        <v>478</v>
      </c>
    </row>
    <row r="75">
      <c r="A75" t="s">
        <v>438</v>
      </c>
      <c r="B75" t="s">
        <v>458</v>
      </c>
      <c r="C75" t="s">
        <v>461</v>
      </c>
      <c r="D75" t="s">
        <v>54</v>
      </c>
      <c r="E75" t="n">
        <v>0.0</v>
      </c>
      <c r="F75" t="s">
        <v>465</v>
      </c>
      <c r="G75" t="s">
        <v>465</v>
      </c>
      <c r="H75" t="s">
        <v>465</v>
      </c>
      <c r="I75" t="s">
        <v>478</v>
      </c>
    </row>
    <row r="76">
      <c r="A76" t="s">
        <v>439</v>
      </c>
      <c r="B76" t="s">
        <v>458</v>
      </c>
      <c r="C76" t="s">
        <v>461</v>
      </c>
      <c r="D76" t="s">
        <v>56</v>
      </c>
      <c r="E76" t="n">
        <v>0.0</v>
      </c>
      <c r="F76" t="s">
        <v>465</v>
      </c>
      <c r="G76" t="s">
        <v>465</v>
      </c>
      <c r="H76" t="s">
        <v>465</v>
      </c>
      <c r="I76" t="s">
        <v>478</v>
      </c>
    </row>
    <row r="77">
      <c r="A77" t="s">
        <v>440</v>
      </c>
      <c r="B77" t="s">
        <v>458</v>
      </c>
      <c r="C77" t="s">
        <v>461</v>
      </c>
      <c r="D77" t="s">
        <v>58</v>
      </c>
      <c r="E77" t="n">
        <v>0.0</v>
      </c>
      <c r="F77" t="s">
        <v>465</v>
      </c>
      <c r="G77" t="s">
        <v>465</v>
      </c>
      <c r="H77" t="s">
        <v>465</v>
      </c>
      <c r="I77" t="s">
        <v>478</v>
      </c>
    </row>
    <row r="78">
      <c r="A78" t="s">
        <v>441</v>
      </c>
      <c r="B78" t="s">
        <v>9</v>
      </c>
      <c r="C78" t="s">
        <v>459</v>
      </c>
      <c r="D78" t="s">
        <v>44</v>
      </c>
      <c r="E78" t="n">
        <v>1.0</v>
      </c>
      <c r="F78" t="s">
        <v>464</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0.0</v>
      </c>
      <c r="F81" t="s">
        <v>465</v>
      </c>
      <c r="G81" t="s">
        <v>465</v>
      </c>
      <c r="H81" t="s">
        <v>465</v>
      </c>
      <c r="I81" t="s">
        <v>478</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0.0</v>
      </c>
      <c r="F84" t="s">
        <v>465</v>
      </c>
      <c r="G84" t="s">
        <v>465</v>
      </c>
      <c r="H84" t="s">
        <v>465</v>
      </c>
      <c r="I84" t="s">
        <v>478</v>
      </c>
    </row>
    <row r="85">
      <c r="A85" t="s">
        <v>448</v>
      </c>
      <c r="B85" t="s">
        <v>9</v>
      </c>
      <c r="C85" t="s">
        <v>459</v>
      </c>
      <c r="D85" t="s">
        <v>34</v>
      </c>
      <c r="E85" t="n">
        <v>0.0</v>
      </c>
      <c r="F85" t="s">
        <v>465</v>
      </c>
      <c r="G85" t="s">
        <v>465</v>
      </c>
      <c r="H85" t="s">
        <v>465</v>
      </c>
      <c r="I85" t="s">
        <v>478</v>
      </c>
    </row>
    <row r="86">
      <c r="A86" t="s">
        <v>449</v>
      </c>
      <c r="B86" t="s">
        <v>9</v>
      </c>
      <c r="C86" t="s">
        <v>459</v>
      </c>
      <c r="D86" t="s">
        <v>50</v>
      </c>
      <c r="E86" t="n">
        <v>0.0</v>
      </c>
      <c r="F86" t="s">
        <v>465</v>
      </c>
      <c r="G86" t="s">
        <v>465</v>
      </c>
      <c r="H86" t="s">
        <v>465</v>
      </c>
      <c r="I86" t="s">
        <v>478</v>
      </c>
    </row>
    <row r="87">
      <c r="A87" t="s">
        <v>450</v>
      </c>
      <c r="B87" t="s">
        <v>9</v>
      </c>
      <c r="C87" t="s">
        <v>459</v>
      </c>
      <c r="D87" t="s">
        <v>51</v>
      </c>
      <c r="E87" t="n">
        <v>0.0</v>
      </c>
      <c r="F87" t="s">
        <v>465</v>
      </c>
      <c r="G87" t="s">
        <v>465</v>
      </c>
      <c r="H87" t="s">
        <v>465</v>
      </c>
      <c r="I87" t="s">
        <v>478</v>
      </c>
    </row>
    <row r="88">
      <c r="A88" t="s">
        <v>451</v>
      </c>
      <c r="B88" t="s">
        <v>9</v>
      </c>
      <c r="C88" t="s">
        <v>459</v>
      </c>
      <c r="D88" t="s">
        <v>61</v>
      </c>
      <c r="E88" t="n">
        <v>1.0</v>
      </c>
      <c r="F88" t="s">
        <v>314</v>
      </c>
      <c r="G88" t="s">
        <v>465</v>
      </c>
      <c r="H88" t="s">
        <v>465</v>
      </c>
      <c r="I88" t="s">
        <v>480</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0.0</v>
      </c>
      <c r="F92" t="s">
        <v>465</v>
      </c>
      <c r="G92" t="s">
        <v>465</v>
      </c>
      <c r="H92" t="s">
        <v>465</v>
      </c>
      <c r="I92" t="s">
        <v>478</v>
      </c>
    </row>
    <row r="93">
      <c r="A93" t="s">
        <v>456</v>
      </c>
      <c r="B93" t="s">
        <v>9</v>
      </c>
      <c r="C93" t="s">
        <v>459</v>
      </c>
      <c r="D93" t="s">
        <v>58</v>
      </c>
      <c r="E93" t="n">
        <v>0.0</v>
      </c>
      <c r="F93" t="s">
        <v>465</v>
      </c>
      <c r="G93" t="s">
        <v>465</v>
      </c>
      <c r="H93" t="s">
        <v>465</v>
      </c>
      <c r="I93" t="s">
        <v>478</v>
      </c>
    </row>
  </sheetData>
  <pageMargins bottom="0.75" footer="0.3" header="0.3" left="0.7" right="0.7" top="0.75"/>
</worksheet>
</file>

<file path=xl/worksheets/sheet78.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1.0</v>
      </c>
      <c r="F3" t="s">
        <v>464</v>
      </c>
      <c r="G3" t="s">
        <v>475</v>
      </c>
      <c r="H3" t="s">
        <v>475</v>
      </c>
      <c r="I3" t="s">
        <v>477</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2.0</v>
      </c>
      <c r="F9" t="s">
        <v>315</v>
      </c>
      <c r="G9" t="s">
        <v>465</v>
      </c>
      <c r="H9" t="s">
        <v>465</v>
      </c>
      <c r="I9" t="s">
        <v>480</v>
      </c>
    </row>
    <row r="10">
      <c r="A10" t="s">
        <v>322</v>
      </c>
      <c r="B10" t="s">
        <v>457</v>
      </c>
      <c r="C10" t="s">
        <v>67</v>
      </c>
      <c r="D10" t="s">
        <v>32</v>
      </c>
      <c r="E10" t="n">
        <v>0.0</v>
      </c>
      <c r="F10" t="s">
        <v>465</v>
      </c>
      <c r="G10" t="s">
        <v>465</v>
      </c>
      <c r="H10" t="s">
        <v>465</v>
      </c>
      <c r="I10" t="s">
        <v>478</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2.0</v>
      </c>
      <c r="F15" t="s">
        <v>464</v>
      </c>
      <c r="G15" t="s">
        <v>475</v>
      </c>
      <c r="H15" t="s">
        <v>475</v>
      </c>
      <c r="I15" t="s">
        <v>477</v>
      </c>
    </row>
    <row r="16">
      <c r="A16" t="s">
        <v>328</v>
      </c>
      <c r="B16" t="s">
        <v>457</v>
      </c>
      <c r="C16" t="s">
        <v>3</v>
      </c>
      <c r="D16" t="s">
        <v>44</v>
      </c>
      <c r="E16" t="n">
        <v>2.0</v>
      </c>
      <c r="F16" t="s">
        <v>315</v>
      </c>
      <c r="G16" t="s">
        <v>465</v>
      </c>
      <c r="H16" t="s">
        <v>465</v>
      </c>
      <c r="I16" t="s">
        <v>480</v>
      </c>
    </row>
    <row r="17">
      <c r="A17" t="s">
        <v>329</v>
      </c>
      <c r="B17" t="s">
        <v>457</v>
      </c>
      <c r="C17" t="s">
        <v>3</v>
      </c>
      <c r="D17" t="s">
        <v>45</v>
      </c>
      <c r="E17" t="n">
        <v>2.0</v>
      </c>
      <c r="F17" t="s">
        <v>315</v>
      </c>
      <c r="G17" t="s">
        <v>465</v>
      </c>
      <c r="H17" t="s">
        <v>465</v>
      </c>
      <c r="I17" t="s">
        <v>480</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2.0</v>
      </c>
      <c r="F20" t="s">
        <v>315</v>
      </c>
      <c r="G20" t="s">
        <v>465</v>
      </c>
      <c r="H20" t="s">
        <v>465</v>
      </c>
      <c r="I20" t="s">
        <v>480</v>
      </c>
    </row>
    <row r="21">
      <c r="A21" t="s">
        <v>333</v>
      </c>
      <c r="B21" t="s">
        <v>457</v>
      </c>
      <c r="C21" t="s">
        <v>3</v>
      </c>
      <c r="D21" t="s">
        <v>49</v>
      </c>
      <c r="E21" t="n">
        <v>2.0</v>
      </c>
      <c r="F21" t="s">
        <v>464</v>
      </c>
      <c r="G21" t="s">
        <v>475</v>
      </c>
      <c r="H21" t="s">
        <v>475</v>
      </c>
      <c r="I21" t="s">
        <v>491</v>
      </c>
    </row>
    <row r="22">
      <c r="A22" t="s">
        <v>334</v>
      </c>
      <c r="B22" t="s">
        <v>457</v>
      </c>
      <c r="C22" t="s">
        <v>3</v>
      </c>
      <c r="D22" t="s">
        <v>50</v>
      </c>
      <c r="E22" t="n">
        <v>2.0</v>
      </c>
      <c r="F22" t="s">
        <v>315</v>
      </c>
      <c r="G22" t="s">
        <v>465</v>
      </c>
      <c r="H22" t="s">
        <v>465</v>
      </c>
      <c r="I22" t="s">
        <v>480</v>
      </c>
    </row>
    <row r="23">
      <c r="A23" t="s">
        <v>335</v>
      </c>
      <c r="B23" t="s">
        <v>457</v>
      </c>
      <c r="C23" t="s">
        <v>3</v>
      </c>
      <c r="D23" t="s">
        <v>51</v>
      </c>
      <c r="E23" t="n">
        <v>2.0</v>
      </c>
      <c r="F23" t="s">
        <v>315</v>
      </c>
      <c r="G23" t="s">
        <v>465</v>
      </c>
      <c r="H23" t="s">
        <v>465</v>
      </c>
      <c r="I23" t="s">
        <v>480</v>
      </c>
    </row>
    <row r="24">
      <c r="A24" t="s">
        <v>336</v>
      </c>
      <c r="B24" t="s">
        <v>457</v>
      </c>
      <c r="C24" t="s">
        <v>3</v>
      </c>
      <c r="D24" t="s">
        <v>52</v>
      </c>
      <c r="E24" t="n">
        <v>0.0</v>
      </c>
      <c r="F24" t="s">
        <v>465</v>
      </c>
      <c r="G24" t="s">
        <v>465</v>
      </c>
      <c r="H24" t="s">
        <v>465</v>
      </c>
      <c r="I24" t="s">
        <v>478</v>
      </c>
    </row>
    <row r="25">
      <c r="A25" t="s">
        <v>337</v>
      </c>
      <c r="B25" t="s">
        <v>457</v>
      </c>
      <c r="C25" t="s">
        <v>3</v>
      </c>
      <c r="D25" t="s">
        <v>53</v>
      </c>
      <c r="E25" t="n">
        <v>0.0</v>
      </c>
      <c r="F25" t="s">
        <v>465</v>
      </c>
      <c r="G25" t="s">
        <v>465</v>
      </c>
      <c r="H25" t="s">
        <v>465</v>
      </c>
      <c r="I25" t="s">
        <v>478</v>
      </c>
    </row>
    <row r="26">
      <c r="A26" t="s">
        <v>338</v>
      </c>
      <c r="B26" t="s">
        <v>457</v>
      </c>
      <c r="C26" t="s">
        <v>3</v>
      </c>
      <c r="D26" t="s">
        <v>54</v>
      </c>
      <c r="E26" t="n">
        <v>2.0</v>
      </c>
      <c r="F26" t="s">
        <v>315</v>
      </c>
      <c r="G26" t="s">
        <v>465</v>
      </c>
      <c r="H26" t="s">
        <v>465</v>
      </c>
      <c r="I26" t="s">
        <v>480</v>
      </c>
    </row>
    <row r="27">
      <c r="A27" t="s">
        <v>339</v>
      </c>
      <c r="B27" t="s">
        <v>457</v>
      </c>
      <c r="C27" t="s">
        <v>3</v>
      </c>
      <c r="D27" t="s">
        <v>55</v>
      </c>
      <c r="E27" t="n">
        <v>0.0</v>
      </c>
      <c r="F27" t="s">
        <v>465</v>
      </c>
      <c r="G27" t="s">
        <v>465</v>
      </c>
      <c r="H27" t="s">
        <v>465</v>
      </c>
      <c r="I27" t="s">
        <v>478</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2.0</v>
      </c>
      <c r="F30" t="s">
        <v>315</v>
      </c>
      <c r="G30" t="s">
        <v>465</v>
      </c>
      <c r="H30" t="s">
        <v>465</v>
      </c>
      <c r="I30" t="s">
        <v>480</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1.0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2.0</v>
      </c>
      <c r="F35" t="s">
        <v>315</v>
      </c>
      <c r="G35" t="s">
        <v>465</v>
      </c>
      <c r="H35" t="s">
        <v>465</v>
      </c>
      <c r="I35" t="s">
        <v>480</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2.0</v>
      </c>
      <c r="F39" t="s">
        <v>315</v>
      </c>
      <c r="G39" t="s">
        <v>465</v>
      </c>
      <c r="H39" t="s">
        <v>465</v>
      </c>
      <c r="I39" t="s">
        <v>480</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2.0</v>
      </c>
      <c r="F43" t="s">
        <v>314</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2.0</v>
      </c>
      <c r="F48" t="s">
        <v>314</v>
      </c>
      <c r="G48" t="s">
        <v>475</v>
      </c>
      <c r="H48" t="s">
        <v>475</v>
      </c>
      <c r="I48" t="s">
        <v>477</v>
      </c>
    </row>
    <row r="49">
      <c r="A49" t="s">
        <v>412</v>
      </c>
      <c r="B49" t="s">
        <v>458</v>
      </c>
      <c r="C49" t="s">
        <v>459</v>
      </c>
      <c r="D49" t="s">
        <v>50</v>
      </c>
      <c r="E49" t="n">
        <v>2.0</v>
      </c>
      <c r="F49" t="s">
        <v>315</v>
      </c>
      <c r="G49" t="s">
        <v>465</v>
      </c>
      <c r="H49" t="s">
        <v>465</v>
      </c>
      <c r="I49" t="s">
        <v>480</v>
      </c>
    </row>
    <row r="50">
      <c r="A50" t="s">
        <v>413</v>
      </c>
      <c r="B50" t="s">
        <v>458</v>
      </c>
      <c r="C50" t="s">
        <v>459</v>
      </c>
      <c r="D50" t="s">
        <v>51</v>
      </c>
      <c r="E50" t="n">
        <v>2.0</v>
      </c>
      <c r="F50" t="s">
        <v>315</v>
      </c>
      <c r="G50" t="s">
        <v>465</v>
      </c>
      <c r="H50" t="s">
        <v>465</v>
      </c>
      <c r="I50" t="s">
        <v>480</v>
      </c>
    </row>
    <row r="51">
      <c r="A51" t="s">
        <v>414</v>
      </c>
      <c r="B51" t="s">
        <v>458</v>
      </c>
      <c r="C51" t="s">
        <v>459</v>
      </c>
      <c r="D51" t="s">
        <v>52</v>
      </c>
      <c r="E51" t="n">
        <v>0.0</v>
      </c>
      <c r="F51" t="s">
        <v>465</v>
      </c>
      <c r="G51" t="s">
        <v>465</v>
      </c>
      <c r="H51" t="s">
        <v>465</v>
      </c>
      <c r="I51" t="s">
        <v>478</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1.0</v>
      </c>
      <c r="F56" t="s">
        <v>464</v>
      </c>
      <c r="G56" t="s">
        <v>475</v>
      </c>
      <c r="H56" t="s">
        <v>475</v>
      </c>
      <c r="I56" t="s">
        <v>477</v>
      </c>
    </row>
    <row r="57">
      <c r="A57" t="s">
        <v>420</v>
      </c>
      <c r="B57" t="s">
        <v>458</v>
      </c>
      <c r="C57" t="s">
        <v>459</v>
      </c>
      <c r="D57" t="s">
        <v>54</v>
      </c>
      <c r="E57" t="n">
        <v>2.0</v>
      </c>
      <c r="F57" t="s">
        <v>315</v>
      </c>
      <c r="G57" t="s">
        <v>465</v>
      </c>
      <c r="H57" t="s">
        <v>465</v>
      </c>
      <c r="I57" t="s">
        <v>480</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2.0</v>
      </c>
      <c r="F63" t="s">
        <v>314</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2.0</v>
      </c>
      <c r="F65" t="s">
        <v>315</v>
      </c>
      <c r="G65" t="s">
        <v>465</v>
      </c>
      <c r="H65" t="s">
        <v>465</v>
      </c>
      <c r="I65" t="s">
        <v>480</v>
      </c>
    </row>
    <row r="66">
      <c r="A66" t="s">
        <v>429</v>
      </c>
      <c r="B66" t="s">
        <v>458</v>
      </c>
      <c r="C66" t="s">
        <v>460</v>
      </c>
      <c r="D66" t="s">
        <v>53</v>
      </c>
      <c r="E66" t="n">
        <v>0.0</v>
      </c>
      <c r="F66" t="s">
        <v>465</v>
      </c>
      <c r="G66" t="s">
        <v>465</v>
      </c>
      <c r="H66" t="s">
        <v>465</v>
      </c>
      <c r="I66" t="s">
        <v>478</v>
      </c>
    </row>
    <row r="67">
      <c r="A67" t="s">
        <v>430</v>
      </c>
      <c r="B67" t="s">
        <v>458</v>
      </c>
      <c r="C67" t="s">
        <v>460</v>
      </c>
      <c r="D67" t="s">
        <v>54</v>
      </c>
      <c r="E67" t="n">
        <v>2.0</v>
      </c>
      <c r="F67" t="s">
        <v>315</v>
      </c>
      <c r="G67" t="s">
        <v>465</v>
      </c>
      <c r="H67" t="s">
        <v>465</v>
      </c>
      <c r="I67" t="s">
        <v>480</v>
      </c>
    </row>
    <row r="68">
      <c r="A68" t="s">
        <v>431</v>
      </c>
      <c r="B68" t="s">
        <v>458</v>
      </c>
      <c r="C68" t="s">
        <v>460</v>
      </c>
      <c r="D68" t="s">
        <v>56</v>
      </c>
      <c r="E68" t="n">
        <v>0.0</v>
      </c>
      <c r="F68" t="s">
        <v>465</v>
      </c>
      <c r="G68" t="s">
        <v>465</v>
      </c>
      <c r="H68" t="s">
        <v>465</v>
      </c>
      <c r="I68" t="s">
        <v>478</v>
      </c>
    </row>
    <row r="69">
      <c r="A69" t="s">
        <v>432</v>
      </c>
      <c r="B69" t="s">
        <v>458</v>
      </c>
      <c r="C69" t="s">
        <v>460</v>
      </c>
      <c r="D69" t="s">
        <v>58</v>
      </c>
      <c r="E69" t="n">
        <v>2.0</v>
      </c>
      <c r="F69" t="s">
        <v>314</v>
      </c>
      <c r="G69" t="s">
        <v>475</v>
      </c>
      <c r="H69" t="s">
        <v>475</v>
      </c>
      <c r="I69" t="s">
        <v>477</v>
      </c>
    </row>
    <row r="70">
      <c r="A70" t="s">
        <v>433</v>
      </c>
      <c r="B70" t="s">
        <v>458</v>
      </c>
      <c r="C70" t="s">
        <v>461</v>
      </c>
      <c r="D70" t="s">
        <v>64</v>
      </c>
      <c r="E70" t="n">
        <v>0.0</v>
      </c>
      <c r="F70" t="s">
        <v>465</v>
      </c>
      <c r="G70" t="s">
        <v>465</v>
      </c>
      <c r="H70" t="s">
        <v>465</v>
      </c>
      <c r="I70" t="s">
        <v>478</v>
      </c>
    </row>
    <row r="71">
      <c r="A71" t="s">
        <v>434</v>
      </c>
      <c r="B71" t="s">
        <v>458</v>
      </c>
      <c r="C71" t="s">
        <v>461</v>
      </c>
      <c r="D71" t="s">
        <v>44</v>
      </c>
      <c r="E71" t="n">
        <v>2.0</v>
      </c>
      <c r="F71" t="s">
        <v>315</v>
      </c>
      <c r="G71" t="s">
        <v>465</v>
      </c>
      <c r="H71" t="s">
        <v>465</v>
      </c>
      <c r="I71" t="s">
        <v>480</v>
      </c>
    </row>
    <row r="72">
      <c r="A72" t="s">
        <v>435</v>
      </c>
      <c r="B72" t="s">
        <v>458</v>
      </c>
      <c r="C72" t="s">
        <v>461</v>
      </c>
      <c r="D72" t="s">
        <v>308</v>
      </c>
      <c r="E72" t="n">
        <v>0.0</v>
      </c>
      <c r="F72" t="s">
        <v>465</v>
      </c>
      <c r="G72" t="s">
        <v>465</v>
      </c>
      <c r="H72" t="s">
        <v>465</v>
      </c>
      <c r="I72" t="s">
        <v>478</v>
      </c>
    </row>
    <row r="73">
      <c r="A73" t="s">
        <v>436</v>
      </c>
      <c r="B73" t="s">
        <v>458</v>
      </c>
      <c r="C73" t="s">
        <v>461</v>
      </c>
      <c r="D73" t="s">
        <v>48</v>
      </c>
      <c r="E73" t="n">
        <v>2.0</v>
      </c>
      <c r="F73" t="s">
        <v>314</v>
      </c>
      <c r="G73" t="s">
        <v>475</v>
      </c>
      <c r="H73" t="s">
        <v>475</v>
      </c>
      <c r="I73" t="s">
        <v>477</v>
      </c>
    </row>
    <row r="74">
      <c r="A74" t="s">
        <v>437</v>
      </c>
      <c r="B74" t="s">
        <v>458</v>
      </c>
      <c r="C74" t="s">
        <v>461</v>
      </c>
      <c r="D74" t="s">
        <v>53</v>
      </c>
      <c r="E74" t="n">
        <v>0.0</v>
      </c>
      <c r="F74" t="s">
        <v>465</v>
      </c>
      <c r="G74" t="s">
        <v>465</v>
      </c>
      <c r="H74" t="s">
        <v>465</v>
      </c>
      <c r="I74" t="s">
        <v>478</v>
      </c>
    </row>
    <row r="75">
      <c r="A75" t="s">
        <v>438</v>
      </c>
      <c r="B75" t="s">
        <v>458</v>
      </c>
      <c r="C75" t="s">
        <v>461</v>
      </c>
      <c r="D75" t="s">
        <v>54</v>
      </c>
      <c r="E75" t="n">
        <v>2.0</v>
      </c>
      <c r="F75" t="s">
        <v>315</v>
      </c>
      <c r="G75" t="s">
        <v>465</v>
      </c>
      <c r="H75" t="s">
        <v>465</v>
      </c>
      <c r="I75" t="s">
        <v>480</v>
      </c>
    </row>
    <row r="76">
      <c r="A76" t="s">
        <v>439</v>
      </c>
      <c r="B76" t="s">
        <v>458</v>
      </c>
      <c r="C76" t="s">
        <v>461</v>
      </c>
      <c r="D76" t="s">
        <v>56</v>
      </c>
      <c r="E76" t="n">
        <v>0.0</v>
      </c>
      <c r="F76" t="s">
        <v>465</v>
      </c>
      <c r="G76" t="s">
        <v>465</v>
      </c>
      <c r="H76" t="s">
        <v>465</v>
      </c>
      <c r="I76" t="s">
        <v>478</v>
      </c>
    </row>
    <row r="77">
      <c r="A77" t="s">
        <v>440</v>
      </c>
      <c r="B77" t="s">
        <v>458</v>
      </c>
      <c r="C77" t="s">
        <v>461</v>
      </c>
      <c r="D77" t="s">
        <v>58</v>
      </c>
      <c r="E77" t="n">
        <v>2.0</v>
      </c>
      <c r="F77" t="s">
        <v>314</v>
      </c>
      <c r="G77" t="s">
        <v>475</v>
      </c>
      <c r="H77" t="s">
        <v>475</v>
      </c>
      <c r="I77" t="s">
        <v>477</v>
      </c>
    </row>
    <row r="78">
      <c r="A78" t="s">
        <v>441</v>
      </c>
      <c r="B78" t="s">
        <v>9</v>
      </c>
      <c r="C78" t="s">
        <v>459</v>
      </c>
      <c r="D78" t="s">
        <v>44</v>
      </c>
      <c r="E78" t="n">
        <v>2.0</v>
      </c>
      <c r="F78" t="s">
        <v>315</v>
      </c>
      <c r="G78" t="s">
        <v>465</v>
      </c>
      <c r="H78" t="s">
        <v>465</v>
      </c>
      <c r="I78" t="s">
        <v>480</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2.0</v>
      </c>
      <c r="F81" t="s">
        <v>315</v>
      </c>
      <c r="G81" t="s">
        <v>465</v>
      </c>
      <c r="H81" t="s">
        <v>465</v>
      </c>
      <c r="I81" t="s">
        <v>480</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2.0</v>
      </c>
      <c r="F84" t="s">
        <v>314</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2.0</v>
      </c>
      <c r="F86" t="s">
        <v>315</v>
      </c>
      <c r="G86" t="s">
        <v>465</v>
      </c>
      <c r="H86" t="s">
        <v>465</v>
      </c>
      <c r="I86" t="s">
        <v>480</v>
      </c>
    </row>
    <row r="87">
      <c r="A87" t="s">
        <v>450</v>
      </c>
      <c r="B87" t="s">
        <v>9</v>
      </c>
      <c r="C87" t="s">
        <v>459</v>
      </c>
      <c r="D87" t="s">
        <v>51</v>
      </c>
      <c r="E87" t="n">
        <v>2.0</v>
      </c>
      <c r="F87" t="s">
        <v>314</v>
      </c>
      <c r="G87" t="s">
        <v>475</v>
      </c>
      <c r="H87" t="s">
        <v>475</v>
      </c>
      <c r="I87" t="s">
        <v>477</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2.0</v>
      </c>
      <c r="F92" t="s">
        <v>315</v>
      </c>
      <c r="G92" t="s">
        <v>465</v>
      </c>
      <c r="H92" t="s">
        <v>465</v>
      </c>
      <c r="I92" t="s">
        <v>480</v>
      </c>
    </row>
    <row r="93">
      <c r="A93" t="s">
        <v>456</v>
      </c>
      <c r="B93" t="s">
        <v>9</v>
      </c>
      <c r="C93" t="s">
        <v>459</v>
      </c>
      <c r="D93" t="s">
        <v>58</v>
      </c>
      <c r="E93" t="n">
        <v>2.0</v>
      </c>
      <c r="F93" t="s">
        <v>314</v>
      </c>
      <c r="G93" t="s">
        <v>475</v>
      </c>
      <c r="H93" t="s">
        <v>475</v>
      </c>
      <c r="I93" t="s">
        <v>477</v>
      </c>
    </row>
  </sheetData>
  <pageMargins bottom="0.75" footer="0.3" header="0.3" left="0.7" right="0.7" top="0.75"/>
</worksheet>
</file>

<file path=xl/worksheets/sheet79.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1.0</v>
      </c>
      <c r="F3" t="s">
        <v>464</v>
      </c>
      <c r="G3" t="s">
        <v>475</v>
      </c>
      <c r="H3" t="s">
        <v>475</v>
      </c>
      <c r="I3" t="s">
        <v>477</v>
      </c>
    </row>
    <row r="4">
      <c r="A4" t="s">
        <v>316</v>
      </c>
      <c r="B4" t="s">
        <v>457</v>
      </c>
      <c r="C4" t="s">
        <v>1</v>
      </c>
      <c r="D4" t="s">
        <v>462</v>
      </c>
      <c r="E4" t="n">
        <v>4.0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0.0</v>
      </c>
      <c r="F9" t="s">
        <v>465</v>
      </c>
      <c r="G9" t="s">
        <v>465</v>
      </c>
      <c r="H9" t="s">
        <v>465</v>
      </c>
      <c r="I9" t="s">
        <v>478</v>
      </c>
    </row>
    <row r="10">
      <c r="A10" t="s">
        <v>322</v>
      </c>
      <c r="B10" t="s">
        <v>457</v>
      </c>
      <c r="C10" t="s">
        <v>67</v>
      </c>
      <c r="D10" t="s">
        <v>32</v>
      </c>
      <c r="E10" t="n">
        <v>4.0</v>
      </c>
      <c r="F10" t="s">
        <v>317</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0.0</v>
      </c>
      <c r="F15" t="s">
        <v>465</v>
      </c>
      <c r="G15" t="s">
        <v>465</v>
      </c>
      <c r="H15" t="s">
        <v>465</v>
      </c>
      <c r="I15" t="s">
        <v>478</v>
      </c>
    </row>
    <row r="16">
      <c r="A16" t="s">
        <v>328</v>
      </c>
      <c r="B16" t="s">
        <v>457</v>
      </c>
      <c r="C16" t="s">
        <v>3</v>
      </c>
      <c r="D16" t="s">
        <v>44</v>
      </c>
      <c r="E16" t="n">
        <v>0.0</v>
      </c>
      <c r="F16" t="s">
        <v>465</v>
      </c>
      <c r="G16" t="s">
        <v>465</v>
      </c>
      <c r="H16" t="s">
        <v>465</v>
      </c>
      <c r="I16" t="s">
        <v>478</v>
      </c>
    </row>
    <row r="17">
      <c r="A17" t="s">
        <v>329</v>
      </c>
      <c r="B17" t="s">
        <v>457</v>
      </c>
      <c r="C17" t="s">
        <v>3</v>
      </c>
      <c r="D17" t="s">
        <v>45</v>
      </c>
      <c r="E17" t="n">
        <v>5.0</v>
      </c>
      <c r="F17" t="s">
        <v>318</v>
      </c>
      <c r="G17" t="s">
        <v>465</v>
      </c>
      <c r="H17" t="s">
        <v>465</v>
      </c>
      <c r="I17" t="s">
        <v>480</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5.0</v>
      </c>
      <c r="F20" t="s">
        <v>318</v>
      </c>
      <c r="G20" t="s">
        <v>465</v>
      </c>
      <c r="H20" t="s">
        <v>465</v>
      </c>
      <c r="I20" t="s">
        <v>480</v>
      </c>
    </row>
    <row r="21">
      <c r="A21" t="s">
        <v>333</v>
      </c>
      <c r="B21" t="s">
        <v>457</v>
      </c>
      <c r="C21" t="s">
        <v>3</v>
      </c>
      <c r="D21" t="s">
        <v>49</v>
      </c>
      <c r="E21" t="n">
        <v>5.0</v>
      </c>
      <c r="F21" t="s">
        <v>316</v>
      </c>
      <c r="G21" t="s">
        <v>475</v>
      </c>
      <c r="H21" t="s">
        <v>475</v>
      </c>
      <c r="I21" t="s">
        <v>477</v>
      </c>
    </row>
    <row r="22">
      <c r="A22" t="s">
        <v>334</v>
      </c>
      <c r="B22" t="s">
        <v>457</v>
      </c>
      <c r="C22" t="s">
        <v>3</v>
      </c>
      <c r="D22" t="s">
        <v>50</v>
      </c>
      <c r="E22" t="n">
        <v>5.0</v>
      </c>
      <c r="F22" t="s">
        <v>318</v>
      </c>
      <c r="G22" t="s">
        <v>465</v>
      </c>
      <c r="H22" t="s">
        <v>465</v>
      </c>
      <c r="I22" t="s">
        <v>480</v>
      </c>
    </row>
    <row r="23">
      <c r="A23" t="s">
        <v>335</v>
      </c>
      <c r="B23" t="s">
        <v>457</v>
      </c>
      <c r="C23" t="s">
        <v>3</v>
      </c>
      <c r="D23" t="s">
        <v>51</v>
      </c>
      <c r="E23" t="n">
        <v>5.0</v>
      </c>
      <c r="F23" t="s">
        <v>316</v>
      </c>
      <c r="G23" t="s">
        <v>475</v>
      </c>
      <c r="H23" t="s">
        <v>475</v>
      </c>
      <c r="I23" t="s">
        <v>477</v>
      </c>
    </row>
    <row r="24">
      <c r="A24" t="s">
        <v>336</v>
      </c>
      <c r="B24" t="s">
        <v>457</v>
      </c>
      <c r="C24" t="s">
        <v>3</v>
      </c>
      <c r="D24" t="s">
        <v>52</v>
      </c>
      <c r="E24" t="n">
        <v>1.0</v>
      </c>
      <c r="F24" t="s">
        <v>314</v>
      </c>
      <c r="G24" t="s">
        <v>465</v>
      </c>
      <c r="H24" t="s">
        <v>465</v>
      </c>
      <c r="I24" t="s">
        <v>480</v>
      </c>
    </row>
    <row r="25">
      <c r="A25" t="s">
        <v>337</v>
      </c>
      <c r="B25" t="s">
        <v>457</v>
      </c>
      <c r="C25" t="s">
        <v>3</v>
      </c>
      <c r="D25" t="s">
        <v>53</v>
      </c>
      <c r="E25" t="n">
        <v>0.0</v>
      </c>
      <c r="F25" t="s">
        <v>465</v>
      </c>
      <c r="G25" t="s">
        <v>465</v>
      </c>
      <c r="H25" t="s">
        <v>465</v>
      </c>
      <c r="I25" t="s">
        <v>478</v>
      </c>
    </row>
    <row r="26">
      <c r="A26" t="s">
        <v>338</v>
      </c>
      <c r="B26" t="s">
        <v>457</v>
      </c>
      <c r="C26" t="s">
        <v>3</v>
      </c>
      <c r="D26" t="s">
        <v>54</v>
      </c>
      <c r="E26" t="n">
        <v>5.0</v>
      </c>
      <c r="F26" t="s">
        <v>318</v>
      </c>
      <c r="G26" t="s">
        <v>465</v>
      </c>
      <c r="H26" t="s">
        <v>465</v>
      </c>
      <c r="I26" t="s">
        <v>480</v>
      </c>
    </row>
    <row r="27">
      <c r="A27" t="s">
        <v>339</v>
      </c>
      <c r="B27" t="s">
        <v>457</v>
      </c>
      <c r="C27" t="s">
        <v>3</v>
      </c>
      <c r="D27" t="s">
        <v>55</v>
      </c>
      <c r="E27" t="n">
        <v>5.0</v>
      </c>
      <c r="F27" t="s">
        <v>317</v>
      </c>
      <c r="G27" t="s">
        <v>476</v>
      </c>
      <c r="H27" t="s">
        <v>475</v>
      </c>
      <c r="I27" t="s">
        <v>479</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5.0</v>
      </c>
      <c r="F30" t="s">
        <v>316</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1.0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0.0</v>
      </c>
      <c r="F35" t="s">
        <v>465</v>
      </c>
      <c r="G35" t="s">
        <v>465</v>
      </c>
      <c r="H35" t="s">
        <v>465</v>
      </c>
      <c r="I35" t="s">
        <v>478</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0.0</v>
      </c>
      <c r="F39" t="s">
        <v>465</v>
      </c>
      <c r="G39" t="s">
        <v>465</v>
      </c>
      <c r="H39" t="s">
        <v>465</v>
      </c>
      <c r="I39" t="s">
        <v>478</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0.0</v>
      </c>
      <c r="F43" t="s">
        <v>465</v>
      </c>
      <c r="G43" t="s">
        <v>465</v>
      </c>
      <c r="H43" t="s">
        <v>465</v>
      </c>
      <c r="I43" t="s">
        <v>478</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5.0</v>
      </c>
      <c r="F48" t="s">
        <v>318</v>
      </c>
      <c r="G48" t="s">
        <v>465</v>
      </c>
      <c r="H48" t="s">
        <v>465</v>
      </c>
      <c r="I48" t="s">
        <v>480</v>
      </c>
    </row>
    <row r="49">
      <c r="A49" t="s">
        <v>412</v>
      </c>
      <c r="B49" t="s">
        <v>458</v>
      </c>
      <c r="C49" t="s">
        <v>459</v>
      </c>
      <c r="D49" t="s">
        <v>50</v>
      </c>
      <c r="E49" t="n">
        <v>0.0</v>
      </c>
      <c r="F49" t="s">
        <v>465</v>
      </c>
      <c r="G49" t="s">
        <v>465</v>
      </c>
      <c r="H49" t="s">
        <v>465</v>
      </c>
      <c r="I49" t="s">
        <v>478</v>
      </c>
    </row>
    <row r="50">
      <c r="A50" t="s">
        <v>413</v>
      </c>
      <c r="B50" t="s">
        <v>458</v>
      </c>
      <c r="C50" t="s">
        <v>459</v>
      </c>
      <c r="D50" t="s">
        <v>51</v>
      </c>
      <c r="E50" t="n">
        <v>5.0</v>
      </c>
      <c r="F50" t="s">
        <v>316</v>
      </c>
      <c r="G50" t="s">
        <v>475</v>
      </c>
      <c r="H50" t="s">
        <v>475</v>
      </c>
      <c r="I50" t="s">
        <v>477</v>
      </c>
    </row>
    <row r="51">
      <c r="A51" t="s">
        <v>414</v>
      </c>
      <c r="B51" t="s">
        <v>458</v>
      </c>
      <c r="C51" t="s">
        <v>459</v>
      </c>
      <c r="D51" t="s">
        <v>52</v>
      </c>
      <c r="E51" t="n">
        <v>1.0</v>
      </c>
      <c r="F51" t="s">
        <v>314</v>
      </c>
      <c r="G51" t="s">
        <v>465</v>
      </c>
      <c r="H51" t="s">
        <v>465</v>
      </c>
      <c r="I51" t="s">
        <v>480</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1.0</v>
      </c>
      <c r="F56" t="s">
        <v>464</v>
      </c>
      <c r="G56" t="s">
        <v>475</v>
      </c>
      <c r="H56" t="s">
        <v>475</v>
      </c>
      <c r="I56" t="s">
        <v>477</v>
      </c>
    </row>
    <row r="57">
      <c r="A57" t="s">
        <v>420</v>
      </c>
      <c r="B57" t="s">
        <v>458</v>
      </c>
      <c r="C57" t="s">
        <v>459</v>
      </c>
      <c r="D57" t="s">
        <v>54</v>
      </c>
      <c r="E57" t="n">
        <v>0.0</v>
      </c>
      <c r="F57" t="s">
        <v>465</v>
      </c>
      <c r="G57" t="s">
        <v>465</v>
      </c>
      <c r="H57" t="s">
        <v>465</v>
      </c>
      <c r="I57" t="s">
        <v>478</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0.0</v>
      </c>
      <c r="F63" t="s">
        <v>465</v>
      </c>
      <c r="G63" t="s">
        <v>465</v>
      </c>
      <c r="H63" t="s">
        <v>465</v>
      </c>
      <c r="I63" t="s">
        <v>478</v>
      </c>
    </row>
    <row r="64">
      <c r="A64" t="s">
        <v>427</v>
      </c>
      <c r="B64" t="s">
        <v>458</v>
      </c>
      <c r="C64" t="s">
        <v>460</v>
      </c>
      <c r="D64" t="s">
        <v>64</v>
      </c>
      <c r="E64" t="n">
        <v>0.0</v>
      </c>
      <c r="F64" t="s">
        <v>465</v>
      </c>
      <c r="G64" t="s">
        <v>465</v>
      </c>
      <c r="H64" t="s">
        <v>465</v>
      </c>
      <c r="I64" t="s">
        <v>478</v>
      </c>
    </row>
    <row r="65">
      <c r="A65" t="s">
        <v>428</v>
      </c>
      <c r="B65" t="s">
        <v>458</v>
      </c>
      <c r="C65" t="s">
        <v>460</v>
      </c>
      <c r="D65" t="s">
        <v>44</v>
      </c>
      <c r="E65" t="n">
        <v>0.0</v>
      </c>
      <c r="F65" t="s">
        <v>465</v>
      </c>
      <c r="G65" t="s">
        <v>465</v>
      </c>
      <c r="H65" t="s">
        <v>465</v>
      </c>
      <c r="I65" t="s">
        <v>478</v>
      </c>
    </row>
    <row r="66">
      <c r="A66" t="s">
        <v>429</v>
      </c>
      <c r="B66" t="s">
        <v>458</v>
      </c>
      <c r="C66" t="s">
        <v>460</v>
      </c>
      <c r="D66" t="s">
        <v>53</v>
      </c>
      <c r="E66" t="n">
        <v>0.0</v>
      </c>
      <c r="F66" t="s">
        <v>465</v>
      </c>
      <c r="G66" t="s">
        <v>465</v>
      </c>
      <c r="H66" t="s">
        <v>465</v>
      </c>
      <c r="I66" t="s">
        <v>478</v>
      </c>
    </row>
    <row r="67">
      <c r="A67" t="s">
        <v>430</v>
      </c>
      <c r="B67" t="s">
        <v>458</v>
      </c>
      <c r="C67" t="s">
        <v>460</v>
      </c>
      <c r="D67" t="s">
        <v>54</v>
      </c>
      <c r="E67" t="n">
        <v>0.0</v>
      </c>
      <c r="F67" t="s">
        <v>465</v>
      </c>
      <c r="G67" t="s">
        <v>465</v>
      </c>
      <c r="H67" t="s">
        <v>465</v>
      </c>
      <c r="I67" t="s">
        <v>478</v>
      </c>
    </row>
    <row r="68">
      <c r="A68" t="s">
        <v>431</v>
      </c>
      <c r="B68" t="s">
        <v>458</v>
      </c>
      <c r="C68" t="s">
        <v>460</v>
      </c>
      <c r="D68" t="s">
        <v>56</v>
      </c>
      <c r="E68" t="n">
        <v>0.0</v>
      </c>
      <c r="F68" t="s">
        <v>465</v>
      </c>
      <c r="G68" t="s">
        <v>465</v>
      </c>
      <c r="H68" t="s">
        <v>465</v>
      </c>
      <c r="I68" t="s">
        <v>478</v>
      </c>
    </row>
    <row r="69">
      <c r="A69" t="s">
        <v>432</v>
      </c>
      <c r="B69" t="s">
        <v>458</v>
      </c>
      <c r="C69" t="s">
        <v>460</v>
      </c>
      <c r="D69" t="s">
        <v>58</v>
      </c>
      <c r="E69" t="n">
        <v>0.0</v>
      </c>
      <c r="F69" t="s">
        <v>465</v>
      </c>
      <c r="G69" t="s">
        <v>465</v>
      </c>
      <c r="H69" t="s">
        <v>465</v>
      </c>
      <c r="I69" t="s">
        <v>478</v>
      </c>
    </row>
    <row r="70">
      <c r="A70" t="s">
        <v>433</v>
      </c>
      <c r="B70" t="s">
        <v>458</v>
      </c>
      <c r="C70" t="s">
        <v>461</v>
      </c>
      <c r="D70" t="s">
        <v>64</v>
      </c>
      <c r="E70" t="n">
        <v>0.0</v>
      </c>
      <c r="F70" t="s">
        <v>465</v>
      </c>
      <c r="G70" t="s">
        <v>465</v>
      </c>
      <c r="H70" t="s">
        <v>465</v>
      </c>
      <c r="I70" t="s">
        <v>478</v>
      </c>
    </row>
    <row r="71">
      <c r="A71" t="s">
        <v>434</v>
      </c>
      <c r="B71" t="s">
        <v>458</v>
      </c>
      <c r="C71" t="s">
        <v>461</v>
      </c>
      <c r="D71" t="s">
        <v>44</v>
      </c>
      <c r="E71" t="n">
        <v>0.0</v>
      </c>
      <c r="F71" t="s">
        <v>465</v>
      </c>
      <c r="G71" t="s">
        <v>465</v>
      </c>
      <c r="H71" t="s">
        <v>465</v>
      </c>
      <c r="I71" t="s">
        <v>478</v>
      </c>
    </row>
    <row r="72">
      <c r="A72" t="s">
        <v>435</v>
      </c>
      <c r="B72" t="s">
        <v>458</v>
      </c>
      <c r="C72" t="s">
        <v>461</v>
      </c>
      <c r="D72" t="s">
        <v>308</v>
      </c>
      <c r="E72" t="n">
        <v>0.0</v>
      </c>
      <c r="F72" t="s">
        <v>465</v>
      </c>
      <c r="G72" t="s">
        <v>465</v>
      </c>
      <c r="H72" t="s">
        <v>465</v>
      </c>
      <c r="I72" t="s">
        <v>478</v>
      </c>
    </row>
    <row r="73">
      <c r="A73" t="s">
        <v>436</v>
      </c>
      <c r="B73" t="s">
        <v>458</v>
      </c>
      <c r="C73" t="s">
        <v>461</v>
      </c>
      <c r="D73" t="s">
        <v>48</v>
      </c>
      <c r="E73" t="n">
        <v>0.0</v>
      </c>
      <c r="F73" t="s">
        <v>465</v>
      </c>
      <c r="G73" t="s">
        <v>465</v>
      </c>
      <c r="H73" t="s">
        <v>465</v>
      </c>
      <c r="I73" t="s">
        <v>478</v>
      </c>
    </row>
    <row r="74">
      <c r="A74" t="s">
        <v>437</v>
      </c>
      <c r="B74" t="s">
        <v>458</v>
      </c>
      <c r="C74" t="s">
        <v>461</v>
      </c>
      <c r="D74" t="s">
        <v>53</v>
      </c>
      <c r="E74" t="n">
        <v>0.0</v>
      </c>
      <c r="F74" t="s">
        <v>465</v>
      </c>
      <c r="G74" t="s">
        <v>465</v>
      </c>
      <c r="H74" t="s">
        <v>465</v>
      </c>
      <c r="I74" t="s">
        <v>478</v>
      </c>
    </row>
    <row r="75">
      <c r="A75" t="s">
        <v>438</v>
      </c>
      <c r="B75" t="s">
        <v>458</v>
      </c>
      <c r="C75" t="s">
        <v>461</v>
      </c>
      <c r="D75" t="s">
        <v>54</v>
      </c>
      <c r="E75" t="n">
        <v>0.0</v>
      </c>
      <c r="F75" t="s">
        <v>465</v>
      </c>
      <c r="G75" t="s">
        <v>465</v>
      </c>
      <c r="H75" t="s">
        <v>465</v>
      </c>
      <c r="I75" t="s">
        <v>478</v>
      </c>
    </row>
    <row r="76">
      <c r="A76" t="s">
        <v>439</v>
      </c>
      <c r="B76" t="s">
        <v>458</v>
      </c>
      <c r="C76" t="s">
        <v>461</v>
      </c>
      <c r="D76" t="s">
        <v>56</v>
      </c>
      <c r="E76" t="n">
        <v>0.0</v>
      </c>
      <c r="F76" t="s">
        <v>465</v>
      </c>
      <c r="G76" t="s">
        <v>465</v>
      </c>
      <c r="H76" t="s">
        <v>465</v>
      </c>
      <c r="I76" t="s">
        <v>478</v>
      </c>
    </row>
    <row r="77">
      <c r="A77" t="s">
        <v>440</v>
      </c>
      <c r="B77" t="s">
        <v>458</v>
      </c>
      <c r="C77" t="s">
        <v>461</v>
      </c>
      <c r="D77" t="s">
        <v>58</v>
      </c>
      <c r="E77" t="n">
        <v>0.0</v>
      </c>
      <c r="F77" t="s">
        <v>465</v>
      </c>
      <c r="G77" t="s">
        <v>465</v>
      </c>
      <c r="H77" t="s">
        <v>465</v>
      </c>
      <c r="I77" t="s">
        <v>478</v>
      </c>
    </row>
    <row r="78">
      <c r="A78" t="s">
        <v>441</v>
      </c>
      <c r="B78" t="s">
        <v>9</v>
      </c>
      <c r="C78" t="s">
        <v>459</v>
      </c>
      <c r="D78" t="s">
        <v>44</v>
      </c>
      <c r="E78" t="n">
        <v>0.0</v>
      </c>
      <c r="F78" t="s">
        <v>465</v>
      </c>
      <c r="G78" t="s">
        <v>465</v>
      </c>
      <c r="H78" t="s">
        <v>465</v>
      </c>
      <c r="I78" t="s">
        <v>478</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0.0</v>
      </c>
      <c r="F81" t="s">
        <v>465</v>
      </c>
      <c r="G81" t="s">
        <v>465</v>
      </c>
      <c r="H81" t="s">
        <v>465</v>
      </c>
      <c r="I81" t="s">
        <v>478</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0.0</v>
      </c>
      <c r="F84" t="s">
        <v>465</v>
      </c>
      <c r="G84" t="s">
        <v>465</v>
      </c>
      <c r="H84" t="s">
        <v>465</v>
      </c>
      <c r="I84" t="s">
        <v>478</v>
      </c>
    </row>
    <row r="85">
      <c r="A85" t="s">
        <v>448</v>
      </c>
      <c r="B85" t="s">
        <v>9</v>
      </c>
      <c r="C85" t="s">
        <v>459</v>
      </c>
      <c r="D85" t="s">
        <v>34</v>
      </c>
      <c r="E85" t="n">
        <v>0.0</v>
      </c>
      <c r="F85" t="s">
        <v>465</v>
      </c>
      <c r="G85" t="s">
        <v>465</v>
      </c>
      <c r="H85" t="s">
        <v>465</v>
      </c>
      <c r="I85" t="s">
        <v>478</v>
      </c>
    </row>
    <row r="86">
      <c r="A86" t="s">
        <v>449</v>
      </c>
      <c r="B86" t="s">
        <v>9</v>
      </c>
      <c r="C86" t="s">
        <v>459</v>
      </c>
      <c r="D86" t="s">
        <v>50</v>
      </c>
      <c r="E86" t="n">
        <v>0.0</v>
      </c>
      <c r="F86" t="s">
        <v>465</v>
      </c>
      <c r="G86" t="s">
        <v>465</v>
      </c>
      <c r="H86" t="s">
        <v>465</v>
      </c>
      <c r="I86" t="s">
        <v>478</v>
      </c>
    </row>
    <row r="87">
      <c r="A87" t="s">
        <v>450</v>
      </c>
      <c r="B87" t="s">
        <v>9</v>
      </c>
      <c r="C87" t="s">
        <v>459</v>
      </c>
      <c r="D87" t="s">
        <v>51</v>
      </c>
      <c r="E87" t="n">
        <v>0.0</v>
      </c>
      <c r="F87" t="s">
        <v>465</v>
      </c>
      <c r="G87" t="s">
        <v>465</v>
      </c>
      <c r="H87" t="s">
        <v>465</v>
      </c>
      <c r="I87" t="s">
        <v>478</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0.0</v>
      </c>
      <c r="F92" t="s">
        <v>465</v>
      </c>
      <c r="G92" t="s">
        <v>465</v>
      </c>
      <c r="H92" t="s">
        <v>465</v>
      </c>
      <c r="I92" t="s">
        <v>478</v>
      </c>
    </row>
    <row r="93">
      <c r="A93" t="s">
        <v>456</v>
      </c>
      <c r="B93" t="s">
        <v>9</v>
      </c>
      <c r="C93" t="s">
        <v>459</v>
      </c>
      <c r="D93" t="s">
        <v>58</v>
      </c>
      <c r="E93" t="n">
        <v>0.0</v>
      </c>
      <c r="F93" t="s">
        <v>465</v>
      </c>
      <c r="G93" t="s">
        <v>465</v>
      </c>
      <c r="H93" t="s">
        <v>465</v>
      </c>
      <c r="I93" t="s">
        <v>478</v>
      </c>
    </row>
  </sheetData>
  <pageMargins bottom="0.75" footer="0.3" header="0.3" left="0.7" right="0.7" top="0.75"/>
</worksheet>
</file>

<file path=xl/worksheets/sheet80.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165.0</v>
      </c>
      <c r="F3" t="s">
        <v>464</v>
      </c>
      <c r="G3" t="s">
        <v>475</v>
      </c>
      <c r="H3" t="s">
        <v>475</v>
      </c>
      <c r="I3" t="s">
        <v>477</v>
      </c>
    </row>
    <row r="4">
      <c r="A4" t="s">
        <v>316</v>
      </c>
      <c r="B4" t="s">
        <v>457</v>
      </c>
      <c r="C4" t="s">
        <v>1</v>
      </c>
      <c r="D4" t="s">
        <v>462</v>
      </c>
      <c r="E4" t="n">
        <v>13.0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1.0</v>
      </c>
      <c r="F8" t="s">
        <v>464</v>
      </c>
      <c r="G8" t="s">
        <v>475</v>
      </c>
      <c r="H8" t="s">
        <v>475</v>
      </c>
      <c r="I8" t="s">
        <v>477</v>
      </c>
    </row>
    <row r="9">
      <c r="A9" t="s">
        <v>321</v>
      </c>
      <c r="B9" t="s">
        <v>457</v>
      </c>
      <c r="C9" t="s">
        <v>2</v>
      </c>
      <c r="D9" t="s">
        <v>463</v>
      </c>
      <c r="E9" t="n">
        <v>13.0</v>
      </c>
      <c r="F9" t="s">
        <v>322</v>
      </c>
      <c r="G9" t="s">
        <v>475</v>
      </c>
      <c r="H9" t="s">
        <v>475</v>
      </c>
      <c r="I9" t="s">
        <v>477</v>
      </c>
    </row>
    <row r="10">
      <c r="A10" t="s">
        <v>322</v>
      </c>
      <c r="B10" t="s">
        <v>457</v>
      </c>
      <c r="C10" t="s">
        <v>67</v>
      </c>
      <c r="D10" t="s">
        <v>32</v>
      </c>
      <c r="E10" t="n">
        <v>23.0</v>
      </c>
      <c r="F10" t="s">
        <v>336</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95.0</v>
      </c>
      <c r="F15" t="s">
        <v>328</v>
      </c>
      <c r="G15" t="s">
        <v>476</v>
      </c>
      <c r="H15" t="s">
        <v>475</v>
      </c>
      <c r="I15" t="s">
        <v>477</v>
      </c>
    </row>
    <row r="16">
      <c r="A16" t="s">
        <v>328</v>
      </c>
      <c r="B16" t="s">
        <v>457</v>
      </c>
      <c r="C16" t="s">
        <v>3</v>
      </c>
      <c r="D16" t="s">
        <v>44</v>
      </c>
      <c r="E16" t="n">
        <v>96.0</v>
      </c>
      <c r="F16" t="s">
        <v>456</v>
      </c>
      <c r="G16" t="s">
        <v>476</v>
      </c>
      <c r="H16" t="s">
        <v>475</v>
      </c>
      <c r="I16" t="s">
        <v>477</v>
      </c>
    </row>
    <row r="17">
      <c r="A17" t="s">
        <v>329</v>
      </c>
      <c r="B17" t="s">
        <v>457</v>
      </c>
      <c r="C17" t="s">
        <v>3</v>
      </c>
      <c r="D17" t="s">
        <v>45</v>
      </c>
      <c r="E17" t="n">
        <v>98.0</v>
      </c>
      <c r="F17" t="s">
        <v>497</v>
      </c>
      <c r="G17" t="s">
        <v>475</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98.0</v>
      </c>
      <c r="F20" t="s">
        <v>441</v>
      </c>
      <c r="G20" t="s">
        <v>475</v>
      </c>
      <c r="H20" t="s">
        <v>475</v>
      </c>
      <c r="I20" t="s">
        <v>477</v>
      </c>
    </row>
    <row r="21">
      <c r="A21" t="s">
        <v>333</v>
      </c>
      <c r="B21" t="s">
        <v>457</v>
      </c>
      <c r="C21" t="s">
        <v>3</v>
      </c>
      <c r="D21" t="s">
        <v>49</v>
      </c>
      <c r="E21" t="n">
        <v>180.0</v>
      </c>
      <c r="F21" t="s">
        <v>407</v>
      </c>
      <c r="G21" t="s">
        <v>476</v>
      </c>
      <c r="H21" t="s">
        <v>475</v>
      </c>
      <c r="I21" t="s">
        <v>477</v>
      </c>
    </row>
    <row r="22">
      <c r="A22" t="s">
        <v>334</v>
      </c>
      <c r="B22" t="s">
        <v>457</v>
      </c>
      <c r="C22" t="s">
        <v>3</v>
      </c>
      <c r="D22" t="s">
        <v>50</v>
      </c>
      <c r="E22" t="n">
        <v>98.0</v>
      </c>
      <c r="F22" t="s">
        <v>498</v>
      </c>
      <c r="G22" t="s">
        <v>475</v>
      </c>
      <c r="H22" t="s">
        <v>475</v>
      </c>
      <c r="I22" t="s">
        <v>477</v>
      </c>
    </row>
    <row r="23">
      <c r="A23" t="s">
        <v>335</v>
      </c>
      <c r="B23" t="s">
        <v>457</v>
      </c>
      <c r="C23" t="s">
        <v>3</v>
      </c>
      <c r="D23" t="s">
        <v>51</v>
      </c>
      <c r="E23" t="n">
        <v>98.0</v>
      </c>
      <c r="F23" t="s">
        <v>442</v>
      </c>
      <c r="G23" t="s">
        <v>475</v>
      </c>
      <c r="H23" t="s">
        <v>475</v>
      </c>
      <c r="I23" t="s">
        <v>477</v>
      </c>
    </row>
    <row r="24">
      <c r="A24" t="s">
        <v>336</v>
      </c>
      <c r="B24" t="s">
        <v>457</v>
      </c>
      <c r="C24" t="s">
        <v>3</v>
      </c>
      <c r="D24" t="s">
        <v>52</v>
      </c>
      <c r="E24" t="n">
        <v>1.0</v>
      </c>
      <c r="F24" t="s">
        <v>314</v>
      </c>
      <c r="G24" t="s">
        <v>465</v>
      </c>
      <c r="H24" t="s">
        <v>465</v>
      </c>
      <c r="I24" t="s">
        <v>480</v>
      </c>
    </row>
    <row r="25">
      <c r="A25" t="s">
        <v>337</v>
      </c>
      <c r="B25" t="s">
        <v>457</v>
      </c>
      <c r="C25" t="s">
        <v>3</v>
      </c>
      <c r="D25" t="s">
        <v>53</v>
      </c>
      <c r="E25" t="n">
        <v>2.0</v>
      </c>
      <c r="F25" t="s">
        <v>315</v>
      </c>
      <c r="G25" t="s">
        <v>465</v>
      </c>
      <c r="H25" t="s">
        <v>465</v>
      </c>
      <c r="I25" t="s">
        <v>480</v>
      </c>
    </row>
    <row r="26">
      <c r="A26" t="s">
        <v>338</v>
      </c>
      <c r="B26" t="s">
        <v>457</v>
      </c>
      <c r="C26" t="s">
        <v>3</v>
      </c>
      <c r="D26" t="s">
        <v>54</v>
      </c>
      <c r="E26" t="n">
        <v>95.0</v>
      </c>
      <c r="F26" t="s">
        <v>440</v>
      </c>
      <c r="G26" t="s">
        <v>476</v>
      </c>
      <c r="H26" t="s">
        <v>475</v>
      </c>
      <c r="I26" t="s">
        <v>479</v>
      </c>
    </row>
    <row r="27">
      <c r="A27" t="s">
        <v>339</v>
      </c>
      <c r="B27" t="s">
        <v>457</v>
      </c>
      <c r="C27" t="s">
        <v>3</v>
      </c>
      <c r="D27" t="s">
        <v>55</v>
      </c>
      <c r="E27" t="n">
        <v>22.0</v>
      </c>
      <c r="F27" t="s">
        <v>335</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98.0</v>
      </c>
      <c r="F30" t="s">
        <v>445</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165.0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96.0</v>
      </c>
      <c r="F35" t="s">
        <v>456</v>
      </c>
      <c r="G35" t="s">
        <v>476</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151.0</v>
      </c>
      <c r="F39" t="s">
        <v>499</v>
      </c>
      <c r="G39" t="s">
        <v>476</v>
      </c>
      <c r="H39" t="s">
        <v>475</v>
      </c>
      <c r="I39" t="s">
        <v>477</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151.0</v>
      </c>
      <c r="F43" t="s">
        <v>445</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89.0</v>
      </c>
      <c r="F48" t="s">
        <v>412</v>
      </c>
      <c r="G48" t="s">
        <v>475</v>
      </c>
      <c r="H48" t="s">
        <v>475</v>
      </c>
      <c r="I48" t="s">
        <v>477</v>
      </c>
    </row>
    <row r="49">
      <c r="A49" t="s">
        <v>412</v>
      </c>
      <c r="B49" t="s">
        <v>458</v>
      </c>
      <c r="C49" t="s">
        <v>459</v>
      </c>
      <c r="D49" t="s">
        <v>50</v>
      </c>
      <c r="E49" t="n">
        <v>151.0</v>
      </c>
      <c r="F49" t="s">
        <v>500</v>
      </c>
      <c r="G49" t="s">
        <v>476</v>
      </c>
      <c r="H49" t="s">
        <v>476</v>
      </c>
      <c r="I49" t="s">
        <v>481</v>
      </c>
    </row>
    <row r="50">
      <c r="A50" t="s">
        <v>413</v>
      </c>
      <c r="B50" t="s">
        <v>458</v>
      </c>
      <c r="C50" t="s">
        <v>459</v>
      </c>
      <c r="D50" t="s">
        <v>51</v>
      </c>
      <c r="E50" t="n">
        <v>98.0</v>
      </c>
      <c r="F50" t="s">
        <v>442</v>
      </c>
      <c r="G50" t="s">
        <v>475</v>
      </c>
      <c r="H50" t="s">
        <v>475</v>
      </c>
      <c r="I50" t="s">
        <v>477</v>
      </c>
    </row>
    <row r="51">
      <c r="A51" t="s">
        <v>414</v>
      </c>
      <c r="B51" t="s">
        <v>458</v>
      </c>
      <c r="C51" t="s">
        <v>459</v>
      </c>
      <c r="D51" t="s">
        <v>52</v>
      </c>
      <c r="E51" t="n">
        <v>1.0</v>
      </c>
      <c r="F51" t="s">
        <v>314</v>
      </c>
      <c r="G51" t="s">
        <v>465</v>
      </c>
      <c r="H51" t="s">
        <v>465</v>
      </c>
      <c r="I51" t="s">
        <v>480</v>
      </c>
    </row>
    <row r="52">
      <c r="A52" t="s">
        <v>415</v>
      </c>
      <c r="B52" t="s">
        <v>458</v>
      </c>
      <c r="C52" t="s">
        <v>459</v>
      </c>
      <c r="D52" t="s">
        <v>61</v>
      </c>
      <c r="E52" t="n">
        <v>1.0</v>
      </c>
      <c r="F52" t="s">
        <v>314</v>
      </c>
      <c r="G52" t="s">
        <v>465</v>
      </c>
      <c r="H52" t="s">
        <v>465</v>
      </c>
      <c r="I52" t="s">
        <v>480</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165.0</v>
      </c>
      <c r="F56" t="s">
        <v>464</v>
      </c>
      <c r="G56" t="s">
        <v>475</v>
      </c>
      <c r="H56" t="s">
        <v>475</v>
      </c>
      <c r="I56" t="s">
        <v>477</v>
      </c>
    </row>
    <row r="57">
      <c r="A57" t="s">
        <v>420</v>
      </c>
      <c r="B57" t="s">
        <v>458</v>
      </c>
      <c r="C57" t="s">
        <v>459</v>
      </c>
      <c r="D57" t="s">
        <v>54</v>
      </c>
      <c r="E57" t="n">
        <v>95.0</v>
      </c>
      <c r="F57" t="s">
        <v>424</v>
      </c>
      <c r="G57" t="s">
        <v>475</v>
      </c>
      <c r="H57" t="s">
        <v>475</v>
      </c>
      <c r="I57" t="s">
        <v>477</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148.0</v>
      </c>
      <c r="F63" t="s">
        <v>447</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96.0</v>
      </c>
      <c r="F65" t="s">
        <v>456</v>
      </c>
      <c r="G65" t="s">
        <v>476</v>
      </c>
      <c r="H65" t="s">
        <v>475</v>
      </c>
      <c r="I65" t="s">
        <v>477</v>
      </c>
    </row>
    <row r="66">
      <c r="A66" t="s">
        <v>429</v>
      </c>
      <c r="B66" t="s">
        <v>458</v>
      </c>
      <c r="C66" t="s">
        <v>460</v>
      </c>
      <c r="D66" t="s">
        <v>53</v>
      </c>
      <c r="E66" t="n">
        <v>0.0</v>
      </c>
      <c r="F66" t="s">
        <v>465</v>
      </c>
      <c r="G66" t="s">
        <v>465</v>
      </c>
      <c r="H66" t="s">
        <v>465</v>
      </c>
      <c r="I66" t="s">
        <v>478</v>
      </c>
    </row>
    <row r="67">
      <c r="A67" t="s">
        <v>430</v>
      </c>
      <c r="B67" t="s">
        <v>458</v>
      </c>
      <c r="C67" t="s">
        <v>460</v>
      </c>
      <c r="D67" t="s">
        <v>54</v>
      </c>
      <c r="E67" t="n">
        <v>95.0</v>
      </c>
      <c r="F67" t="s">
        <v>424</v>
      </c>
      <c r="G67" t="s">
        <v>475</v>
      </c>
      <c r="H67" t="s">
        <v>476</v>
      </c>
      <c r="I67" t="s">
        <v>481</v>
      </c>
    </row>
    <row r="68">
      <c r="A68" t="s">
        <v>431</v>
      </c>
      <c r="B68" t="s">
        <v>458</v>
      </c>
      <c r="C68" t="s">
        <v>460</v>
      </c>
      <c r="D68" t="s">
        <v>56</v>
      </c>
      <c r="E68" t="n">
        <v>0.0</v>
      </c>
      <c r="F68" t="s">
        <v>465</v>
      </c>
      <c r="G68" t="s">
        <v>465</v>
      </c>
      <c r="H68" t="s">
        <v>465</v>
      </c>
      <c r="I68" t="s">
        <v>478</v>
      </c>
    </row>
    <row r="69">
      <c r="A69" t="s">
        <v>432</v>
      </c>
      <c r="B69" t="s">
        <v>458</v>
      </c>
      <c r="C69" t="s">
        <v>460</v>
      </c>
      <c r="D69" t="s">
        <v>58</v>
      </c>
      <c r="E69" t="n">
        <v>148.0</v>
      </c>
      <c r="F69" t="s">
        <v>447</v>
      </c>
      <c r="G69" t="s">
        <v>475</v>
      </c>
      <c r="H69" t="s">
        <v>476</v>
      </c>
      <c r="I69" t="s">
        <v>481</v>
      </c>
    </row>
    <row r="70">
      <c r="A70" t="s">
        <v>433</v>
      </c>
      <c r="B70" t="s">
        <v>458</v>
      </c>
      <c r="C70" t="s">
        <v>461</v>
      </c>
      <c r="D70" t="s">
        <v>64</v>
      </c>
      <c r="E70" t="n">
        <v>0.0</v>
      </c>
      <c r="F70" t="s">
        <v>465</v>
      </c>
      <c r="G70" t="s">
        <v>465</v>
      </c>
      <c r="H70" t="s">
        <v>465</v>
      </c>
      <c r="I70" t="s">
        <v>478</v>
      </c>
    </row>
    <row r="71">
      <c r="A71" t="s">
        <v>434</v>
      </c>
      <c r="B71" t="s">
        <v>458</v>
      </c>
      <c r="C71" t="s">
        <v>461</v>
      </c>
      <c r="D71" t="s">
        <v>44</v>
      </c>
      <c r="E71" t="n">
        <v>96.0</v>
      </c>
      <c r="F71" t="s">
        <v>456</v>
      </c>
      <c r="G71" t="s">
        <v>476</v>
      </c>
      <c r="H71" t="s">
        <v>476</v>
      </c>
      <c r="I71" t="s">
        <v>481</v>
      </c>
    </row>
    <row r="72">
      <c r="A72" t="s">
        <v>435</v>
      </c>
      <c r="B72" t="s">
        <v>458</v>
      </c>
      <c r="C72" t="s">
        <v>461</v>
      </c>
      <c r="D72" t="s">
        <v>308</v>
      </c>
      <c r="E72" t="n">
        <v>0.0</v>
      </c>
      <c r="F72" t="s">
        <v>465</v>
      </c>
      <c r="G72" t="s">
        <v>465</v>
      </c>
      <c r="H72" t="s">
        <v>465</v>
      </c>
      <c r="I72" t="s">
        <v>478</v>
      </c>
    </row>
    <row r="73">
      <c r="A73" t="s">
        <v>436</v>
      </c>
      <c r="B73" t="s">
        <v>458</v>
      </c>
      <c r="C73" t="s">
        <v>461</v>
      </c>
      <c r="D73" t="s">
        <v>48</v>
      </c>
      <c r="E73" t="n">
        <v>151.0</v>
      </c>
      <c r="F73" t="s">
        <v>445</v>
      </c>
      <c r="G73" t="s">
        <v>475</v>
      </c>
      <c r="H73" t="s">
        <v>475</v>
      </c>
      <c r="I73" t="s">
        <v>477</v>
      </c>
    </row>
    <row r="74">
      <c r="A74" t="s">
        <v>437</v>
      </c>
      <c r="B74" t="s">
        <v>458</v>
      </c>
      <c r="C74" t="s">
        <v>461</v>
      </c>
      <c r="D74" t="s">
        <v>53</v>
      </c>
      <c r="E74" t="n">
        <v>0.0</v>
      </c>
      <c r="F74" t="s">
        <v>465</v>
      </c>
      <c r="G74" t="s">
        <v>465</v>
      </c>
      <c r="H74" t="s">
        <v>465</v>
      </c>
      <c r="I74" t="s">
        <v>478</v>
      </c>
    </row>
    <row r="75">
      <c r="A75" t="s">
        <v>438</v>
      </c>
      <c r="B75" t="s">
        <v>458</v>
      </c>
      <c r="C75" t="s">
        <v>461</v>
      </c>
      <c r="D75" t="s">
        <v>54</v>
      </c>
      <c r="E75" t="n">
        <v>95.0</v>
      </c>
      <c r="F75" t="s">
        <v>424</v>
      </c>
      <c r="G75" t="s">
        <v>475</v>
      </c>
      <c r="H75" t="s">
        <v>475</v>
      </c>
      <c r="I75" t="s">
        <v>477</v>
      </c>
    </row>
    <row r="76">
      <c r="A76" t="s">
        <v>439</v>
      </c>
      <c r="B76" t="s">
        <v>458</v>
      </c>
      <c r="C76" t="s">
        <v>461</v>
      </c>
      <c r="D76" t="s">
        <v>56</v>
      </c>
      <c r="E76" t="n">
        <v>0.0</v>
      </c>
      <c r="F76" t="s">
        <v>465</v>
      </c>
      <c r="G76" t="s">
        <v>465</v>
      </c>
      <c r="H76" t="s">
        <v>465</v>
      </c>
      <c r="I76" t="s">
        <v>478</v>
      </c>
    </row>
    <row r="77">
      <c r="A77" t="s">
        <v>440</v>
      </c>
      <c r="B77" t="s">
        <v>458</v>
      </c>
      <c r="C77" t="s">
        <v>461</v>
      </c>
      <c r="D77" t="s">
        <v>58</v>
      </c>
      <c r="E77" t="n">
        <v>148.0</v>
      </c>
      <c r="F77" t="s">
        <v>447</v>
      </c>
      <c r="G77" t="s">
        <v>475</v>
      </c>
      <c r="H77" t="s">
        <v>475</v>
      </c>
      <c r="I77" t="s">
        <v>477</v>
      </c>
    </row>
    <row r="78">
      <c r="A78" t="s">
        <v>441</v>
      </c>
      <c r="B78" t="s">
        <v>9</v>
      </c>
      <c r="C78" t="s">
        <v>459</v>
      </c>
      <c r="D78" t="s">
        <v>44</v>
      </c>
      <c r="E78" t="n">
        <v>96.0</v>
      </c>
      <c r="F78" t="s">
        <v>456</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151.0</v>
      </c>
      <c r="F81" t="s">
        <v>499</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151.0</v>
      </c>
      <c r="F84" t="s">
        <v>445</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151.0</v>
      </c>
      <c r="F86" t="s">
        <v>500</v>
      </c>
      <c r="G86" t="s">
        <v>475</v>
      </c>
      <c r="H86" t="s">
        <v>475</v>
      </c>
      <c r="I86" t="s">
        <v>477</v>
      </c>
    </row>
    <row r="87">
      <c r="A87" t="s">
        <v>450</v>
      </c>
      <c r="B87" t="s">
        <v>9</v>
      </c>
      <c r="C87" t="s">
        <v>459</v>
      </c>
      <c r="D87" t="s">
        <v>51</v>
      </c>
      <c r="E87" t="n">
        <v>151.0</v>
      </c>
      <c r="F87" t="s">
        <v>440</v>
      </c>
      <c r="G87" t="s">
        <v>476</v>
      </c>
      <c r="H87" t="s">
        <v>475</v>
      </c>
      <c r="I87" t="s">
        <v>477</v>
      </c>
    </row>
    <row r="88">
      <c r="A88" t="s">
        <v>451</v>
      </c>
      <c r="B88" t="s">
        <v>9</v>
      </c>
      <c r="C88" t="s">
        <v>459</v>
      </c>
      <c r="D88" t="s">
        <v>61</v>
      </c>
      <c r="E88" t="n">
        <v>1.0</v>
      </c>
      <c r="F88" t="s">
        <v>314</v>
      </c>
      <c r="G88" t="s">
        <v>465</v>
      </c>
      <c r="H88" t="s">
        <v>465</v>
      </c>
      <c r="I88" t="s">
        <v>480</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95.0</v>
      </c>
      <c r="F92" t="s">
        <v>424</v>
      </c>
      <c r="G92" t="s">
        <v>476</v>
      </c>
      <c r="H92" t="s">
        <v>475</v>
      </c>
      <c r="I92" t="s">
        <v>477</v>
      </c>
    </row>
    <row r="93">
      <c r="A93" t="s">
        <v>456</v>
      </c>
      <c r="B93" t="s">
        <v>9</v>
      </c>
      <c r="C93" t="s">
        <v>459</v>
      </c>
      <c r="D93" t="s">
        <v>58</v>
      </c>
      <c r="E93" t="n">
        <v>148.0</v>
      </c>
      <c r="F93" t="s">
        <v>447</v>
      </c>
      <c r="G93" t="s">
        <v>475</v>
      </c>
      <c r="H93" t="s">
        <v>475</v>
      </c>
      <c r="I93" t="s">
        <v>477</v>
      </c>
    </row>
  </sheetData>
  <pageMargins bottom="0.75" footer="0.3" header="0.3" left="0.7" right="0.7" top="0.75"/>
</worksheet>
</file>

<file path=xl/worksheets/sheet81.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14.0</v>
      </c>
      <c r="F2" t="s">
        <v>464</v>
      </c>
      <c r="G2" t="s">
        <v>475</v>
      </c>
      <c r="H2" t="s">
        <v>475</v>
      </c>
      <c r="I2" t="s">
        <v>477</v>
      </c>
    </row>
    <row r="3">
      <c r="A3" t="s">
        <v>315</v>
      </c>
      <c r="B3" t="s">
        <v>457</v>
      </c>
      <c r="C3" t="s">
        <v>1</v>
      </c>
      <c r="D3" t="s">
        <v>23</v>
      </c>
      <c r="E3" t="n">
        <v>29.0</v>
      </c>
      <c r="F3" t="s">
        <v>464</v>
      </c>
      <c r="G3" t="s">
        <v>475</v>
      </c>
      <c r="H3" t="s">
        <v>475</v>
      </c>
      <c r="I3" t="s">
        <v>477</v>
      </c>
    </row>
    <row r="4">
      <c r="A4" t="s">
        <v>316</v>
      </c>
      <c r="B4" t="s">
        <v>457</v>
      </c>
      <c r="C4" t="s">
        <v>1</v>
      </c>
      <c r="D4" t="s">
        <v>462</v>
      </c>
      <c r="E4" t="n">
        <v>3.0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29.0</v>
      </c>
      <c r="F8" t="s">
        <v>341</v>
      </c>
      <c r="G8" t="s">
        <v>475</v>
      </c>
      <c r="H8" t="s">
        <v>475</v>
      </c>
      <c r="I8" t="s">
        <v>477</v>
      </c>
    </row>
    <row r="9">
      <c r="A9" t="s">
        <v>321</v>
      </c>
      <c r="B9" t="s">
        <v>457</v>
      </c>
      <c r="C9" t="s">
        <v>2</v>
      </c>
      <c r="D9" t="s">
        <v>463</v>
      </c>
      <c r="E9" t="n">
        <v>20.0</v>
      </c>
      <c r="F9" t="s">
        <v>317</v>
      </c>
      <c r="G9" t="s">
        <v>476</v>
      </c>
      <c r="H9" t="s">
        <v>475</v>
      </c>
      <c r="I9" t="s">
        <v>479</v>
      </c>
    </row>
    <row r="10">
      <c r="A10" t="s">
        <v>322</v>
      </c>
      <c r="B10" t="s">
        <v>457</v>
      </c>
      <c r="C10" t="s">
        <v>67</v>
      </c>
      <c r="D10" t="s">
        <v>32</v>
      </c>
      <c r="E10" t="n">
        <v>12.0</v>
      </c>
      <c r="F10" t="s">
        <v>325</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6.0</v>
      </c>
      <c r="F13" t="s">
        <v>319</v>
      </c>
      <c r="G13" t="s">
        <v>465</v>
      </c>
      <c r="H13" t="s">
        <v>465</v>
      </c>
      <c r="I13" t="s">
        <v>480</v>
      </c>
    </row>
    <row r="14">
      <c r="A14" t="s">
        <v>326</v>
      </c>
      <c r="B14" t="s">
        <v>457</v>
      </c>
      <c r="C14" t="s">
        <v>67</v>
      </c>
      <c r="D14" t="s">
        <v>306</v>
      </c>
      <c r="E14" t="n">
        <v>0.0</v>
      </c>
      <c r="F14" t="s">
        <v>465</v>
      </c>
      <c r="G14" t="s">
        <v>465</v>
      </c>
      <c r="H14" t="s">
        <v>465</v>
      </c>
      <c r="I14" t="s">
        <v>478</v>
      </c>
    </row>
    <row r="15">
      <c r="A15" t="s">
        <v>327</v>
      </c>
      <c r="B15" t="s">
        <v>457</v>
      </c>
      <c r="C15" t="s">
        <v>3</v>
      </c>
      <c r="D15" t="s">
        <v>43</v>
      </c>
      <c r="E15" t="n">
        <v>14.0</v>
      </c>
      <c r="F15" t="s">
        <v>464</v>
      </c>
      <c r="G15" t="s">
        <v>476</v>
      </c>
      <c r="H15" t="s">
        <v>475</v>
      </c>
      <c r="I15" t="s">
        <v>479</v>
      </c>
    </row>
    <row r="16">
      <c r="A16" t="s">
        <v>328</v>
      </c>
      <c r="B16" t="s">
        <v>457</v>
      </c>
      <c r="C16" t="s">
        <v>3</v>
      </c>
      <c r="D16" t="s">
        <v>44</v>
      </c>
      <c r="E16" t="n">
        <v>19.0</v>
      </c>
      <c r="F16" t="s">
        <v>327</v>
      </c>
      <c r="G16" t="s">
        <v>476</v>
      </c>
      <c r="H16" t="s">
        <v>475</v>
      </c>
      <c r="I16" t="s">
        <v>477</v>
      </c>
    </row>
    <row r="17">
      <c r="A17" t="s">
        <v>329</v>
      </c>
      <c r="B17" t="s">
        <v>457</v>
      </c>
      <c r="C17" t="s">
        <v>3</v>
      </c>
      <c r="D17" t="s">
        <v>45</v>
      </c>
      <c r="E17" t="n">
        <v>29.0</v>
      </c>
      <c r="F17" t="s">
        <v>341</v>
      </c>
      <c r="G17" t="s">
        <v>475</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29.0</v>
      </c>
      <c r="F20" t="s">
        <v>338</v>
      </c>
      <c r="G20" t="s">
        <v>475</v>
      </c>
      <c r="H20" t="s">
        <v>475</v>
      </c>
      <c r="I20" t="s">
        <v>477</v>
      </c>
    </row>
    <row r="21">
      <c r="A21" t="s">
        <v>333</v>
      </c>
      <c r="B21" t="s">
        <v>457</v>
      </c>
      <c r="C21" t="s">
        <v>3</v>
      </c>
      <c r="D21" t="s">
        <v>49</v>
      </c>
      <c r="E21" t="n">
        <v>33.0</v>
      </c>
      <c r="F21" t="s">
        <v>314</v>
      </c>
      <c r="G21" t="s">
        <v>476</v>
      </c>
      <c r="H21" t="s">
        <v>475</v>
      </c>
      <c r="I21" t="s">
        <v>477</v>
      </c>
    </row>
    <row r="22">
      <c r="A22" t="s">
        <v>334</v>
      </c>
      <c r="B22" t="s">
        <v>457</v>
      </c>
      <c r="C22" t="s">
        <v>3</v>
      </c>
      <c r="D22" t="s">
        <v>50</v>
      </c>
      <c r="E22" t="n">
        <v>29.0</v>
      </c>
      <c r="F22" t="s">
        <v>338</v>
      </c>
      <c r="G22" t="s">
        <v>475</v>
      </c>
      <c r="H22" t="s">
        <v>475</v>
      </c>
      <c r="I22" t="s">
        <v>477</v>
      </c>
    </row>
    <row r="23">
      <c r="A23" t="s">
        <v>335</v>
      </c>
      <c r="B23" t="s">
        <v>457</v>
      </c>
      <c r="C23" t="s">
        <v>3</v>
      </c>
      <c r="D23" t="s">
        <v>51</v>
      </c>
      <c r="E23" t="n">
        <v>29.0</v>
      </c>
      <c r="F23" t="s">
        <v>317</v>
      </c>
      <c r="G23" t="s">
        <v>475</v>
      </c>
      <c r="H23" t="s">
        <v>475</v>
      </c>
      <c r="I23" t="s">
        <v>477</v>
      </c>
    </row>
    <row r="24">
      <c r="A24" t="s">
        <v>336</v>
      </c>
      <c r="B24" t="s">
        <v>457</v>
      </c>
      <c r="C24" t="s">
        <v>3</v>
      </c>
      <c r="D24" t="s">
        <v>52</v>
      </c>
      <c r="E24" t="n">
        <v>3.0</v>
      </c>
      <c r="F24" t="s">
        <v>315</v>
      </c>
      <c r="G24" t="s">
        <v>476</v>
      </c>
      <c r="H24" t="s">
        <v>475</v>
      </c>
      <c r="I24" t="s">
        <v>477</v>
      </c>
    </row>
    <row r="25">
      <c r="A25" t="s">
        <v>337</v>
      </c>
      <c r="B25" t="s">
        <v>457</v>
      </c>
      <c r="C25" t="s">
        <v>3</v>
      </c>
      <c r="D25" t="s">
        <v>53</v>
      </c>
      <c r="E25" t="n">
        <v>5.0</v>
      </c>
      <c r="F25" t="s">
        <v>318</v>
      </c>
      <c r="G25" t="s">
        <v>465</v>
      </c>
      <c r="H25" t="s">
        <v>465</v>
      </c>
      <c r="I25" t="s">
        <v>480</v>
      </c>
    </row>
    <row r="26">
      <c r="A26" t="s">
        <v>338</v>
      </c>
      <c r="B26" t="s">
        <v>457</v>
      </c>
      <c r="C26" t="s">
        <v>3</v>
      </c>
      <c r="D26" t="s">
        <v>54</v>
      </c>
      <c r="E26" t="n">
        <v>27.0</v>
      </c>
      <c r="F26" t="s">
        <v>330</v>
      </c>
      <c r="G26" t="s">
        <v>476</v>
      </c>
      <c r="H26" t="s">
        <v>475</v>
      </c>
      <c r="I26" t="s">
        <v>479</v>
      </c>
    </row>
    <row r="27">
      <c r="A27" t="s">
        <v>339</v>
      </c>
      <c r="B27" t="s">
        <v>457</v>
      </c>
      <c r="C27" t="s">
        <v>3</v>
      </c>
      <c r="D27" t="s">
        <v>55</v>
      </c>
      <c r="E27" t="n">
        <v>13.0</v>
      </c>
      <c r="F27" t="s">
        <v>326</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29.0</v>
      </c>
      <c r="F30" t="s">
        <v>336</v>
      </c>
      <c r="G30" t="s">
        <v>475</v>
      </c>
      <c r="H30" t="s">
        <v>475</v>
      </c>
      <c r="I30" t="s">
        <v>477</v>
      </c>
    </row>
    <row r="31">
      <c r="A31" t="s">
        <v>343</v>
      </c>
      <c r="B31" t="s">
        <v>5</v>
      </c>
      <c r="C31" t="s">
        <v>31</v>
      </c>
      <c r="D31" t="s">
        <v>302</v>
      </c>
      <c r="E31" t="n">
        <v>14.0</v>
      </c>
      <c r="F31" t="s">
        <v>464</v>
      </c>
      <c r="G31" t="s">
        <v>475</v>
      </c>
      <c r="H31" t="s">
        <v>475</v>
      </c>
      <c r="I31" t="s">
        <v>477</v>
      </c>
    </row>
    <row r="32">
      <c r="A32" t="s">
        <v>344</v>
      </c>
      <c r="B32" t="s">
        <v>5</v>
      </c>
      <c r="C32" t="s">
        <v>31</v>
      </c>
      <c r="D32" t="s">
        <v>309</v>
      </c>
      <c r="E32" t="n">
        <v>0.0</v>
      </c>
      <c r="F32" t="s">
        <v>465</v>
      </c>
      <c r="G32" t="s">
        <v>465</v>
      </c>
      <c r="H32" t="s">
        <v>465</v>
      </c>
      <c r="I32" t="s">
        <v>478</v>
      </c>
    </row>
    <row r="33">
      <c r="A33" t="s">
        <v>345</v>
      </c>
      <c r="B33" t="s">
        <v>5</v>
      </c>
      <c r="C33" t="s">
        <v>31</v>
      </c>
      <c r="D33" t="s">
        <v>23</v>
      </c>
      <c r="E33" t="n">
        <v>29.0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19.0</v>
      </c>
      <c r="F35" t="s">
        <v>327</v>
      </c>
      <c r="G35" t="s">
        <v>476</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3.0</v>
      </c>
      <c r="F37" t="s">
        <v>464</v>
      </c>
      <c r="G37" t="s">
        <v>475</v>
      </c>
      <c r="H37" t="s">
        <v>475</v>
      </c>
      <c r="I37" t="s">
        <v>477</v>
      </c>
    </row>
    <row r="38">
      <c r="A38" t="s">
        <v>350</v>
      </c>
      <c r="B38" t="s">
        <v>458</v>
      </c>
      <c r="C38" t="s">
        <v>459</v>
      </c>
      <c r="D38" t="s">
        <v>60</v>
      </c>
      <c r="E38" t="n">
        <v>3.0</v>
      </c>
      <c r="F38" t="s">
        <v>316</v>
      </c>
      <c r="G38" t="s">
        <v>465</v>
      </c>
      <c r="H38" t="s">
        <v>465</v>
      </c>
      <c r="I38" t="s">
        <v>480</v>
      </c>
    </row>
    <row r="39">
      <c r="A39" t="s">
        <v>351</v>
      </c>
      <c r="B39" t="s">
        <v>458</v>
      </c>
      <c r="C39" t="s">
        <v>459</v>
      </c>
      <c r="D39" t="s">
        <v>45</v>
      </c>
      <c r="E39" t="n">
        <v>14.0</v>
      </c>
      <c r="F39" t="s">
        <v>326</v>
      </c>
      <c r="G39" t="s">
        <v>475</v>
      </c>
      <c r="H39" t="s">
        <v>475</v>
      </c>
      <c r="I39" t="s">
        <v>477</v>
      </c>
    </row>
    <row r="40">
      <c r="A40" t="s">
        <v>352</v>
      </c>
      <c r="B40" t="s">
        <v>458</v>
      </c>
      <c r="C40" t="s">
        <v>459</v>
      </c>
      <c r="D40" t="s">
        <v>39</v>
      </c>
      <c r="E40" t="n">
        <v>13.0</v>
      </c>
      <c r="F40" t="s">
        <v>464</v>
      </c>
      <c r="G40" t="s">
        <v>475</v>
      </c>
      <c r="H40" t="s">
        <v>475</v>
      </c>
      <c r="I40" t="s">
        <v>477</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14.0</v>
      </c>
      <c r="F43" t="s">
        <v>321</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14.0</v>
      </c>
      <c r="F45" t="s">
        <v>464</v>
      </c>
      <c r="G45" t="s">
        <v>475</v>
      </c>
      <c r="H45" t="s">
        <v>475</v>
      </c>
      <c r="I45" t="s">
        <v>477</v>
      </c>
    </row>
    <row r="46">
      <c r="A46" t="s">
        <v>409</v>
      </c>
      <c r="B46" t="s">
        <v>458</v>
      </c>
      <c r="C46" t="s">
        <v>459</v>
      </c>
      <c r="D46" t="s">
        <v>309</v>
      </c>
      <c r="E46" t="n">
        <v>0.0</v>
      </c>
      <c r="F46" t="s">
        <v>465</v>
      </c>
      <c r="G46" t="s">
        <v>465</v>
      </c>
      <c r="H46" t="s">
        <v>465</v>
      </c>
      <c r="I46" t="s">
        <v>478</v>
      </c>
    </row>
    <row r="47">
      <c r="A47" t="s">
        <v>410</v>
      </c>
      <c r="B47" t="s">
        <v>458</v>
      </c>
      <c r="C47" t="s">
        <v>459</v>
      </c>
      <c r="D47" t="s">
        <v>35</v>
      </c>
      <c r="E47" t="n">
        <v>13.0</v>
      </c>
      <c r="F47" t="s">
        <v>314</v>
      </c>
      <c r="G47" t="s">
        <v>475</v>
      </c>
      <c r="H47" t="s">
        <v>475</v>
      </c>
      <c r="I47" t="s">
        <v>477</v>
      </c>
    </row>
    <row r="48">
      <c r="A48" t="s">
        <v>411</v>
      </c>
      <c r="B48" t="s">
        <v>458</v>
      </c>
      <c r="C48" t="s">
        <v>459</v>
      </c>
      <c r="D48" t="s">
        <v>49</v>
      </c>
      <c r="E48" t="n">
        <v>32.0</v>
      </c>
      <c r="F48" t="s">
        <v>315</v>
      </c>
      <c r="G48" t="s">
        <v>476</v>
      </c>
      <c r="H48" t="s">
        <v>475</v>
      </c>
      <c r="I48" t="s">
        <v>477</v>
      </c>
    </row>
    <row r="49">
      <c r="A49" t="s">
        <v>412</v>
      </c>
      <c r="B49" t="s">
        <v>458</v>
      </c>
      <c r="C49" t="s">
        <v>459</v>
      </c>
      <c r="D49" t="s">
        <v>50</v>
      </c>
      <c r="E49" t="n">
        <v>14.0</v>
      </c>
      <c r="F49" t="s">
        <v>320</v>
      </c>
      <c r="G49" t="s">
        <v>475</v>
      </c>
      <c r="H49" t="s">
        <v>475</v>
      </c>
      <c r="I49" t="s">
        <v>477</v>
      </c>
    </row>
    <row r="50">
      <c r="A50" t="s">
        <v>413</v>
      </c>
      <c r="B50" t="s">
        <v>458</v>
      </c>
      <c r="C50" t="s">
        <v>459</v>
      </c>
      <c r="D50" t="s">
        <v>51</v>
      </c>
      <c r="E50" t="n">
        <v>29.0</v>
      </c>
      <c r="F50" t="s">
        <v>317</v>
      </c>
      <c r="G50" t="s">
        <v>476</v>
      </c>
      <c r="H50" t="s">
        <v>475</v>
      </c>
      <c r="I50" t="s">
        <v>479</v>
      </c>
    </row>
    <row r="51">
      <c r="A51" t="s">
        <v>414</v>
      </c>
      <c r="B51" t="s">
        <v>458</v>
      </c>
      <c r="C51" t="s">
        <v>459</v>
      </c>
      <c r="D51" t="s">
        <v>52</v>
      </c>
      <c r="E51" t="n">
        <v>3.0</v>
      </c>
      <c r="F51" t="s">
        <v>315</v>
      </c>
      <c r="G51" t="s">
        <v>475</v>
      </c>
      <c r="H51" t="s">
        <v>475</v>
      </c>
      <c r="I51" t="s">
        <v>477</v>
      </c>
    </row>
    <row r="52">
      <c r="A52" t="s">
        <v>415</v>
      </c>
      <c r="B52" t="s">
        <v>458</v>
      </c>
      <c r="C52" t="s">
        <v>459</v>
      </c>
      <c r="D52" t="s">
        <v>61</v>
      </c>
      <c r="E52" t="n">
        <v>8.0</v>
      </c>
      <c r="F52" t="s">
        <v>318</v>
      </c>
      <c r="G52" t="s">
        <v>475</v>
      </c>
      <c r="H52" t="s">
        <v>475</v>
      </c>
      <c r="I52" t="s">
        <v>477</v>
      </c>
    </row>
    <row r="53">
      <c r="A53" t="s">
        <v>416</v>
      </c>
      <c r="B53" t="s">
        <v>458</v>
      </c>
      <c r="C53" t="s">
        <v>459</v>
      </c>
      <c r="D53" t="s">
        <v>53</v>
      </c>
      <c r="E53" t="n">
        <v>3.0</v>
      </c>
      <c r="F53" t="s">
        <v>464</v>
      </c>
      <c r="G53" t="s">
        <v>475</v>
      </c>
      <c r="H53" t="s">
        <v>475</v>
      </c>
      <c r="I53" t="s">
        <v>477</v>
      </c>
    </row>
    <row r="54">
      <c r="A54" t="s">
        <v>417</v>
      </c>
      <c r="B54" t="s">
        <v>458</v>
      </c>
      <c r="C54" t="s">
        <v>459</v>
      </c>
      <c r="D54" t="s">
        <v>310</v>
      </c>
      <c r="E54" t="n">
        <v>6.0</v>
      </c>
      <c r="F54" t="s">
        <v>319</v>
      </c>
      <c r="G54" t="s">
        <v>465</v>
      </c>
      <c r="H54" t="s">
        <v>465</v>
      </c>
      <c r="I54" t="s">
        <v>480</v>
      </c>
    </row>
    <row r="55">
      <c r="A55" t="s">
        <v>418</v>
      </c>
      <c r="B55" t="s">
        <v>458</v>
      </c>
      <c r="C55" t="s">
        <v>459</v>
      </c>
      <c r="D55" t="s">
        <v>305</v>
      </c>
      <c r="E55" t="n">
        <v>6.0</v>
      </c>
      <c r="F55" t="s">
        <v>319</v>
      </c>
      <c r="G55" t="s">
        <v>465</v>
      </c>
      <c r="H55" t="s">
        <v>465</v>
      </c>
      <c r="I55" t="s">
        <v>480</v>
      </c>
    </row>
    <row r="56">
      <c r="A56" t="s">
        <v>419</v>
      </c>
      <c r="B56" t="s">
        <v>458</v>
      </c>
      <c r="C56" t="s">
        <v>459</v>
      </c>
      <c r="D56" t="s">
        <v>23</v>
      </c>
      <c r="E56" t="n">
        <v>29.0</v>
      </c>
      <c r="F56" t="s">
        <v>464</v>
      </c>
      <c r="G56" t="s">
        <v>475</v>
      </c>
      <c r="H56" t="s">
        <v>475</v>
      </c>
      <c r="I56" t="s">
        <v>477</v>
      </c>
    </row>
    <row r="57">
      <c r="A57" t="s">
        <v>420</v>
      </c>
      <c r="B57" t="s">
        <v>458</v>
      </c>
      <c r="C57" t="s">
        <v>459</v>
      </c>
      <c r="D57" t="s">
        <v>54</v>
      </c>
      <c r="E57" t="n">
        <v>14.0</v>
      </c>
      <c r="F57" t="s">
        <v>323</v>
      </c>
      <c r="G57" t="s">
        <v>475</v>
      </c>
      <c r="H57" t="s">
        <v>475</v>
      </c>
      <c r="I57" t="s">
        <v>477</v>
      </c>
    </row>
    <row r="58">
      <c r="A58" t="s">
        <v>421</v>
      </c>
      <c r="B58" t="s">
        <v>458</v>
      </c>
      <c r="C58" t="s">
        <v>459</v>
      </c>
      <c r="D58" t="s">
        <v>55</v>
      </c>
      <c r="E58" t="n">
        <v>3.0</v>
      </c>
      <c r="F58" t="s">
        <v>315</v>
      </c>
      <c r="G58" t="s">
        <v>475</v>
      </c>
      <c r="H58" t="s">
        <v>475</v>
      </c>
      <c r="I58" t="s">
        <v>477</v>
      </c>
    </row>
    <row r="59">
      <c r="A59" t="s">
        <v>422</v>
      </c>
      <c r="B59" t="s">
        <v>458</v>
      </c>
      <c r="C59" t="s">
        <v>459</v>
      </c>
      <c r="D59" t="s">
        <v>40</v>
      </c>
      <c r="E59" t="n">
        <v>13.0</v>
      </c>
      <c r="F59" t="s">
        <v>464</v>
      </c>
      <c r="G59" t="s">
        <v>476</v>
      </c>
      <c r="H59" t="s">
        <v>475</v>
      </c>
      <c r="I59" t="s">
        <v>477</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14.0</v>
      </c>
      <c r="F63" t="s">
        <v>318</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19.0</v>
      </c>
      <c r="F65" t="s">
        <v>327</v>
      </c>
      <c r="G65" t="s">
        <v>476</v>
      </c>
      <c r="H65" t="s">
        <v>475</v>
      </c>
      <c r="I65" t="s">
        <v>477</v>
      </c>
    </row>
    <row r="66">
      <c r="A66" t="s">
        <v>429</v>
      </c>
      <c r="B66" t="s">
        <v>458</v>
      </c>
      <c r="C66" t="s">
        <v>460</v>
      </c>
      <c r="D66" t="s">
        <v>53</v>
      </c>
      <c r="E66" t="n">
        <v>3.0</v>
      </c>
      <c r="F66" t="s">
        <v>464</v>
      </c>
      <c r="G66" t="s">
        <v>475</v>
      </c>
      <c r="H66" t="s">
        <v>475</v>
      </c>
      <c r="I66" t="s">
        <v>477</v>
      </c>
    </row>
    <row r="67">
      <c r="A67" t="s">
        <v>430</v>
      </c>
      <c r="B67" t="s">
        <v>458</v>
      </c>
      <c r="C67" t="s">
        <v>460</v>
      </c>
      <c r="D67" t="s">
        <v>54</v>
      </c>
      <c r="E67" t="n">
        <v>14.0</v>
      </c>
      <c r="F67" t="s">
        <v>323</v>
      </c>
      <c r="G67" t="s">
        <v>475</v>
      </c>
      <c r="H67" t="s">
        <v>475</v>
      </c>
      <c r="I67" t="s">
        <v>477</v>
      </c>
    </row>
    <row r="68">
      <c r="A68" t="s">
        <v>431</v>
      </c>
      <c r="B68" t="s">
        <v>458</v>
      </c>
      <c r="C68" t="s">
        <v>460</v>
      </c>
      <c r="D68" t="s">
        <v>56</v>
      </c>
      <c r="E68" t="n">
        <v>0.0</v>
      </c>
      <c r="F68" t="s">
        <v>465</v>
      </c>
      <c r="G68" t="s">
        <v>465</v>
      </c>
      <c r="H68" t="s">
        <v>465</v>
      </c>
      <c r="I68" t="s">
        <v>478</v>
      </c>
    </row>
    <row r="69">
      <c r="A69" t="s">
        <v>432</v>
      </c>
      <c r="B69" t="s">
        <v>458</v>
      </c>
      <c r="C69" t="s">
        <v>460</v>
      </c>
      <c r="D69" t="s">
        <v>58</v>
      </c>
      <c r="E69" t="n">
        <v>14.0</v>
      </c>
      <c r="F69" t="s">
        <v>318</v>
      </c>
      <c r="G69" t="s">
        <v>475</v>
      </c>
      <c r="H69" t="s">
        <v>475</v>
      </c>
      <c r="I69" t="s">
        <v>477</v>
      </c>
    </row>
    <row r="70">
      <c r="A70" t="s">
        <v>433</v>
      </c>
      <c r="B70" t="s">
        <v>458</v>
      </c>
      <c r="C70" t="s">
        <v>461</v>
      </c>
      <c r="D70" t="s">
        <v>64</v>
      </c>
      <c r="E70" t="n">
        <v>0.0</v>
      </c>
      <c r="F70" t="s">
        <v>465</v>
      </c>
      <c r="G70" t="s">
        <v>465</v>
      </c>
      <c r="H70" t="s">
        <v>465</v>
      </c>
      <c r="I70" t="s">
        <v>478</v>
      </c>
    </row>
    <row r="71">
      <c r="A71" t="s">
        <v>434</v>
      </c>
      <c r="B71" t="s">
        <v>458</v>
      </c>
      <c r="C71" t="s">
        <v>461</v>
      </c>
      <c r="D71" t="s">
        <v>44</v>
      </c>
      <c r="E71" t="n">
        <v>19.0</v>
      </c>
      <c r="F71" t="s">
        <v>327</v>
      </c>
      <c r="G71" t="s">
        <v>476</v>
      </c>
      <c r="H71" t="s">
        <v>476</v>
      </c>
      <c r="I71" t="s">
        <v>481</v>
      </c>
    </row>
    <row r="72">
      <c r="A72" t="s">
        <v>435</v>
      </c>
      <c r="B72" t="s">
        <v>458</v>
      </c>
      <c r="C72" t="s">
        <v>461</v>
      </c>
      <c r="D72" t="s">
        <v>308</v>
      </c>
      <c r="E72" t="n">
        <v>0.0</v>
      </c>
      <c r="F72" t="s">
        <v>465</v>
      </c>
      <c r="G72" t="s">
        <v>465</v>
      </c>
      <c r="H72" t="s">
        <v>465</v>
      </c>
      <c r="I72" t="s">
        <v>478</v>
      </c>
    </row>
    <row r="73">
      <c r="A73" t="s">
        <v>436</v>
      </c>
      <c r="B73" t="s">
        <v>458</v>
      </c>
      <c r="C73" t="s">
        <v>461</v>
      </c>
      <c r="D73" t="s">
        <v>48</v>
      </c>
      <c r="E73" t="n">
        <v>14.0</v>
      </c>
      <c r="F73" t="s">
        <v>321</v>
      </c>
      <c r="G73" t="s">
        <v>475</v>
      </c>
      <c r="H73" t="s">
        <v>475</v>
      </c>
      <c r="I73" t="s">
        <v>477</v>
      </c>
    </row>
    <row r="74">
      <c r="A74" t="s">
        <v>437</v>
      </c>
      <c r="B74" t="s">
        <v>458</v>
      </c>
      <c r="C74" t="s">
        <v>461</v>
      </c>
      <c r="D74" t="s">
        <v>53</v>
      </c>
      <c r="E74" t="n">
        <v>3.0</v>
      </c>
      <c r="F74" t="s">
        <v>464</v>
      </c>
      <c r="G74" t="s">
        <v>475</v>
      </c>
      <c r="H74" t="s">
        <v>475</v>
      </c>
      <c r="I74" t="s">
        <v>477</v>
      </c>
    </row>
    <row r="75">
      <c r="A75" t="s">
        <v>438</v>
      </c>
      <c r="B75" t="s">
        <v>458</v>
      </c>
      <c r="C75" t="s">
        <v>461</v>
      </c>
      <c r="D75" t="s">
        <v>54</v>
      </c>
      <c r="E75" t="n">
        <v>14.0</v>
      </c>
      <c r="F75" t="s">
        <v>323</v>
      </c>
      <c r="G75" t="s">
        <v>475</v>
      </c>
      <c r="H75" t="s">
        <v>475</v>
      </c>
      <c r="I75" t="s">
        <v>477</v>
      </c>
    </row>
    <row r="76">
      <c r="A76" t="s">
        <v>439</v>
      </c>
      <c r="B76" t="s">
        <v>458</v>
      </c>
      <c r="C76" t="s">
        <v>461</v>
      </c>
      <c r="D76" t="s">
        <v>56</v>
      </c>
      <c r="E76" t="n">
        <v>0.0</v>
      </c>
      <c r="F76" t="s">
        <v>465</v>
      </c>
      <c r="G76" t="s">
        <v>465</v>
      </c>
      <c r="H76" t="s">
        <v>465</v>
      </c>
      <c r="I76" t="s">
        <v>478</v>
      </c>
    </row>
    <row r="77">
      <c r="A77" t="s">
        <v>440</v>
      </c>
      <c r="B77" t="s">
        <v>458</v>
      </c>
      <c r="C77" t="s">
        <v>461</v>
      </c>
      <c r="D77" t="s">
        <v>58</v>
      </c>
      <c r="E77" t="n">
        <v>14.0</v>
      </c>
      <c r="F77" t="s">
        <v>318</v>
      </c>
      <c r="G77" t="s">
        <v>475</v>
      </c>
      <c r="H77" t="s">
        <v>475</v>
      </c>
      <c r="I77" t="s">
        <v>477</v>
      </c>
    </row>
    <row r="78">
      <c r="A78" t="s">
        <v>441</v>
      </c>
      <c r="B78" t="s">
        <v>9</v>
      </c>
      <c r="C78" t="s">
        <v>459</v>
      </c>
      <c r="D78" t="s">
        <v>44</v>
      </c>
      <c r="E78" t="n">
        <v>19.0</v>
      </c>
      <c r="F78" t="s">
        <v>327</v>
      </c>
      <c r="G78" t="s">
        <v>475</v>
      </c>
      <c r="H78" t="s">
        <v>475</v>
      </c>
      <c r="I78" t="s">
        <v>477</v>
      </c>
    </row>
    <row r="79">
      <c r="A79" t="s">
        <v>442</v>
      </c>
      <c r="B79" t="s">
        <v>9</v>
      </c>
      <c r="C79" t="s">
        <v>459</v>
      </c>
      <c r="D79" t="s">
        <v>60</v>
      </c>
      <c r="E79" t="n">
        <v>3.0</v>
      </c>
      <c r="F79" t="s">
        <v>316</v>
      </c>
      <c r="G79" t="s">
        <v>465</v>
      </c>
      <c r="H79" t="s">
        <v>465</v>
      </c>
      <c r="I79" t="s">
        <v>480</v>
      </c>
    </row>
    <row r="80">
      <c r="A80" t="s">
        <v>443</v>
      </c>
      <c r="B80" t="s">
        <v>9</v>
      </c>
      <c r="C80" t="s">
        <v>459</v>
      </c>
      <c r="D80" t="s">
        <v>42</v>
      </c>
      <c r="E80" t="n">
        <v>6.0</v>
      </c>
      <c r="F80" t="s">
        <v>319</v>
      </c>
      <c r="G80" t="s">
        <v>465</v>
      </c>
      <c r="H80" t="s">
        <v>465</v>
      </c>
      <c r="I80" t="s">
        <v>480</v>
      </c>
    </row>
    <row r="81">
      <c r="A81" t="s">
        <v>444</v>
      </c>
      <c r="B81" t="s">
        <v>9</v>
      </c>
      <c r="C81" t="s">
        <v>459</v>
      </c>
      <c r="D81" t="s">
        <v>45</v>
      </c>
      <c r="E81" t="n">
        <v>14.0</v>
      </c>
      <c r="F81" t="s">
        <v>326</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14.0</v>
      </c>
      <c r="F84" t="s">
        <v>321</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14.0</v>
      </c>
      <c r="F86" t="s">
        <v>320</v>
      </c>
      <c r="G86" t="s">
        <v>475</v>
      </c>
      <c r="H86" t="s">
        <v>475</v>
      </c>
      <c r="I86" t="s">
        <v>477</v>
      </c>
    </row>
    <row r="87">
      <c r="A87" t="s">
        <v>450</v>
      </c>
      <c r="B87" t="s">
        <v>9</v>
      </c>
      <c r="C87" t="s">
        <v>459</v>
      </c>
      <c r="D87" t="s">
        <v>51</v>
      </c>
      <c r="E87" t="n">
        <v>14.0</v>
      </c>
      <c r="F87" t="s">
        <v>314</v>
      </c>
      <c r="G87" t="s">
        <v>476</v>
      </c>
      <c r="H87" t="s">
        <v>475</v>
      </c>
      <c r="I87" t="s">
        <v>477</v>
      </c>
    </row>
    <row r="88">
      <c r="A88" t="s">
        <v>451</v>
      </c>
      <c r="B88" t="s">
        <v>9</v>
      </c>
      <c r="C88" t="s">
        <v>459</v>
      </c>
      <c r="D88" t="s">
        <v>61</v>
      </c>
      <c r="E88" t="n">
        <v>8.0</v>
      </c>
      <c r="F88" t="s">
        <v>318</v>
      </c>
      <c r="G88" t="s">
        <v>475</v>
      </c>
      <c r="H88" t="s">
        <v>475</v>
      </c>
      <c r="I88" t="s">
        <v>477</v>
      </c>
    </row>
    <row r="89">
      <c r="A89" t="s">
        <v>452</v>
      </c>
      <c r="B89" t="s">
        <v>9</v>
      </c>
      <c r="C89" t="s">
        <v>459</v>
      </c>
      <c r="D89" t="s">
        <v>53</v>
      </c>
      <c r="E89" t="n">
        <v>3.0</v>
      </c>
      <c r="F89" t="s">
        <v>464</v>
      </c>
      <c r="G89" t="s">
        <v>475</v>
      </c>
      <c r="H89" t="s">
        <v>475</v>
      </c>
      <c r="I89" t="s">
        <v>477</v>
      </c>
    </row>
    <row r="90">
      <c r="A90" t="s">
        <v>453</v>
      </c>
      <c r="B90" t="s">
        <v>9</v>
      </c>
      <c r="C90" t="s">
        <v>459</v>
      </c>
      <c r="D90" t="s">
        <v>310</v>
      </c>
      <c r="E90" t="n">
        <v>6.0</v>
      </c>
      <c r="F90" t="s">
        <v>319</v>
      </c>
      <c r="G90" t="s">
        <v>465</v>
      </c>
      <c r="H90" t="s">
        <v>465</v>
      </c>
      <c r="I90" t="s">
        <v>480</v>
      </c>
    </row>
    <row r="91">
      <c r="A91" t="s">
        <v>454</v>
      </c>
      <c r="B91" t="s">
        <v>9</v>
      </c>
      <c r="C91" t="s">
        <v>459</v>
      </c>
      <c r="D91" t="s">
        <v>305</v>
      </c>
      <c r="E91" t="n">
        <v>6.0</v>
      </c>
      <c r="F91" t="s">
        <v>319</v>
      </c>
      <c r="G91" t="s">
        <v>465</v>
      </c>
      <c r="H91" t="s">
        <v>465</v>
      </c>
      <c r="I91" t="s">
        <v>480</v>
      </c>
    </row>
    <row r="92">
      <c r="A92" t="s">
        <v>455</v>
      </c>
      <c r="B92" t="s">
        <v>9</v>
      </c>
      <c r="C92" t="s">
        <v>459</v>
      </c>
      <c r="D92" t="s">
        <v>54</v>
      </c>
      <c r="E92" t="n">
        <v>14.0</v>
      </c>
      <c r="F92" t="s">
        <v>323</v>
      </c>
      <c r="G92" t="s">
        <v>476</v>
      </c>
      <c r="H92" t="s">
        <v>475</v>
      </c>
      <c r="I92" t="s">
        <v>477</v>
      </c>
    </row>
    <row r="93">
      <c r="A93" t="s">
        <v>456</v>
      </c>
      <c r="B93" t="s">
        <v>9</v>
      </c>
      <c r="C93" t="s">
        <v>459</v>
      </c>
      <c r="D93" t="s">
        <v>58</v>
      </c>
      <c r="E93" t="n">
        <v>14.0</v>
      </c>
      <c r="F93" t="s">
        <v>318</v>
      </c>
      <c r="G93" t="s">
        <v>475</v>
      </c>
      <c r="H93" t="s">
        <v>475</v>
      </c>
      <c r="I93" t="s">
        <v>477</v>
      </c>
    </row>
  </sheetData>
  <pageMargins bottom="0.75" footer="0.3" header="0.3" left="0.7" right="0.7" top="0.75"/>
</worksheet>
</file>

<file path=xl/worksheets/sheet82.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26.0</v>
      </c>
      <c r="F3" t="s">
        <v>464</v>
      </c>
      <c r="G3" t="s">
        <v>475</v>
      </c>
      <c r="H3" t="s">
        <v>475</v>
      </c>
      <c r="I3" t="s">
        <v>477</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26.0</v>
      </c>
      <c r="F9" t="s">
        <v>329</v>
      </c>
      <c r="G9" t="s">
        <v>475</v>
      </c>
      <c r="H9" t="s">
        <v>475</v>
      </c>
      <c r="I9" t="s">
        <v>477</v>
      </c>
    </row>
    <row r="10">
      <c r="A10" t="s">
        <v>322</v>
      </c>
      <c r="B10" t="s">
        <v>457</v>
      </c>
      <c r="C10" t="s">
        <v>67</v>
      </c>
      <c r="D10" t="s">
        <v>32</v>
      </c>
      <c r="E10" t="n">
        <v>0.0</v>
      </c>
      <c r="F10" t="s">
        <v>465</v>
      </c>
      <c r="G10" t="s">
        <v>465</v>
      </c>
      <c r="H10" t="s">
        <v>465</v>
      </c>
      <c r="I10" t="s">
        <v>478</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38.0</v>
      </c>
      <c r="F15" t="s">
        <v>316</v>
      </c>
      <c r="G15" t="s">
        <v>475</v>
      </c>
      <c r="H15" t="s">
        <v>475</v>
      </c>
      <c r="I15" t="s">
        <v>477</v>
      </c>
    </row>
    <row r="16">
      <c r="A16" t="s">
        <v>328</v>
      </c>
      <c r="B16" t="s">
        <v>457</v>
      </c>
      <c r="C16" t="s">
        <v>3</v>
      </c>
      <c r="D16" t="s">
        <v>44</v>
      </c>
      <c r="E16" t="n">
        <v>38.0</v>
      </c>
      <c r="F16" t="s">
        <v>340</v>
      </c>
      <c r="G16" t="s">
        <v>476</v>
      </c>
      <c r="H16" t="s">
        <v>476</v>
      </c>
      <c r="I16" t="s">
        <v>481</v>
      </c>
    </row>
    <row r="17">
      <c r="A17" t="s">
        <v>329</v>
      </c>
      <c r="B17" t="s">
        <v>457</v>
      </c>
      <c r="C17" t="s">
        <v>3</v>
      </c>
      <c r="D17" t="s">
        <v>45</v>
      </c>
      <c r="E17" t="n">
        <v>38.0</v>
      </c>
      <c r="F17" t="s">
        <v>347</v>
      </c>
      <c r="G17" t="s">
        <v>475</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38.0</v>
      </c>
      <c r="F20" t="s">
        <v>349</v>
      </c>
      <c r="G20" t="s">
        <v>475</v>
      </c>
      <c r="H20" t="s">
        <v>475</v>
      </c>
      <c r="I20" t="s">
        <v>477</v>
      </c>
    </row>
    <row r="21">
      <c r="A21" t="s">
        <v>333</v>
      </c>
      <c r="B21" t="s">
        <v>457</v>
      </c>
      <c r="C21" t="s">
        <v>3</v>
      </c>
      <c r="D21" t="s">
        <v>49</v>
      </c>
      <c r="E21" t="n">
        <v>38.0</v>
      </c>
      <c r="F21" t="s">
        <v>316</v>
      </c>
      <c r="G21" t="s">
        <v>475</v>
      </c>
      <c r="H21" t="s">
        <v>475</v>
      </c>
      <c r="I21" t="s">
        <v>477</v>
      </c>
    </row>
    <row r="22">
      <c r="A22" t="s">
        <v>334</v>
      </c>
      <c r="B22" t="s">
        <v>457</v>
      </c>
      <c r="C22" t="s">
        <v>3</v>
      </c>
      <c r="D22" t="s">
        <v>50</v>
      </c>
      <c r="E22" t="n">
        <v>38.0</v>
      </c>
      <c r="F22" t="s">
        <v>341</v>
      </c>
      <c r="G22" t="s">
        <v>475</v>
      </c>
      <c r="H22" t="s">
        <v>475</v>
      </c>
      <c r="I22" t="s">
        <v>477</v>
      </c>
    </row>
    <row r="23">
      <c r="A23" t="s">
        <v>335</v>
      </c>
      <c r="B23" t="s">
        <v>457</v>
      </c>
      <c r="C23" t="s">
        <v>3</v>
      </c>
      <c r="D23" t="s">
        <v>51</v>
      </c>
      <c r="E23" t="n">
        <v>38.0</v>
      </c>
      <c r="F23" t="s">
        <v>350</v>
      </c>
      <c r="G23" t="s">
        <v>475</v>
      </c>
      <c r="H23" t="s">
        <v>475</v>
      </c>
      <c r="I23" t="s">
        <v>477</v>
      </c>
    </row>
    <row r="24">
      <c r="A24" t="s">
        <v>336</v>
      </c>
      <c r="B24" t="s">
        <v>457</v>
      </c>
      <c r="C24" t="s">
        <v>3</v>
      </c>
      <c r="D24" t="s">
        <v>52</v>
      </c>
      <c r="E24" t="n">
        <v>0.0</v>
      </c>
      <c r="F24" t="s">
        <v>465</v>
      </c>
      <c r="G24" t="s">
        <v>465</v>
      </c>
      <c r="H24" t="s">
        <v>465</v>
      </c>
      <c r="I24" t="s">
        <v>478</v>
      </c>
    </row>
    <row r="25">
      <c r="A25" t="s">
        <v>337</v>
      </c>
      <c r="B25" t="s">
        <v>457</v>
      </c>
      <c r="C25" t="s">
        <v>3</v>
      </c>
      <c r="D25" t="s">
        <v>53</v>
      </c>
      <c r="E25" t="n">
        <v>0.0</v>
      </c>
      <c r="F25" t="s">
        <v>465</v>
      </c>
      <c r="G25" t="s">
        <v>465</v>
      </c>
      <c r="H25" t="s">
        <v>465</v>
      </c>
      <c r="I25" t="s">
        <v>478</v>
      </c>
    </row>
    <row r="26">
      <c r="A26" t="s">
        <v>338</v>
      </c>
      <c r="B26" t="s">
        <v>457</v>
      </c>
      <c r="C26" t="s">
        <v>3</v>
      </c>
      <c r="D26" t="s">
        <v>54</v>
      </c>
      <c r="E26" t="n">
        <v>38.0</v>
      </c>
      <c r="F26" t="s">
        <v>351</v>
      </c>
      <c r="G26" t="s">
        <v>465</v>
      </c>
      <c r="H26" t="s">
        <v>465</v>
      </c>
      <c r="I26" t="s">
        <v>480</v>
      </c>
    </row>
    <row r="27">
      <c r="A27" t="s">
        <v>339</v>
      </c>
      <c r="B27" t="s">
        <v>457</v>
      </c>
      <c r="C27" t="s">
        <v>3</v>
      </c>
      <c r="D27" t="s">
        <v>55</v>
      </c>
      <c r="E27" t="n">
        <v>0.0</v>
      </c>
      <c r="F27" t="s">
        <v>465</v>
      </c>
      <c r="G27" t="s">
        <v>465</v>
      </c>
      <c r="H27" t="s">
        <v>465</v>
      </c>
      <c r="I27" t="s">
        <v>478</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38.0</v>
      </c>
      <c r="F30" t="s">
        <v>340</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26.0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38.0</v>
      </c>
      <c r="F35" t="s">
        <v>340</v>
      </c>
      <c r="G35" t="s">
        <v>476</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38.0</v>
      </c>
      <c r="F39" t="s">
        <v>340</v>
      </c>
      <c r="G39" t="s">
        <v>475</v>
      </c>
      <c r="H39" t="s">
        <v>475</v>
      </c>
      <c r="I39" t="s">
        <v>477</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38.0</v>
      </c>
      <c r="F43" t="s">
        <v>345</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38.0</v>
      </c>
      <c r="F48" t="s">
        <v>336</v>
      </c>
      <c r="G48" t="s">
        <v>475</v>
      </c>
      <c r="H48" t="s">
        <v>475</v>
      </c>
      <c r="I48" t="s">
        <v>477</v>
      </c>
    </row>
    <row r="49">
      <c r="A49" t="s">
        <v>412</v>
      </c>
      <c r="B49" t="s">
        <v>458</v>
      </c>
      <c r="C49" t="s">
        <v>459</v>
      </c>
      <c r="D49" t="s">
        <v>50</v>
      </c>
      <c r="E49" t="n">
        <v>38.0</v>
      </c>
      <c r="F49" t="s">
        <v>340</v>
      </c>
      <c r="G49" t="s">
        <v>475</v>
      </c>
      <c r="H49" t="s">
        <v>475</v>
      </c>
      <c r="I49" t="s">
        <v>477</v>
      </c>
    </row>
    <row r="50">
      <c r="A50" t="s">
        <v>413</v>
      </c>
      <c r="B50" t="s">
        <v>458</v>
      </c>
      <c r="C50" t="s">
        <v>459</v>
      </c>
      <c r="D50" t="s">
        <v>51</v>
      </c>
      <c r="E50" t="n">
        <v>38.0</v>
      </c>
      <c r="F50" t="s">
        <v>350</v>
      </c>
      <c r="G50" t="s">
        <v>475</v>
      </c>
      <c r="H50" t="s">
        <v>475</v>
      </c>
      <c r="I50" t="s">
        <v>477</v>
      </c>
    </row>
    <row r="51">
      <c r="A51" t="s">
        <v>414</v>
      </c>
      <c r="B51" t="s">
        <v>458</v>
      </c>
      <c r="C51" t="s">
        <v>459</v>
      </c>
      <c r="D51" t="s">
        <v>52</v>
      </c>
      <c r="E51" t="n">
        <v>0.0</v>
      </c>
      <c r="F51" t="s">
        <v>465</v>
      </c>
      <c r="G51" t="s">
        <v>465</v>
      </c>
      <c r="H51" t="s">
        <v>465</v>
      </c>
      <c r="I51" t="s">
        <v>478</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26.0</v>
      </c>
      <c r="F56" t="s">
        <v>464</v>
      </c>
      <c r="G56" t="s">
        <v>475</v>
      </c>
      <c r="H56" t="s">
        <v>475</v>
      </c>
      <c r="I56" t="s">
        <v>477</v>
      </c>
    </row>
    <row r="57">
      <c r="A57" t="s">
        <v>420</v>
      </c>
      <c r="B57" t="s">
        <v>458</v>
      </c>
      <c r="C57" t="s">
        <v>459</v>
      </c>
      <c r="D57" t="s">
        <v>54</v>
      </c>
      <c r="E57" t="n">
        <v>38.0</v>
      </c>
      <c r="F57" t="s">
        <v>348</v>
      </c>
      <c r="G57" t="s">
        <v>475</v>
      </c>
      <c r="H57" t="s">
        <v>475</v>
      </c>
      <c r="I57" t="s">
        <v>477</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38.0</v>
      </c>
      <c r="F63" t="s">
        <v>330</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38.0</v>
      </c>
      <c r="F65" t="s">
        <v>340</v>
      </c>
      <c r="G65" t="s">
        <v>476</v>
      </c>
      <c r="H65" t="s">
        <v>475</v>
      </c>
      <c r="I65" t="s">
        <v>479</v>
      </c>
    </row>
    <row r="66">
      <c r="A66" t="s">
        <v>429</v>
      </c>
      <c r="B66" t="s">
        <v>458</v>
      </c>
      <c r="C66" t="s">
        <v>460</v>
      </c>
      <c r="D66" t="s">
        <v>53</v>
      </c>
      <c r="E66" t="n">
        <v>0.0</v>
      </c>
      <c r="F66" t="s">
        <v>465</v>
      </c>
      <c r="G66" t="s">
        <v>465</v>
      </c>
      <c r="H66" t="s">
        <v>465</v>
      </c>
      <c r="I66" t="s">
        <v>478</v>
      </c>
    </row>
    <row r="67">
      <c r="A67" t="s">
        <v>430</v>
      </c>
      <c r="B67" t="s">
        <v>458</v>
      </c>
      <c r="C67" t="s">
        <v>460</v>
      </c>
      <c r="D67" t="s">
        <v>54</v>
      </c>
      <c r="E67" t="n">
        <v>38.0</v>
      </c>
      <c r="F67" t="s">
        <v>348</v>
      </c>
      <c r="G67" t="s">
        <v>475</v>
      </c>
      <c r="H67" t="s">
        <v>475</v>
      </c>
      <c r="I67" t="s">
        <v>477</v>
      </c>
    </row>
    <row r="68">
      <c r="A68" t="s">
        <v>431</v>
      </c>
      <c r="B68" t="s">
        <v>458</v>
      </c>
      <c r="C68" t="s">
        <v>460</v>
      </c>
      <c r="D68" t="s">
        <v>56</v>
      </c>
      <c r="E68" t="n">
        <v>0.0</v>
      </c>
      <c r="F68" t="s">
        <v>465</v>
      </c>
      <c r="G68" t="s">
        <v>465</v>
      </c>
      <c r="H68" t="s">
        <v>465</v>
      </c>
      <c r="I68" t="s">
        <v>478</v>
      </c>
    </row>
    <row r="69">
      <c r="A69" t="s">
        <v>432</v>
      </c>
      <c r="B69" t="s">
        <v>458</v>
      </c>
      <c r="C69" t="s">
        <v>460</v>
      </c>
      <c r="D69" t="s">
        <v>58</v>
      </c>
      <c r="E69" t="n">
        <v>38.0</v>
      </c>
      <c r="F69" t="s">
        <v>330</v>
      </c>
      <c r="G69" t="s">
        <v>475</v>
      </c>
      <c r="H69" t="s">
        <v>475</v>
      </c>
      <c r="I69" t="s">
        <v>477</v>
      </c>
    </row>
    <row r="70">
      <c r="A70" t="s">
        <v>433</v>
      </c>
      <c r="B70" t="s">
        <v>458</v>
      </c>
      <c r="C70" t="s">
        <v>461</v>
      </c>
      <c r="D70" t="s">
        <v>64</v>
      </c>
      <c r="E70" t="n">
        <v>0.0</v>
      </c>
      <c r="F70" t="s">
        <v>465</v>
      </c>
      <c r="G70" t="s">
        <v>465</v>
      </c>
      <c r="H70" t="s">
        <v>465</v>
      </c>
      <c r="I70" t="s">
        <v>478</v>
      </c>
    </row>
    <row r="71">
      <c r="A71" t="s">
        <v>434</v>
      </c>
      <c r="B71" t="s">
        <v>458</v>
      </c>
      <c r="C71" t="s">
        <v>461</v>
      </c>
      <c r="D71" t="s">
        <v>44</v>
      </c>
      <c r="E71" t="n">
        <v>38.0</v>
      </c>
      <c r="F71" t="s">
        <v>340</v>
      </c>
      <c r="G71" t="s">
        <v>476</v>
      </c>
      <c r="H71" t="s">
        <v>476</v>
      </c>
      <c r="I71" t="s">
        <v>481</v>
      </c>
    </row>
    <row r="72">
      <c r="A72" t="s">
        <v>435</v>
      </c>
      <c r="B72" t="s">
        <v>458</v>
      </c>
      <c r="C72" t="s">
        <v>461</v>
      </c>
      <c r="D72" t="s">
        <v>308</v>
      </c>
      <c r="E72" t="n">
        <v>0.0</v>
      </c>
      <c r="F72" t="s">
        <v>465</v>
      </c>
      <c r="G72" t="s">
        <v>465</v>
      </c>
      <c r="H72" t="s">
        <v>465</v>
      </c>
      <c r="I72" t="s">
        <v>478</v>
      </c>
    </row>
    <row r="73">
      <c r="A73" t="s">
        <v>436</v>
      </c>
      <c r="B73" t="s">
        <v>458</v>
      </c>
      <c r="C73" t="s">
        <v>461</v>
      </c>
      <c r="D73" t="s">
        <v>48</v>
      </c>
      <c r="E73" t="n">
        <v>38.0</v>
      </c>
      <c r="F73" t="s">
        <v>345</v>
      </c>
      <c r="G73" t="s">
        <v>475</v>
      </c>
      <c r="H73" t="s">
        <v>475</v>
      </c>
      <c r="I73" t="s">
        <v>477</v>
      </c>
    </row>
    <row r="74">
      <c r="A74" t="s">
        <v>437</v>
      </c>
      <c r="B74" t="s">
        <v>458</v>
      </c>
      <c r="C74" t="s">
        <v>461</v>
      </c>
      <c r="D74" t="s">
        <v>53</v>
      </c>
      <c r="E74" t="n">
        <v>0.0</v>
      </c>
      <c r="F74" t="s">
        <v>465</v>
      </c>
      <c r="G74" t="s">
        <v>465</v>
      </c>
      <c r="H74" t="s">
        <v>465</v>
      </c>
      <c r="I74" t="s">
        <v>478</v>
      </c>
    </row>
    <row r="75">
      <c r="A75" t="s">
        <v>438</v>
      </c>
      <c r="B75" t="s">
        <v>458</v>
      </c>
      <c r="C75" t="s">
        <v>461</v>
      </c>
      <c r="D75" t="s">
        <v>54</v>
      </c>
      <c r="E75" t="n">
        <v>38.0</v>
      </c>
      <c r="F75" t="s">
        <v>348</v>
      </c>
      <c r="G75" t="s">
        <v>475</v>
      </c>
      <c r="H75" t="s">
        <v>475</v>
      </c>
      <c r="I75" t="s">
        <v>477</v>
      </c>
    </row>
    <row r="76">
      <c r="A76" t="s">
        <v>439</v>
      </c>
      <c r="B76" t="s">
        <v>458</v>
      </c>
      <c r="C76" t="s">
        <v>461</v>
      </c>
      <c r="D76" t="s">
        <v>56</v>
      </c>
      <c r="E76" t="n">
        <v>0.0</v>
      </c>
      <c r="F76" t="s">
        <v>465</v>
      </c>
      <c r="G76" t="s">
        <v>465</v>
      </c>
      <c r="H76" t="s">
        <v>465</v>
      </c>
      <c r="I76" t="s">
        <v>478</v>
      </c>
    </row>
    <row r="77">
      <c r="A77" t="s">
        <v>440</v>
      </c>
      <c r="B77" t="s">
        <v>458</v>
      </c>
      <c r="C77" t="s">
        <v>461</v>
      </c>
      <c r="D77" t="s">
        <v>58</v>
      </c>
      <c r="E77" t="n">
        <v>38.0</v>
      </c>
      <c r="F77" t="s">
        <v>330</v>
      </c>
      <c r="G77" t="s">
        <v>475</v>
      </c>
      <c r="H77" t="s">
        <v>475</v>
      </c>
      <c r="I77" t="s">
        <v>477</v>
      </c>
    </row>
    <row r="78">
      <c r="A78" t="s">
        <v>441</v>
      </c>
      <c r="B78" t="s">
        <v>9</v>
      </c>
      <c r="C78" t="s">
        <v>459</v>
      </c>
      <c r="D78" t="s">
        <v>44</v>
      </c>
      <c r="E78" t="n">
        <v>38.0</v>
      </c>
      <c r="F78" t="s">
        <v>340</v>
      </c>
      <c r="G78" t="s">
        <v>476</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38.0</v>
      </c>
      <c r="F81" t="s">
        <v>340</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38.0</v>
      </c>
      <c r="F84" t="s">
        <v>345</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38.0</v>
      </c>
      <c r="F86" t="s">
        <v>340</v>
      </c>
      <c r="G86" t="s">
        <v>475</v>
      </c>
      <c r="H86" t="s">
        <v>475</v>
      </c>
      <c r="I86" t="s">
        <v>477</v>
      </c>
    </row>
    <row r="87">
      <c r="A87" t="s">
        <v>450</v>
      </c>
      <c r="B87" t="s">
        <v>9</v>
      </c>
      <c r="C87" t="s">
        <v>459</v>
      </c>
      <c r="D87" t="s">
        <v>51</v>
      </c>
      <c r="E87" t="n">
        <v>38.0</v>
      </c>
      <c r="F87" t="s">
        <v>338</v>
      </c>
      <c r="G87" t="s">
        <v>475</v>
      </c>
      <c r="H87" t="s">
        <v>475</v>
      </c>
      <c r="I87" t="s">
        <v>477</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38.0</v>
      </c>
      <c r="F92" t="s">
        <v>348</v>
      </c>
      <c r="G92" t="s">
        <v>475</v>
      </c>
      <c r="H92" t="s">
        <v>475</v>
      </c>
      <c r="I92" t="s">
        <v>477</v>
      </c>
    </row>
    <row r="93">
      <c r="A93" t="s">
        <v>456</v>
      </c>
      <c r="B93" t="s">
        <v>9</v>
      </c>
      <c r="C93" t="s">
        <v>459</v>
      </c>
      <c r="D93" t="s">
        <v>58</v>
      </c>
      <c r="E93" t="n">
        <v>38.0</v>
      </c>
      <c r="F93" t="s">
        <v>330</v>
      </c>
      <c r="G93" t="s">
        <v>475</v>
      </c>
      <c r="H93" t="s">
        <v>475</v>
      </c>
      <c r="I93" t="s">
        <v>477</v>
      </c>
    </row>
  </sheetData>
  <pageMargins bottom="0.75" footer="0.3" header="0.3" left="0.7" right="0.7" top="0.75"/>
</worksheet>
</file>

<file path=xl/worksheets/sheet83.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21.0</v>
      </c>
      <c r="F3" t="s">
        <v>464</v>
      </c>
      <c r="G3" t="s">
        <v>476</v>
      </c>
      <c r="H3" t="s">
        <v>475</v>
      </c>
      <c r="I3" t="s">
        <v>477</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6.0</v>
      </c>
      <c r="F8" t="s">
        <v>318</v>
      </c>
      <c r="G8" t="s">
        <v>475</v>
      </c>
      <c r="H8" t="s">
        <v>475</v>
      </c>
      <c r="I8" t="s">
        <v>477</v>
      </c>
    </row>
    <row r="9">
      <c r="A9" t="s">
        <v>321</v>
      </c>
      <c r="B9" t="s">
        <v>457</v>
      </c>
      <c r="C9" t="s">
        <v>2</v>
      </c>
      <c r="D9" t="s">
        <v>463</v>
      </c>
      <c r="E9" t="n">
        <v>12.0</v>
      </c>
      <c r="F9" t="s">
        <v>316</v>
      </c>
      <c r="G9" t="s">
        <v>475</v>
      </c>
      <c r="H9" t="s">
        <v>475</v>
      </c>
      <c r="I9" t="s">
        <v>477</v>
      </c>
    </row>
    <row r="10">
      <c r="A10" t="s">
        <v>322</v>
      </c>
      <c r="B10" t="s">
        <v>457</v>
      </c>
      <c r="C10" t="s">
        <v>67</v>
      </c>
      <c r="D10" t="s">
        <v>32</v>
      </c>
      <c r="E10" t="n">
        <v>1.0</v>
      </c>
      <c r="F10" t="s">
        <v>314</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9.0</v>
      </c>
      <c r="F15" t="s">
        <v>464</v>
      </c>
      <c r="G15" t="s">
        <v>475</v>
      </c>
      <c r="H15" t="s">
        <v>475</v>
      </c>
      <c r="I15" t="s">
        <v>477</v>
      </c>
    </row>
    <row r="16">
      <c r="A16" t="s">
        <v>328</v>
      </c>
      <c r="B16" t="s">
        <v>457</v>
      </c>
      <c r="C16" t="s">
        <v>3</v>
      </c>
      <c r="D16" t="s">
        <v>44</v>
      </c>
      <c r="E16" t="n">
        <v>16.0</v>
      </c>
      <c r="F16" t="s">
        <v>325</v>
      </c>
      <c r="G16" t="s">
        <v>476</v>
      </c>
      <c r="H16" t="s">
        <v>475</v>
      </c>
      <c r="I16" t="s">
        <v>477</v>
      </c>
    </row>
    <row r="17">
      <c r="A17" t="s">
        <v>329</v>
      </c>
      <c r="B17" t="s">
        <v>457</v>
      </c>
      <c r="C17" t="s">
        <v>3</v>
      </c>
      <c r="D17" t="s">
        <v>45</v>
      </c>
      <c r="E17" t="n">
        <v>17.0</v>
      </c>
      <c r="F17" t="s">
        <v>330</v>
      </c>
      <c r="G17" t="s">
        <v>465</v>
      </c>
      <c r="H17" t="s">
        <v>465</v>
      </c>
      <c r="I17" t="s">
        <v>480</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17.0</v>
      </c>
      <c r="F20" t="s">
        <v>328</v>
      </c>
      <c r="G20" t="s">
        <v>475</v>
      </c>
      <c r="H20" t="s">
        <v>475</v>
      </c>
      <c r="I20" t="s">
        <v>477</v>
      </c>
    </row>
    <row r="21">
      <c r="A21" t="s">
        <v>333</v>
      </c>
      <c r="B21" t="s">
        <v>457</v>
      </c>
      <c r="C21" t="s">
        <v>3</v>
      </c>
      <c r="D21" t="s">
        <v>49</v>
      </c>
      <c r="E21" t="n">
        <v>19.0</v>
      </c>
      <c r="F21" t="s">
        <v>318</v>
      </c>
      <c r="G21" t="s">
        <v>475</v>
      </c>
      <c r="H21" t="s">
        <v>475</v>
      </c>
      <c r="I21" t="s">
        <v>477</v>
      </c>
    </row>
    <row r="22">
      <c r="A22" t="s">
        <v>334</v>
      </c>
      <c r="B22" t="s">
        <v>457</v>
      </c>
      <c r="C22" t="s">
        <v>3</v>
      </c>
      <c r="D22" t="s">
        <v>50</v>
      </c>
      <c r="E22" t="n">
        <v>17.0</v>
      </c>
      <c r="F22" t="s">
        <v>330</v>
      </c>
      <c r="G22" t="s">
        <v>465</v>
      </c>
      <c r="H22" t="s">
        <v>465</v>
      </c>
      <c r="I22" t="s">
        <v>480</v>
      </c>
    </row>
    <row r="23">
      <c r="A23" t="s">
        <v>335</v>
      </c>
      <c r="B23" t="s">
        <v>457</v>
      </c>
      <c r="C23" t="s">
        <v>3</v>
      </c>
      <c r="D23" t="s">
        <v>51</v>
      </c>
      <c r="E23" t="n">
        <v>17.0</v>
      </c>
      <c r="F23" t="s">
        <v>321</v>
      </c>
      <c r="G23" t="s">
        <v>475</v>
      </c>
      <c r="H23" t="s">
        <v>475</v>
      </c>
      <c r="I23" t="s">
        <v>477</v>
      </c>
    </row>
    <row r="24">
      <c r="A24" t="s">
        <v>336</v>
      </c>
      <c r="B24" t="s">
        <v>457</v>
      </c>
      <c r="C24" t="s">
        <v>3</v>
      </c>
      <c r="D24" t="s">
        <v>52</v>
      </c>
      <c r="E24" t="n">
        <v>0.0</v>
      </c>
      <c r="F24" t="s">
        <v>465</v>
      </c>
      <c r="G24" t="s">
        <v>465</v>
      </c>
      <c r="H24" t="s">
        <v>465</v>
      </c>
      <c r="I24" t="s">
        <v>478</v>
      </c>
    </row>
    <row r="25">
      <c r="A25" t="s">
        <v>337</v>
      </c>
      <c r="B25" t="s">
        <v>457</v>
      </c>
      <c r="C25" t="s">
        <v>3</v>
      </c>
      <c r="D25" t="s">
        <v>53</v>
      </c>
      <c r="E25" t="n">
        <v>8.0</v>
      </c>
      <c r="F25" t="s">
        <v>321</v>
      </c>
      <c r="G25" t="s">
        <v>465</v>
      </c>
      <c r="H25" t="s">
        <v>465</v>
      </c>
      <c r="I25" t="s">
        <v>480</v>
      </c>
    </row>
    <row r="26">
      <c r="A26" t="s">
        <v>338</v>
      </c>
      <c r="B26" t="s">
        <v>457</v>
      </c>
      <c r="C26" t="s">
        <v>3</v>
      </c>
      <c r="D26" t="s">
        <v>54</v>
      </c>
      <c r="E26" t="n">
        <v>19.0</v>
      </c>
      <c r="F26" t="s">
        <v>325</v>
      </c>
      <c r="G26" t="s">
        <v>475</v>
      </c>
      <c r="H26" t="s">
        <v>475</v>
      </c>
      <c r="I26" t="s">
        <v>477</v>
      </c>
    </row>
    <row r="27">
      <c r="A27" t="s">
        <v>339</v>
      </c>
      <c r="B27" t="s">
        <v>457</v>
      </c>
      <c r="C27" t="s">
        <v>3</v>
      </c>
      <c r="D27" t="s">
        <v>55</v>
      </c>
      <c r="E27" t="n">
        <v>8.0</v>
      </c>
      <c r="F27" t="s">
        <v>321</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17.0</v>
      </c>
      <c r="F30" t="s">
        <v>325</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21.0</v>
      </c>
      <c r="F33" t="s">
        <v>464</v>
      </c>
      <c r="G33" t="s">
        <v>476</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16.0</v>
      </c>
      <c r="F35" t="s">
        <v>325</v>
      </c>
      <c r="G35"/>
      <c r="H35"/>
      <c r="I35"/>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9.0</v>
      </c>
      <c r="F39" t="s">
        <v>321</v>
      </c>
      <c r="G39"/>
      <c r="H39" t="s">
        <v>476</v>
      </c>
      <c r="I39"/>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9.0</v>
      </c>
      <c r="F43" t="s">
        <v>318</v>
      </c>
      <c r="G43"/>
      <c r="H43"/>
      <c r="I43"/>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18.0</v>
      </c>
      <c r="F48" t="s">
        <v>320</v>
      </c>
      <c r="G48"/>
      <c r="H48"/>
      <c r="I48"/>
    </row>
    <row r="49">
      <c r="A49" t="s">
        <v>412</v>
      </c>
      <c r="B49" t="s">
        <v>458</v>
      </c>
      <c r="C49" t="s">
        <v>459</v>
      </c>
      <c r="D49" t="s">
        <v>50</v>
      </c>
      <c r="E49" t="n">
        <v>9.0</v>
      </c>
      <c r="F49" t="s">
        <v>321</v>
      </c>
      <c r="G49"/>
      <c r="H49" t="s">
        <v>476</v>
      </c>
      <c r="I49"/>
    </row>
    <row r="50">
      <c r="A50" t="s">
        <v>413</v>
      </c>
      <c r="B50" t="s">
        <v>458</v>
      </c>
      <c r="C50" t="s">
        <v>459</v>
      </c>
      <c r="D50" t="s">
        <v>51</v>
      </c>
      <c r="E50" t="n">
        <v>17.0</v>
      </c>
      <c r="F50" t="s">
        <v>321</v>
      </c>
      <c r="G50"/>
      <c r="H50"/>
      <c r="I50"/>
    </row>
    <row r="51">
      <c r="A51" t="s">
        <v>414</v>
      </c>
      <c r="B51" t="s">
        <v>458</v>
      </c>
      <c r="C51" t="s">
        <v>459</v>
      </c>
      <c r="D51" t="s">
        <v>52</v>
      </c>
      <c r="E51" t="n">
        <v>0.0</v>
      </c>
      <c r="F51" t="s">
        <v>465</v>
      </c>
      <c r="G51" t="s">
        <v>465</v>
      </c>
      <c r="H51" t="s">
        <v>465</v>
      </c>
      <c r="I51" t="s">
        <v>478</v>
      </c>
    </row>
    <row r="52">
      <c r="A52" t="s">
        <v>415</v>
      </c>
      <c r="B52" t="s">
        <v>458</v>
      </c>
      <c r="C52" t="s">
        <v>459</v>
      </c>
      <c r="D52" t="s">
        <v>61</v>
      </c>
      <c r="E52" t="n">
        <v>7.0</v>
      </c>
      <c r="F52" t="s">
        <v>316</v>
      </c>
      <c r="G52"/>
      <c r="H52"/>
      <c r="I52"/>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21.0</v>
      </c>
      <c r="F56" t="s">
        <v>464</v>
      </c>
      <c r="G56"/>
      <c r="H56"/>
      <c r="I56"/>
    </row>
    <row r="57">
      <c r="A57" t="s">
        <v>420</v>
      </c>
      <c r="B57" t="s">
        <v>458</v>
      </c>
      <c r="C57" t="s">
        <v>459</v>
      </c>
      <c r="D57" t="s">
        <v>54</v>
      </c>
      <c r="E57" t="n">
        <v>9.0</v>
      </c>
      <c r="F57" t="s">
        <v>322</v>
      </c>
      <c r="G57" t="s">
        <v>465</v>
      </c>
      <c r="H57" t="s">
        <v>465</v>
      </c>
      <c r="I57" t="s">
        <v>480</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9.0</v>
      </c>
      <c r="F63" t="s">
        <v>321</v>
      </c>
      <c r="G63"/>
      <c r="H63"/>
      <c r="I63"/>
    </row>
    <row r="64">
      <c r="A64" t="s">
        <v>427</v>
      </c>
      <c r="B64" t="s">
        <v>458</v>
      </c>
      <c r="C64" t="s">
        <v>460</v>
      </c>
      <c r="D64" t="s">
        <v>64</v>
      </c>
      <c r="E64" t="n">
        <v>0.0</v>
      </c>
      <c r="F64" t="s">
        <v>465</v>
      </c>
      <c r="G64" t="s">
        <v>465</v>
      </c>
      <c r="H64" t="s">
        <v>465</v>
      </c>
      <c r="I64" t="s">
        <v>478</v>
      </c>
    </row>
    <row r="65">
      <c r="A65" t="s">
        <v>428</v>
      </c>
      <c r="B65" t="s">
        <v>458</v>
      </c>
      <c r="C65" t="s">
        <v>460</v>
      </c>
      <c r="D65" t="s">
        <v>44</v>
      </c>
      <c r="E65" t="n">
        <v>16.0</v>
      </c>
      <c r="F65" t="s">
        <v>325</v>
      </c>
      <c r="G65"/>
      <c r="H65" t="s">
        <v>476</v>
      </c>
      <c r="I65"/>
    </row>
    <row r="66">
      <c r="A66" t="s">
        <v>429</v>
      </c>
      <c r="B66" t="s">
        <v>458</v>
      </c>
      <c r="C66" t="s">
        <v>460</v>
      </c>
      <c r="D66" t="s">
        <v>53</v>
      </c>
      <c r="E66" t="n">
        <v>0.0</v>
      </c>
      <c r="F66" t="s">
        <v>465</v>
      </c>
      <c r="G66" t="s">
        <v>465</v>
      </c>
      <c r="H66" t="s">
        <v>465</v>
      </c>
      <c r="I66" t="s">
        <v>478</v>
      </c>
    </row>
    <row r="67">
      <c r="A67" t="s">
        <v>430</v>
      </c>
      <c r="B67" t="s">
        <v>458</v>
      </c>
      <c r="C67" t="s">
        <v>460</v>
      </c>
      <c r="D67" t="s">
        <v>54</v>
      </c>
      <c r="E67" t="n">
        <v>9.0</v>
      </c>
      <c r="F67" t="s">
        <v>322</v>
      </c>
      <c r="G67" t="s">
        <v>465</v>
      </c>
      <c r="H67" t="s">
        <v>465</v>
      </c>
      <c r="I67" t="s">
        <v>480</v>
      </c>
    </row>
    <row r="68">
      <c r="A68" t="s">
        <v>431</v>
      </c>
      <c r="B68" t="s">
        <v>458</v>
      </c>
      <c r="C68" t="s">
        <v>460</v>
      </c>
      <c r="D68" t="s">
        <v>56</v>
      </c>
      <c r="E68" t="n">
        <v>0.0</v>
      </c>
      <c r="F68" t="s">
        <v>465</v>
      </c>
      <c r="G68" t="s">
        <v>465</v>
      </c>
      <c r="H68" t="s">
        <v>465</v>
      </c>
      <c r="I68" t="s">
        <v>478</v>
      </c>
    </row>
    <row r="69">
      <c r="A69" t="s">
        <v>432</v>
      </c>
      <c r="B69" t="s">
        <v>458</v>
      </c>
      <c r="C69" t="s">
        <v>460</v>
      </c>
      <c r="D69" t="s">
        <v>58</v>
      </c>
      <c r="E69" t="n">
        <v>9.0</v>
      </c>
      <c r="F69" t="s">
        <v>321</v>
      </c>
      <c r="G69"/>
      <c r="H69" t="s">
        <v>476</v>
      </c>
      <c r="I69"/>
    </row>
    <row r="70">
      <c r="A70" t="s">
        <v>433</v>
      </c>
      <c r="B70" t="s">
        <v>458</v>
      </c>
      <c r="C70" t="s">
        <v>461</v>
      </c>
      <c r="D70" t="s">
        <v>64</v>
      </c>
      <c r="E70" t="n">
        <v>0.0</v>
      </c>
      <c r="F70" t="s">
        <v>465</v>
      </c>
      <c r="G70" t="s">
        <v>465</v>
      </c>
      <c r="H70" t="s">
        <v>465</v>
      </c>
      <c r="I70" t="s">
        <v>478</v>
      </c>
    </row>
    <row r="71">
      <c r="A71" t="s">
        <v>434</v>
      </c>
      <c r="B71" t="s">
        <v>458</v>
      </c>
      <c r="C71" t="s">
        <v>461</v>
      </c>
      <c r="D71" t="s">
        <v>44</v>
      </c>
      <c r="E71" t="n">
        <v>16.0</v>
      </c>
      <c r="F71" t="s">
        <v>325</v>
      </c>
      <c r="G71"/>
      <c r="H71" t="s">
        <v>476</v>
      </c>
      <c r="I71"/>
    </row>
    <row r="72">
      <c r="A72" t="s">
        <v>435</v>
      </c>
      <c r="B72" t="s">
        <v>458</v>
      </c>
      <c r="C72" t="s">
        <v>461</v>
      </c>
      <c r="D72" t="s">
        <v>308</v>
      </c>
      <c r="E72" t="n">
        <v>0.0</v>
      </c>
      <c r="F72" t="s">
        <v>465</v>
      </c>
      <c r="G72" t="s">
        <v>465</v>
      </c>
      <c r="H72" t="s">
        <v>465</v>
      </c>
      <c r="I72" t="s">
        <v>478</v>
      </c>
    </row>
    <row r="73">
      <c r="A73" t="s">
        <v>436</v>
      </c>
      <c r="B73" t="s">
        <v>458</v>
      </c>
      <c r="C73" t="s">
        <v>461</v>
      </c>
      <c r="D73" t="s">
        <v>48</v>
      </c>
      <c r="E73" t="n">
        <v>9.0</v>
      </c>
      <c r="F73" t="s">
        <v>318</v>
      </c>
      <c r="G73"/>
      <c r="H73"/>
      <c r="I73"/>
    </row>
    <row r="74">
      <c r="A74" t="s">
        <v>437</v>
      </c>
      <c r="B74" t="s">
        <v>458</v>
      </c>
      <c r="C74" t="s">
        <v>461</v>
      </c>
      <c r="D74" t="s">
        <v>53</v>
      </c>
      <c r="E74" t="n">
        <v>0.0</v>
      </c>
      <c r="F74" t="s">
        <v>465</v>
      </c>
      <c r="G74" t="s">
        <v>465</v>
      </c>
      <c r="H74" t="s">
        <v>465</v>
      </c>
      <c r="I74" t="s">
        <v>478</v>
      </c>
    </row>
    <row r="75">
      <c r="A75" t="s">
        <v>438</v>
      </c>
      <c r="B75" t="s">
        <v>458</v>
      </c>
      <c r="C75" t="s">
        <v>461</v>
      </c>
      <c r="D75" t="s">
        <v>54</v>
      </c>
      <c r="E75" t="n">
        <v>9.0</v>
      </c>
      <c r="F75" t="s">
        <v>322</v>
      </c>
      <c r="G75" t="s">
        <v>465</v>
      </c>
      <c r="H75" t="s">
        <v>465</v>
      </c>
      <c r="I75" t="s">
        <v>480</v>
      </c>
    </row>
    <row r="76">
      <c r="A76" t="s">
        <v>439</v>
      </c>
      <c r="B76" t="s">
        <v>458</v>
      </c>
      <c r="C76" t="s">
        <v>461</v>
      </c>
      <c r="D76" t="s">
        <v>56</v>
      </c>
      <c r="E76" t="n">
        <v>0.0</v>
      </c>
      <c r="F76" t="s">
        <v>465</v>
      </c>
      <c r="G76" t="s">
        <v>465</v>
      </c>
      <c r="H76" t="s">
        <v>465</v>
      </c>
      <c r="I76" t="s">
        <v>478</v>
      </c>
    </row>
    <row r="77">
      <c r="A77" t="s">
        <v>440</v>
      </c>
      <c r="B77" t="s">
        <v>458</v>
      </c>
      <c r="C77" t="s">
        <v>461</v>
      </c>
      <c r="D77" t="s">
        <v>58</v>
      </c>
      <c r="E77" t="n">
        <v>9.0</v>
      </c>
      <c r="F77" t="s">
        <v>321</v>
      </c>
      <c r="G77"/>
      <c r="H77"/>
      <c r="I77"/>
    </row>
    <row r="78">
      <c r="A78" t="s">
        <v>441</v>
      </c>
      <c r="B78" t="s">
        <v>9</v>
      </c>
      <c r="C78" t="s">
        <v>459</v>
      </c>
      <c r="D78" t="s">
        <v>44</v>
      </c>
      <c r="E78" t="n">
        <v>16.0</v>
      </c>
      <c r="F78" t="s">
        <v>325</v>
      </c>
      <c r="G78" t="s">
        <v>476</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9.0</v>
      </c>
      <c r="F81" t="s">
        <v>321</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9.0</v>
      </c>
      <c r="F84" t="s">
        <v>318</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9.0</v>
      </c>
      <c r="F86" t="s">
        <v>321</v>
      </c>
      <c r="G86" t="s">
        <v>475</v>
      </c>
      <c r="H86" t="s">
        <v>475</v>
      </c>
      <c r="I86" t="s">
        <v>477</v>
      </c>
    </row>
    <row r="87">
      <c r="A87" t="s">
        <v>450</v>
      </c>
      <c r="B87" t="s">
        <v>9</v>
      </c>
      <c r="C87" t="s">
        <v>459</v>
      </c>
      <c r="D87" t="s">
        <v>51</v>
      </c>
      <c r="E87" t="n">
        <v>9.0</v>
      </c>
      <c r="F87" t="s">
        <v>319</v>
      </c>
      <c r="G87" t="s">
        <v>475</v>
      </c>
      <c r="H87" t="s">
        <v>475</v>
      </c>
      <c r="I87" t="s">
        <v>477</v>
      </c>
    </row>
    <row r="88">
      <c r="A88" t="s">
        <v>451</v>
      </c>
      <c r="B88" t="s">
        <v>9</v>
      </c>
      <c r="C88" t="s">
        <v>459</v>
      </c>
      <c r="D88" t="s">
        <v>61</v>
      </c>
      <c r="E88" t="n">
        <v>7.0</v>
      </c>
      <c r="F88" t="s">
        <v>316</v>
      </c>
      <c r="G88" t="s">
        <v>475</v>
      </c>
      <c r="H88" t="s">
        <v>475</v>
      </c>
      <c r="I88" t="s">
        <v>477</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9.0</v>
      </c>
      <c r="F92" t="s">
        <v>322</v>
      </c>
      <c r="G92" t="s">
        <v>465</v>
      </c>
      <c r="H92" t="s">
        <v>465</v>
      </c>
      <c r="I92" t="s">
        <v>480</v>
      </c>
    </row>
    <row r="93">
      <c r="A93" t="s">
        <v>456</v>
      </c>
      <c r="B93" t="s">
        <v>9</v>
      </c>
      <c r="C93" t="s">
        <v>459</v>
      </c>
      <c r="D93" t="s">
        <v>58</v>
      </c>
      <c r="E93" t="n">
        <v>9.0</v>
      </c>
      <c r="F93" t="s">
        <v>321</v>
      </c>
      <c r="G93" t="s">
        <v>475</v>
      </c>
      <c r="H93" t="s">
        <v>475</v>
      </c>
      <c r="I93" t="s">
        <v>477</v>
      </c>
    </row>
  </sheetData>
  <pageMargins bottom="0.75" footer="0.3" header="0.3" left="0.7" right="0.7" top="0.75"/>
</worksheet>
</file>

<file path=xl/worksheets/sheet84.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16.0</v>
      </c>
      <c r="F3" t="s">
        <v>464</v>
      </c>
      <c r="G3" t="s">
        <v>475</v>
      </c>
      <c r="H3" t="s">
        <v>475</v>
      </c>
      <c r="I3" t="s">
        <v>477</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7.0</v>
      </c>
      <c r="F9" t="s">
        <v>464</v>
      </c>
      <c r="G9" t="s">
        <v>475</v>
      </c>
      <c r="H9" t="s">
        <v>475</v>
      </c>
      <c r="I9" t="s">
        <v>491</v>
      </c>
    </row>
    <row r="10">
      <c r="A10" t="s">
        <v>322</v>
      </c>
      <c r="B10" t="s">
        <v>457</v>
      </c>
      <c r="C10" t="s">
        <v>67</v>
      </c>
      <c r="D10" t="s">
        <v>32</v>
      </c>
      <c r="E10" t="n">
        <v>0.0</v>
      </c>
      <c r="F10" t="s">
        <v>465</v>
      </c>
      <c r="G10" t="s">
        <v>465</v>
      </c>
      <c r="H10" t="s">
        <v>465</v>
      </c>
      <c r="I10" t="s">
        <v>478</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18.0</v>
      </c>
      <c r="F15" t="s">
        <v>323</v>
      </c>
      <c r="G15" t="s">
        <v>476</v>
      </c>
      <c r="H15" t="s">
        <v>475</v>
      </c>
      <c r="I15" t="s">
        <v>477</v>
      </c>
    </row>
    <row r="16">
      <c r="A16" t="s">
        <v>328</v>
      </c>
      <c r="B16" t="s">
        <v>457</v>
      </c>
      <c r="C16" t="s">
        <v>3</v>
      </c>
      <c r="D16" t="s">
        <v>44</v>
      </c>
      <c r="E16" t="n">
        <v>18.0</v>
      </c>
      <c r="F16" t="s">
        <v>330</v>
      </c>
      <c r="G16" t="s">
        <v>476</v>
      </c>
      <c r="H16" t="s">
        <v>475</v>
      </c>
      <c r="I16" t="s">
        <v>477</v>
      </c>
    </row>
    <row r="17">
      <c r="A17" t="s">
        <v>329</v>
      </c>
      <c r="B17" t="s">
        <v>457</v>
      </c>
      <c r="C17" t="s">
        <v>3</v>
      </c>
      <c r="D17" t="s">
        <v>45</v>
      </c>
      <c r="E17" t="n">
        <v>18.0</v>
      </c>
      <c r="F17" t="s">
        <v>327</v>
      </c>
      <c r="G17" t="s">
        <v>475</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18.0</v>
      </c>
      <c r="F20" t="s">
        <v>330</v>
      </c>
      <c r="G20" t="s">
        <v>475</v>
      </c>
      <c r="H20" t="s">
        <v>475</v>
      </c>
      <c r="I20" t="s">
        <v>477</v>
      </c>
    </row>
    <row r="21">
      <c r="A21" t="s">
        <v>333</v>
      </c>
      <c r="B21" t="s">
        <v>457</v>
      </c>
      <c r="C21" t="s">
        <v>3</v>
      </c>
      <c r="D21" t="s">
        <v>49</v>
      </c>
      <c r="E21" t="n">
        <v>18.0</v>
      </c>
      <c r="F21" t="s">
        <v>325</v>
      </c>
      <c r="G21" t="s">
        <v>476</v>
      </c>
      <c r="H21" t="s">
        <v>475</v>
      </c>
      <c r="I21" t="s">
        <v>477</v>
      </c>
    </row>
    <row r="22">
      <c r="A22" t="s">
        <v>334</v>
      </c>
      <c r="B22" t="s">
        <v>457</v>
      </c>
      <c r="C22" t="s">
        <v>3</v>
      </c>
      <c r="D22" t="s">
        <v>50</v>
      </c>
      <c r="E22" t="n">
        <v>18.0</v>
      </c>
      <c r="F22" t="s">
        <v>320</v>
      </c>
      <c r="G22" t="s">
        <v>476</v>
      </c>
      <c r="H22" t="s">
        <v>476</v>
      </c>
      <c r="I22" t="s">
        <v>481</v>
      </c>
    </row>
    <row r="23">
      <c r="A23" t="s">
        <v>335</v>
      </c>
      <c r="B23" t="s">
        <v>457</v>
      </c>
      <c r="C23" t="s">
        <v>3</v>
      </c>
      <c r="D23" t="s">
        <v>51</v>
      </c>
      <c r="E23" t="n">
        <v>18.0</v>
      </c>
      <c r="F23" t="s">
        <v>331</v>
      </c>
      <c r="G23" t="s">
        <v>465</v>
      </c>
      <c r="H23" t="s">
        <v>465</v>
      </c>
      <c r="I23" t="s">
        <v>480</v>
      </c>
    </row>
    <row r="24">
      <c r="A24" t="s">
        <v>336</v>
      </c>
      <c r="B24" t="s">
        <v>457</v>
      </c>
      <c r="C24" t="s">
        <v>3</v>
      </c>
      <c r="D24" t="s">
        <v>52</v>
      </c>
      <c r="E24" t="n">
        <v>0.0</v>
      </c>
      <c r="F24" t="s">
        <v>465</v>
      </c>
      <c r="G24" t="s">
        <v>465</v>
      </c>
      <c r="H24" t="s">
        <v>465</v>
      </c>
      <c r="I24" t="s">
        <v>478</v>
      </c>
    </row>
    <row r="25">
      <c r="A25" t="s">
        <v>337</v>
      </c>
      <c r="B25" t="s">
        <v>457</v>
      </c>
      <c r="C25" t="s">
        <v>3</v>
      </c>
      <c r="D25" t="s">
        <v>53</v>
      </c>
      <c r="E25" t="n">
        <v>0.0</v>
      </c>
      <c r="F25" t="s">
        <v>465</v>
      </c>
      <c r="G25" t="s">
        <v>465</v>
      </c>
      <c r="H25" t="s">
        <v>465</v>
      </c>
      <c r="I25" t="s">
        <v>478</v>
      </c>
    </row>
    <row r="26">
      <c r="A26" t="s">
        <v>338</v>
      </c>
      <c r="B26" t="s">
        <v>457</v>
      </c>
      <c r="C26" t="s">
        <v>3</v>
      </c>
      <c r="D26" t="s">
        <v>54</v>
      </c>
      <c r="E26" t="n">
        <v>18.0</v>
      </c>
      <c r="F26" t="s">
        <v>330</v>
      </c>
      <c r="G26" t="s">
        <v>476</v>
      </c>
      <c r="H26" t="s">
        <v>475</v>
      </c>
      <c r="I26" t="s">
        <v>477</v>
      </c>
    </row>
    <row r="27">
      <c r="A27" t="s">
        <v>339</v>
      </c>
      <c r="B27" t="s">
        <v>457</v>
      </c>
      <c r="C27" t="s">
        <v>3</v>
      </c>
      <c r="D27" t="s">
        <v>55</v>
      </c>
      <c r="E27" t="n">
        <v>0.0</v>
      </c>
      <c r="F27" t="s">
        <v>465</v>
      </c>
      <c r="G27" t="s">
        <v>465</v>
      </c>
      <c r="H27" t="s">
        <v>465</v>
      </c>
      <c r="I27" t="s">
        <v>478</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18.0</v>
      </c>
      <c r="F30" t="s">
        <v>327</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16.0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18.0</v>
      </c>
      <c r="F35" t="s">
        <v>330</v>
      </c>
      <c r="G35" t="s">
        <v>476</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18.0</v>
      </c>
      <c r="F39" t="s">
        <v>324</v>
      </c>
      <c r="G39" t="s">
        <v>475</v>
      </c>
      <c r="H39" t="s">
        <v>475</v>
      </c>
      <c r="I39" t="s">
        <v>477</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18.0</v>
      </c>
      <c r="F43" t="s">
        <v>329</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18.0</v>
      </c>
      <c r="F48" t="s">
        <v>326</v>
      </c>
      <c r="G48" t="s">
        <v>475</v>
      </c>
      <c r="H48" t="s">
        <v>475</v>
      </c>
      <c r="I48" t="s">
        <v>477</v>
      </c>
    </row>
    <row r="49">
      <c r="A49" t="s">
        <v>412</v>
      </c>
      <c r="B49" t="s">
        <v>458</v>
      </c>
      <c r="C49" t="s">
        <v>459</v>
      </c>
      <c r="D49" t="s">
        <v>50</v>
      </c>
      <c r="E49" t="n">
        <v>18.0</v>
      </c>
      <c r="F49" t="s">
        <v>318</v>
      </c>
      <c r="G49" t="s">
        <v>475</v>
      </c>
      <c r="H49" t="s">
        <v>475</v>
      </c>
      <c r="I49" t="s">
        <v>477</v>
      </c>
    </row>
    <row r="50">
      <c r="A50" t="s">
        <v>413</v>
      </c>
      <c r="B50" t="s">
        <v>458</v>
      </c>
      <c r="C50" t="s">
        <v>459</v>
      </c>
      <c r="D50" t="s">
        <v>51</v>
      </c>
      <c r="E50" t="n">
        <v>18.0</v>
      </c>
      <c r="F50" t="s">
        <v>331</v>
      </c>
      <c r="G50" t="s">
        <v>465</v>
      </c>
      <c r="H50" t="s">
        <v>465</v>
      </c>
      <c r="I50" t="s">
        <v>480</v>
      </c>
    </row>
    <row r="51">
      <c r="A51" t="s">
        <v>414</v>
      </c>
      <c r="B51" t="s">
        <v>458</v>
      </c>
      <c r="C51" t="s">
        <v>459</v>
      </c>
      <c r="D51" t="s">
        <v>52</v>
      </c>
      <c r="E51" t="n">
        <v>0.0</v>
      </c>
      <c r="F51" t="s">
        <v>465</v>
      </c>
      <c r="G51" t="s">
        <v>465</v>
      </c>
      <c r="H51" t="s">
        <v>465</v>
      </c>
      <c r="I51" t="s">
        <v>478</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16.0</v>
      </c>
      <c r="F56" t="s">
        <v>464</v>
      </c>
      <c r="G56" t="s">
        <v>475</v>
      </c>
      <c r="H56" t="s">
        <v>475</v>
      </c>
      <c r="I56" t="s">
        <v>477</v>
      </c>
    </row>
    <row r="57">
      <c r="A57" t="s">
        <v>420</v>
      </c>
      <c r="B57" t="s">
        <v>458</v>
      </c>
      <c r="C57" t="s">
        <v>459</v>
      </c>
      <c r="D57" t="s">
        <v>54</v>
      </c>
      <c r="E57" t="n">
        <v>18.0</v>
      </c>
      <c r="F57" t="s">
        <v>329</v>
      </c>
      <c r="G57" t="s">
        <v>475</v>
      </c>
      <c r="H57" t="s">
        <v>475</v>
      </c>
      <c r="I57" t="s">
        <v>477</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18.0</v>
      </c>
      <c r="F63" t="s">
        <v>327</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18.0</v>
      </c>
      <c r="F65" t="s">
        <v>330</v>
      </c>
      <c r="G65" t="s">
        <v>476</v>
      </c>
      <c r="H65" t="s">
        <v>475</v>
      </c>
      <c r="I65" t="s">
        <v>477</v>
      </c>
    </row>
    <row r="66">
      <c r="A66" t="s">
        <v>429</v>
      </c>
      <c r="B66" t="s">
        <v>458</v>
      </c>
      <c r="C66" t="s">
        <v>460</v>
      </c>
      <c r="D66" t="s">
        <v>53</v>
      </c>
      <c r="E66" t="n">
        <v>0.0</v>
      </c>
      <c r="F66" t="s">
        <v>465</v>
      </c>
      <c r="G66" t="s">
        <v>465</v>
      </c>
      <c r="H66" t="s">
        <v>465</v>
      </c>
      <c r="I66" t="s">
        <v>478</v>
      </c>
    </row>
    <row r="67">
      <c r="A67" t="s">
        <v>430</v>
      </c>
      <c r="B67" t="s">
        <v>458</v>
      </c>
      <c r="C67" t="s">
        <v>460</v>
      </c>
      <c r="D67" t="s">
        <v>54</v>
      </c>
      <c r="E67" t="n">
        <v>18.0</v>
      </c>
      <c r="F67" t="s">
        <v>329</v>
      </c>
      <c r="G67" t="s">
        <v>475</v>
      </c>
      <c r="H67" t="s">
        <v>475</v>
      </c>
      <c r="I67" t="s">
        <v>477</v>
      </c>
    </row>
    <row r="68">
      <c r="A68" t="s">
        <v>431</v>
      </c>
      <c r="B68" t="s">
        <v>458</v>
      </c>
      <c r="C68" t="s">
        <v>460</v>
      </c>
      <c r="D68" t="s">
        <v>56</v>
      </c>
      <c r="E68" t="n">
        <v>0.0</v>
      </c>
      <c r="F68" t="s">
        <v>465</v>
      </c>
      <c r="G68" t="s">
        <v>465</v>
      </c>
      <c r="H68" t="s">
        <v>465</v>
      </c>
      <c r="I68" t="s">
        <v>478</v>
      </c>
    </row>
    <row r="69">
      <c r="A69" t="s">
        <v>432</v>
      </c>
      <c r="B69" t="s">
        <v>458</v>
      </c>
      <c r="C69" t="s">
        <v>460</v>
      </c>
      <c r="D69" t="s">
        <v>58</v>
      </c>
      <c r="E69" t="n">
        <v>18.0</v>
      </c>
      <c r="F69" t="s">
        <v>327</v>
      </c>
      <c r="G69" t="s">
        <v>475</v>
      </c>
      <c r="H69" t="s">
        <v>475</v>
      </c>
      <c r="I69" t="s">
        <v>477</v>
      </c>
    </row>
    <row r="70">
      <c r="A70" t="s">
        <v>433</v>
      </c>
      <c r="B70" t="s">
        <v>458</v>
      </c>
      <c r="C70" t="s">
        <v>461</v>
      </c>
      <c r="D70" t="s">
        <v>64</v>
      </c>
      <c r="E70" t="n">
        <v>0.0</v>
      </c>
      <c r="F70" t="s">
        <v>465</v>
      </c>
      <c r="G70" t="s">
        <v>465</v>
      </c>
      <c r="H70" t="s">
        <v>465</v>
      </c>
      <c r="I70" t="s">
        <v>478</v>
      </c>
    </row>
    <row r="71">
      <c r="A71" t="s">
        <v>434</v>
      </c>
      <c r="B71" t="s">
        <v>458</v>
      </c>
      <c r="C71" t="s">
        <v>461</v>
      </c>
      <c r="D71" t="s">
        <v>44</v>
      </c>
      <c r="E71" t="n">
        <v>18.0</v>
      </c>
      <c r="F71" t="s">
        <v>330</v>
      </c>
      <c r="G71" t="s">
        <v>476</v>
      </c>
      <c r="H71" t="s">
        <v>475</v>
      </c>
      <c r="I71" t="s">
        <v>477</v>
      </c>
    </row>
    <row r="72">
      <c r="A72" t="s">
        <v>435</v>
      </c>
      <c r="B72" t="s">
        <v>458</v>
      </c>
      <c r="C72" t="s">
        <v>461</v>
      </c>
      <c r="D72" t="s">
        <v>308</v>
      </c>
      <c r="E72" t="n">
        <v>0.0</v>
      </c>
      <c r="F72" t="s">
        <v>465</v>
      </c>
      <c r="G72" t="s">
        <v>465</v>
      </c>
      <c r="H72" t="s">
        <v>465</v>
      </c>
      <c r="I72" t="s">
        <v>478</v>
      </c>
    </row>
    <row r="73">
      <c r="A73" t="s">
        <v>436</v>
      </c>
      <c r="B73" t="s">
        <v>458</v>
      </c>
      <c r="C73" t="s">
        <v>461</v>
      </c>
      <c r="D73" t="s">
        <v>48</v>
      </c>
      <c r="E73" t="n">
        <v>18.0</v>
      </c>
      <c r="F73" t="s">
        <v>329</v>
      </c>
      <c r="G73" t="s">
        <v>475</v>
      </c>
      <c r="H73" t="s">
        <v>475</v>
      </c>
      <c r="I73" t="s">
        <v>477</v>
      </c>
    </row>
    <row r="74">
      <c r="A74" t="s">
        <v>437</v>
      </c>
      <c r="B74" t="s">
        <v>458</v>
      </c>
      <c r="C74" t="s">
        <v>461</v>
      </c>
      <c r="D74" t="s">
        <v>53</v>
      </c>
      <c r="E74" t="n">
        <v>0.0</v>
      </c>
      <c r="F74" t="s">
        <v>465</v>
      </c>
      <c r="G74" t="s">
        <v>465</v>
      </c>
      <c r="H74" t="s">
        <v>465</v>
      </c>
      <c r="I74" t="s">
        <v>478</v>
      </c>
    </row>
    <row r="75">
      <c r="A75" t="s">
        <v>438</v>
      </c>
      <c r="B75" t="s">
        <v>458</v>
      </c>
      <c r="C75" t="s">
        <v>461</v>
      </c>
      <c r="D75" t="s">
        <v>54</v>
      </c>
      <c r="E75" t="n">
        <v>18.0</v>
      </c>
      <c r="F75" t="s">
        <v>329</v>
      </c>
      <c r="G75" t="s">
        <v>475</v>
      </c>
      <c r="H75" t="s">
        <v>475</v>
      </c>
      <c r="I75" t="s">
        <v>477</v>
      </c>
    </row>
    <row r="76">
      <c r="A76" t="s">
        <v>439</v>
      </c>
      <c r="B76" t="s">
        <v>458</v>
      </c>
      <c r="C76" t="s">
        <v>461</v>
      </c>
      <c r="D76" t="s">
        <v>56</v>
      </c>
      <c r="E76" t="n">
        <v>0.0</v>
      </c>
      <c r="F76" t="s">
        <v>465</v>
      </c>
      <c r="G76" t="s">
        <v>465</v>
      </c>
      <c r="H76" t="s">
        <v>465</v>
      </c>
      <c r="I76" t="s">
        <v>478</v>
      </c>
    </row>
    <row r="77">
      <c r="A77" t="s">
        <v>440</v>
      </c>
      <c r="B77" t="s">
        <v>458</v>
      </c>
      <c r="C77" t="s">
        <v>461</v>
      </c>
      <c r="D77" t="s">
        <v>58</v>
      </c>
      <c r="E77" t="n">
        <v>18.0</v>
      </c>
      <c r="F77" t="s">
        <v>327</v>
      </c>
      <c r="G77" t="s">
        <v>475</v>
      </c>
      <c r="H77" t="s">
        <v>475</v>
      </c>
      <c r="I77" t="s">
        <v>477</v>
      </c>
    </row>
    <row r="78">
      <c r="A78" t="s">
        <v>441</v>
      </c>
      <c r="B78" t="s">
        <v>9</v>
      </c>
      <c r="C78" t="s">
        <v>459</v>
      </c>
      <c r="D78" t="s">
        <v>44</v>
      </c>
      <c r="E78" t="n">
        <v>18.0</v>
      </c>
      <c r="F78" t="s">
        <v>330</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18.0</v>
      </c>
      <c r="F81" t="s">
        <v>324</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18.0</v>
      </c>
      <c r="F84" t="s">
        <v>329</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18.0</v>
      </c>
      <c r="F86" t="s">
        <v>318</v>
      </c>
      <c r="G86" t="s">
        <v>475</v>
      </c>
      <c r="H86" t="s">
        <v>475</v>
      </c>
      <c r="I86" t="s">
        <v>477</v>
      </c>
    </row>
    <row r="87">
      <c r="A87" t="s">
        <v>450</v>
      </c>
      <c r="B87" t="s">
        <v>9</v>
      </c>
      <c r="C87" t="s">
        <v>459</v>
      </c>
      <c r="D87" t="s">
        <v>51</v>
      </c>
      <c r="E87" t="n">
        <v>18.0</v>
      </c>
      <c r="F87" t="s">
        <v>329</v>
      </c>
      <c r="G87" t="s">
        <v>475</v>
      </c>
      <c r="H87" t="s">
        <v>475</v>
      </c>
      <c r="I87" t="s">
        <v>477</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18.0</v>
      </c>
      <c r="F92" t="s">
        <v>329</v>
      </c>
      <c r="G92" t="s">
        <v>476</v>
      </c>
      <c r="H92" t="s">
        <v>475</v>
      </c>
      <c r="I92" t="s">
        <v>477</v>
      </c>
    </row>
    <row r="93">
      <c r="A93" t="s">
        <v>456</v>
      </c>
      <c r="B93" t="s">
        <v>9</v>
      </c>
      <c r="C93" t="s">
        <v>459</v>
      </c>
      <c r="D93" t="s">
        <v>58</v>
      </c>
      <c r="E93" t="n">
        <v>18.0</v>
      </c>
      <c r="F93" t="s">
        <v>327</v>
      </c>
      <c r="G93" t="s">
        <v>475</v>
      </c>
      <c r="H93" t="s">
        <v>475</v>
      </c>
      <c r="I93" t="s">
        <v>477</v>
      </c>
    </row>
  </sheetData>
  <pageMargins bottom="0.75" footer="0.3" header="0.3" left="0.7" right="0.7" top="0.75"/>
</worksheet>
</file>

<file path=xl/worksheets/sheet85.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196.0</v>
      </c>
      <c r="F3" t="s">
        <v>464</v>
      </c>
      <c r="G3" t="s">
        <v>476</v>
      </c>
      <c r="H3" t="s">
        <v>475</v>
      </c>
      <c r="I3" t="s">
        <v>477</v>
      </c>
    </row>
    <row r="4">
      <c r="A4" t="s">
        <v>316</v>
      </c>
      <c r="B4" t="s">
        <v>457</v>
      </c>
      <c r="C4" t="s">
        <v>1</v>
      </c>
      <c r="D4" t="s">
        <v>462</v>
      </c>
      <c r="E4" t="n">
        <v>8.0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5.0</v>
      </c>
      <c r="F8" t="s">
        <v>464</v>
      </c>
      <c r="G8" t="s">
        <v>475</v>
      </c>
      <c r="H8" t="s">
        <v>475</v>
      </c>
      <c r="I8" t="s">
        <v>477</v>
      </c>
    </row>
    <row r="9">
      <c r="A9" t="s">
        <v>321</v>
      </c>
      <c r="B9" t="s">
        <v>457</v>
      </c>
      <c r="C9" t="s">
        <v>2</v>
      </c>
      <c r="D9" t="s">
        <v>463</v>
      </c>
      <c r="E9" t="n">
        <v>71.0</v>
      </c>
      <c r="F9" t="s">
        <v>320</v>
      </c>
      <c r="G9" t="s">
        <v>476</v>
      </c>
      <c r="H9" t="s">
        <v>476</v>
      </c>
      <c r="I9" t="s">
        <v>481</v>
      </c>
    </row>
    <row r="10">
      <c r="A10" t="s">
        <v>322</v>
      </c>
      <c r="B10" t="s">
        <v>457</v>
      </c>
      <c r="C10" t="s">
        <v>67</v>
      </c>
      <c r="D10" t="s">
        <v>32</v>
      </c>
      <c r="E10" t="n">
        <v>11.0</v>
      </c>
      <c r="F10" t="s">
        <v>324</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122.0</v>
      </c>
      <c r="F15" t="s">
        <v>317</v>
      </c>
      <c r="G15" t="s">
        <v>476</v>
      </c>
      <c r="H15" t="s">
        <v>475</v>
      </c>
      <c r="I15" t="s">
        <v>479</v>
      </c>
    </row>
    <row r="16">
      <c r="A16" t="s">
        <v>328</v>
      </c>
      <c r="B16" t="s">
        <v>457</v>
      </c>
      <c r="C16" t="s">
        <v>3</v>
      </c>
      <c r="D16" t="s">
        <v>44</v>
      </c>
      <c r="E16" t="n">
        <v>135.0</v>
      </c>
      <c r="F16" t="s">
        <v>501</v>
      </c>
      <c r="G16" t="s">
        <v>476</v>
      </c>
      <c r="H16" t="s">
        <v>475</v>
      </c>
      <c r="I16" t="s">
        <v>477</v>
      </c>
    </row>
    <row r="17">
      <c r="A17" t="s">
        <v>329</v>
      </c>
      <c r="B17" t="s">
        <v>457</v>
      </c>
      <c r="C17" t="s">
        <v>3</v>
      </c>
      <c r="D17" t="s">
        <v>45</v>
      </c>
      <c r="E17" t="n">
        <v>154.0</v>
      </c>
      <c r="F17" t="s">
        <v>502</v>
      </c>
      <c r="G17" t="s">
        <v>475</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154.0</v>
      </c>
      <c r="F20" t="s">
        <v>499</v>
      </c>
      <c r="G20" t="s">
        <v>475</v>
      </c>
      <c r="H20" t="s">
        <v>475</v>
      </c>
      <c r="I20" t="s">
        <v>477</v>
      </c>
    </row>
    <row r="21">
      <c r="A21" t="s">
        <v>333</v>
      </c>
      <c r="B21" t="s">
        <v>457</v>
      </c>
      <c r="C21" t="s">
        <v>3</v>
      </c>
      <c r="D21" t="s">
        <v>49</v>
      </c>
      <c r="E21" t="n">
        <v>198.0</v>
      </c>
      <c r="F21" t="s">
        <v>328</v>
      </c>
      <c r="G21" t="s">
        <v>476</v>
      </c>
      <c r="H21" t="s">
        <v>475</v>
      </c>
      <c r="I21" t="s">
        <v>479</v>
      </c>
    </row>
    <row r="22">
      <c r="A22" t="s">
        <v>334</v>
      </c>
      <c r="B22" t="s">
        <v>457</v>
      </c>
      <c r="C22" t="s">
        <v>3</v>
      </c>
      <c r="D22" t="s">
        <v>50</v>
      </c>
      <c r="E22" t="n">
        <v>154.0</v>
      </c>
      <c r="F22" t="s">
        <v>500</v>
      </c>
      <c r="G22" t="s">
        <v>475</v>
      </c>
      <c r="H22" t="s">
        <v>475</v>
      </c>
      <c r="I22" t="s">
        <v>477</v>
      </c>
    </row>
    <row r="23">
      <c r="A23" t="s">
        <v>335</v>
      </c>
      <c r="B23" t="s">
        <v>457</v>
      </c>
      <c r="C23" t="s">
        <v>3</v>
      </c>
      <c r="D23" t="s">
        <v>51</v>
      </c>
      <c r="E23" t="n">
        <v>154.0</v>
      </c>
      <c r="F23" t="s">
        <v>429</v>
      </c>
      <c r="G23" t="s">
        <v>475</v>
      </c>
      <c r="H23" t="s">
        <v>475</v>
      </c>
      <c r="I23" t="s">
        <v>477</v>
      </c>
    </row>
    <row r="24">
      <c r="A24" t="s">
        <v>336</v>
      </c>
      <c r="B24" t="s">
        <v>457</v>
      </c>
      <c r="C24" t="s">
        <v>3</v>
      </c>
      <c r="D24" t="s">
        <v>52</v>
      </c>
      <c r="E24" t="n">
        <v>0.0</v>
      </c>
      <c r="F24" t="s">
        <v>465</v>
      </c>
      <c r="G24" t="s">
        <v>465</v>
      </c>
      <c r="H24" t="s">
        <v>465</v>
      </c>
      <c r="I24" t="s">
        <v>478</v>
      </c>
    </row>
    <row r="25">
      <c r="A25" t="s">
        <v>337</v>
      </c>
      <c r="B25" t="s">
        <v>457</v>
      </c>
      <c r="C25" t="s">
        <v>3</v>
      </c>
      <c r="D25" t="s">
        <v>53</v>
      </c>
      <c r="E25" t="n">
        <v>17.0</v>
      </c>
      <c r="F25" t="s">
        <v>328</v>
      </c>
      <c r="G25" t="s">
        <v>475</v>
      </c>
      <c r="H25" t="s">
        <v>475</v>
      </c>
      <c r="I25" t="s">
        <v>477</v>
      </c>
    </row>
    <row r="26">
      <c r="A26" t="s">
        <v>338</v>
      </c>
      <c r="B26" t="s">
        <v>457</v>
      </c>
      <c r="C26" t="s">
        <v>3</v>
      </c>
      <c r="D26" t="s">
        <v>54</v>
      </c>
      <c r="E26" t="n">
        <v>163.0</v>
      </c>
      <c r="F26" t="s">
        <v>503</v>
      </c>
      <c r="G26" t="s">
        <v>476</v>
      </c>
      <c r="H26" t="s">
        <v>476</v>
      </c>
      <c r="I26" t="s">
        <v>481</v>
      </c>
    </row>
    <row r="27">
      <c r="A27" t="s">
        <v>339</v>
      </c>
      <c r="B27" t="s">
        <v>457</v>
      </c>
      <c r="C27" t="s">
        <v>3</v>
      </c>
      <c r="D27" t="s">
        <v>55</v>
      </c>
      <c r="E27" t="n">
        <v>45.0</v>
      </c>
      <c r="F27" t="s">
        <v>409</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155.0</v>
      </c>
      <c r="F30" t="s">
        <v>504</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196.0</v>
      </c>
      <c r="F33" t="s">
        <v>464</v>
      </c>
      <c r="G33" t="s">
        <v>476</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135.0</v>
      </c>
      <c r="F35" t="s">
        <v>501</v>
      </c>
      <c r="G35" t="s">
        <v>476</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144.0</v>
      </c>
      <c r="F39" t="s">
        <v>473</v>
      </c>
      <c r="G39" t="s">
        <v>476</v>
      </c>
      <c r="H39" t="s">
        <v>476</v>
      </c>
      <c r="I39" t="s">
        <v>481</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140.0</v>
      </c>
      <c r="F43" t="s">
        <v>422</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154.0</v>
      </c>
      <c r="F48" t="s">
        <v>428</v>
      </c>
      <c r="G48" t="s">
        <v>476</v>
      </c>
      <c r="H48" t="s">
        <v>475</v>
      </c>
      <c r="I48" t="s">
        <v>477</v>
      </c>
    </row>
    <row r="49">
      <c r="A49" t="s">
        <v>412</v>
      </c>
      <c r="B49" t="s">
        <v>458</v>
      </c>
      <c r="C49" t="s">
        <v>459</v>
      </c>
      <c r="D49" t="s">
        <v>50</v>
      </c>
      <c r="E49" t="n">
        <v>144.0</v>
      </c>
      <c r="F49" t="s">
        <v>482</v>
      </c>
      <c r="G49" t="s">
        <v>476</v>
      </c>
      <c r="H49" t="s">
        <v>476</v>
      </c>
      <c r="I49" t="s">
        <v>481</v>
      </c>
    </row>
    <row r="50">
      <c r="A50" t="s">
        <v>413</v>
      </c>
      <c r="B50" t="s">
        <v>458</v>
      </c>
      <c r="C50" t="s">
        <v>459</v>
      </c>
      <c r="D50" t="s">
        <v>51</v>
      </c>
      <c r="E50" t="n">
        <v>154.0</v>
      </c>
      <c r="F50" t="s">
        <v>429</v>
      </c>
      <c r="G50" t="s">
        <v>476</v>
      </c>
      <c r="H50" t="s">
        <v>476</v>
      </c>
      <c r="I50" t="s">
        <v>481</v>
      </c>
    </row>
    <row r="51">
      <c r="A51" t="s">
        <v>414</v>
      </c>
      <c r="B51" t="s">
        <v>458</v>
      </c>
      <c r="C51" t="s">
        <v>459</v>
      </c>
      <c r="D51" t="s">
        <v>52</v>
      </c>
      <c r="E51" t="n">
        <v>0.0</v>
      </c>
      <c r="F51" t="s">
        <v>465</v>
      </c>
      <c r="G51" t="s">
        <v>465</v>
      </c>
      <c r="H51" t="s">
        <v>465</v>
      </c>
      <c r="I51" t="s">
        <v>478</v>
      </c>
    </row>
    <row r="52">
      <c r="A52" t="s">
        <v>415</v>
      </c>
      <c r="B52" t="s">
        <v>458</v>
      </c>
      <c r="C52" t="s">
        <v>459</v>
      </c>
      <c r="D52" t="s">
        <v>61</v>
      </c>
      <c r="E52" t="n">
        <v>9.0</v>
      </c>
      <c r="F52" t="s">
        <v>322</v>
      </c>
      <c r="G52" t="s">
        <v>465</v>
      </c>
      <c r="H52" t="s">
        <v>465</v>
      </c>
      <c r="I52" t="s">
        <v>480</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196.0</v>
      </c>
      <c r="F56" t="s">
        <v>464</v>
      </c>
      <c r="G56" t="s">
        <v>476</v>
      </c>
      <c r="H56" t="s">
        <v>475</v>
      </c>
      <c r="I56" t="s">
        <v>477</v>
      </c>
    </row>
    <row r="57">
      <c r="A57" t="s">
        <v>420</v>
      </c>
      <c r="B57" t="s">
        <v>458</v>
      </c>
      <c r="C57" t="s">
        <v>459</v>
      </c>
      <c r="D57" t="s">
        <v>54</v>
      </c>
      <c r="E57" t="n">
        <v>122.0</v>
      </c>
      <c r="F57" t="s">
        <v>446</v>
      </c>
      <c r="G57" t="s">
        <v>475</v>
      </c>
      <c r="H57" t="s">
        <v>475</v>
      </c>
      <c r="I57" t="s">
        <v>477</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139.0</v>
      </c>
      <c r="F63" t="s">
        <v>425</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135.0</v>
      </c>
      <c r="F65" t="s">
        <v>501</v>
      </c>
      <c r="G65" t="s">
        <v>476</v>
      </c>
      <c r="H65" t="s">
        <v>475</v>
      </c>
      <c r="I65" t="s">
        <v>477</v>
      </c>
    </row>
    <row r="66">
      <c r="A66" t="s">
        <v>429</v>
      </c>
      <c r="B66" t="s">
        <v>458</v>
      </c>
      <c r="C66" t="s">
        <v>460</v>
      </c>
      <c r="D66" t="s">
        <v>53</v>
      </c>
      <c r="E66" t="n">
        <v>0.0</v>
      </c>
      <c r="F66" t="s">
        <v>465</v>
      </c>
      <c r="G66" t="s">
        <v>465</v>
      </c>
      <c r="H66" t="s">
        <v>465</v>
      </c>
      <c r="I66" t="s">
        <v>478</v>
      </c>
    </row>
    <row r="67">
      <c r="A67" t="s">
        <v>430</v>
      </c>
      <c r="B67" t="s">
        <v>458</v>
      </c>
      <c r="C67" t="s">
        <v>460</v>
      </c>
      <c r="D67" t="s">
        <v>54</v>
      </c>
      <c r="E67" t="n">
        <v>122.0</v>
      </c>
      <c r="F67" t="s">
        <v>446</v>
      </c>
      <c r="G67" t="s">
        <v>475</v>
      </c>
      <c r="H67" t="s">
        <v>475</v>
      </c>
      <c r="I67" t="s">
        <v>477</v>
      </c>
    </row>
    <row r="68">
      <c r="A68" t="s">
        <v>431</v>
      </c>
      <c r="B68" t="s">
        <v>458</v>
      </c>
      <c r="C68" t="s">
        <v>460</v>
      </c>
      <c r="D68" t="s">
        <v>56</v>
      </c>
      <c r="E68" t="n">
        <v>0.0</v>
      </c>
      <c r="F68" t="s">
        <v>465</v>
      </c>
      <c r="G68" t="s">
        <v>465</v>
      </c>
      <c r="H68" t="s">
        <v>465</v>
      </c>
      <c r="I68" t="s">
        <v>478</v>
      </c>
    </row>
    <row r="69">
      <c r="A69" t="s">
        <v>432</v>
      </c>
      <c r="B69" t="s">
        <v>458</v>
      </c>
      <c r="C69" t="s">
        <v>460</v>
      </c>
      <c r="D69" t="s">
        <v>58</v>
      </c>
      <c r="E69" t="n">
        <v>139.0</v>
      </c>
      <c r="F69" t="s">
        <v>425</v>
      </c>
      <c r="G69" t="s">
        <v>475</v>
      </c>
      <c r="H69" t="s">
        <v>476</v>
      </c>
      <c r="I69" t="s">
        <v>481</v>
      </c>
    </row>
    <row r="70">
      <c r="A70" t="s">
        <v>433</v>
      </c>
      <c r="B70" t="s">
        <v>458</v>
      </c>
      <c r="C70" t="s">
        <v>461</v>
      </c>
      <c r="D70" t="s">
        <v>64</v>
      </c>
      <c r="E70" t="n">
        <v>0.0</v>
      </c>
      <c r="F70" t="s">
        <v>465</v>
      </c>
      <c r="G70" t="s">
        <v>465</v>
      </c>
      <c r="H70" t="s">
        <v>465</v>
      </c>
      <c r="I70" t="s">
        <v>478</v>
      </c>
    </row>
    <row r="71">
      <c r="A71" t="s">
        <v>434</v>
      </c>
      <c r="B71" t="s">
        <v>458</v>
      </c>
      <c r="C71" t="s">
        <v>461</v>
      </c>
      <c r="D71" t="s">
        <v>44</v>
      </c>
      <c r="E71" t="n">
        <v>135.0</v>
      </c>
      <c r="F71" t="s">
        <v>501</v>
      </c>
      <c r="G71" t="s">
        <v>476</v>
      </c>
      <c r="H71" t="s">
        <v>476</v>
      </c>
      <c r="I71" t="s">
        <v>481</v>
      </c>
    </row>
    <row r="72">
      <c r="A72" t="s">
        <v>435</v>
      </c>
      <c r="B72" t="s">
        <v>458</v>
      </c>
      <c r="C72" t="s">
        <v>461</v>
      </c>
      <c r="D72" t="s">
        <v>308</v>
      </c>
      <c r="E72" t="n">
        <v>0.0</v>
      </c>
      <c r="F72" t="s">
        <v>465</v>
      </c>
      <c r="G72" t="s">
        <v>465</v>
      </c>
      <c r="H72" t="s">
        <v>465</v>
      </c>
      <c r="I72" t="s">
        <v>478</v>
      </c>
    </row>
    <row r="73">
      <c r="A73" t="s">
        <v>436</v>
      </c>
      <c r="B73" t="s">
        <v>458</v>
      </c>
      <c r="C73" t="s">
        <v>461</v>
      </c>
      <c r="D73" t="s">
        <v>48</v>
      </c>
      <c r="E73" t="n">
        <v>140.0</v>
      </c>
      <c r="F73" t="s">
        <v>422</v>
      </c>
      <c r="G73" t="s">
        <v>475</v>
      </c>
      <c r="H73" t="s">
        <v>475</v>
      </c>
      <c r="I73" t="s">
        <v>477</v>
      </c>
    </row>
    <row r="74">
      <c r="A74" t="s">
        <v>437</v>
      </c>
      <c r="B74" t="s">
        <v>458</v>
      </c>
      <c r="C74" t="s">
        <v>461</v>
      </c>
      <c r="D74" t="s">
        <v>53</v>
      </c>
      <c r="E74" t="n">
        <v>0.0</v>
      </c>
      <c r="F74" t="s">
        <v>465</v>
      </c>
      <c r="G74" t="s">
        <v>465</v>
      </c>
      <c r="H74" t="s">
        <v>465</v>
      </c>
      <c r="I74" t="s">
        <v>478</v>
      </c>
    </row>
    <row r="75">
      <c r="A75" t="s">
        <v>438</v>
      </c>
      <c r="B75" t="s">
        <v>458</v>
      </c>
      <c r="C75" t="s">
        <v>461</v>
      </c>
      <c r="D75" t="s">
        <v>54</v>
      </c>
      <c r="E75" t="n">
        <v>122.0</v>
      </c>
      <c r="F75" t="s">
        <v>446</v>
      </c>
      <c r="G75" t="s">
        <v>475</v>
      </c>
      <c r="H75" t="s">
        <v>475</v>
      </c>
      <c r="I75" t="s">
        <v>477</v>
      </c>
    </row>
    <row r="76">
      <c r="A76" t="s">
        <v>439</v>
      </c>
      <c r="B76" t="s">
        <v>458</v>
      </c>
      <c r="C76" t="s">
        <v>461</v>
      </c>
      <c r="D76" t="s">
        <v>56</v>
      </c>
      <c r="E76" t="n">
        <v>0.0</v>
      </c>
      <c r="F76" t="s">
        <v>465</v>
      </c>
      <c r="G76" t="s">
        <v>465</v>
      </c>
      <c r="H76" t="s">
        <v>465</v>
      </c>
      <c r="I76" t="s">
        <v>478</v>
      </c>
    </row>
    <row r="77">
      <c r="A77" t="s">
        <v>440</v>
      </c>
      <c r="B77" t="s">
        <v>458</v>
      </c>
      <c r="C77" t="s">
        <v>461</v>
      </c>
      <c r="D77" t="s">
        <v>58</v>
      </c>
      <c r="E77" t="n">
        <v>139.0</v>
      </c>
      <c r="F77" t="s">
        <v>425</v>
      </c>
      <c r="G77" t="s">
        <v>475</v>
      </c>
      <c r="H77" t="s">
        <v>475</v>
      </c>
      <c r="I77" t="s">
        <v>477</v>
      </c>
    </row>
    <row r="78">
      <c r="A78" t="s">
        <v>441</v>
      </c>
      <c r="B78" t="s">
        <v>9</v>
      </c>
      <c r="C78" t="s">
        <v>459</v>
      </c>
      <c r="D78" t="s">
        <v>44</v>
      </c>
      <c r="E78" t="n">
        <v>135.0</v>
      </c>
      <c r="F78" t="s">
        <v>501</v>
      </c>
      <c r="G78" t="s">
        <v>476</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144.0</v>
      </c>
      <c r="F81" t="s">
        <v>473</v>
      </c>
      <c r="G81" t="s">
        <v>476</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140.0</v>
      </c>
      <c r="F84" t="s">
        <v>422</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144.0</v>
      </c>
      <c r="F86" t="s">
        <v>482</v>
      </c>
      <c r="G86" t="s">
        <v>476</v>
      </c>
      <c r="H86" t="s">
        <v>475</v>
      </c>
      <c r="I86" t="s">
        <v>477</v>
      </c>
    </row>
    <row r="87">
      <c r="A87" t="s">
        <v>450</v>
      </c>
      <c r="B87" t="s">
        <v>9</v>
      </c>
      <c r="C87" t="s">
        <v>459</v>
      </c>
      <c r="D87" t="s">
        <v>51</v>
      </c>
      <c r="E87" t="n">
        <v>144.0</v>
      </c>
      <c r="F87" t="s">
        <v>349</v>
      </c>
      <c r="G87" t="s">
        <v>476</v>
      </c>
      <c r="H87" t="s">
        <v>475</v>
      </c>
      <c r="I87" t="s">
        <v>479</v>
      </c>
    </row>
    <row r="88">
      <c r="A88" t="s">
        <v>451</v>
      </c>
      <c r="B88" t="s">
        <v>9</v>
      </c>
      <c r="C88" t="s">
        <v>459</v>
      </c>
      <c r="D88" t="s">
        <v>61</v>
      </c>
      <c r="E88" t="n">
        <v>9.0</v>
      </c>
      <c r="F88" t="s">
        <v>322</v>
      </c>
      <c r="G88" t="s">
        <v>465</v>
      </c>
      <c r="H88" t="s">
        <v>465</v>
      </c>
      <c r="I88" t="s">
        <v>480</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122.0</v>
      </c>
      <c r="F92" t="s">
        <v>446</v>
      </c>
      <c r="G92" t="s">
        <v>476</v>
      </c>
      <c r="H92" t="s">
        <v>475</v>
      </c>
      <c r="I92" t="s">
        <v>477</v>
      </c>
    </row>
    <row r="93">
      <c r="A93" t="s">
        <v>456</v>
      </c>
      <c r="B93" t="s">
        <v>9</v>
      </c>
      <c r="C93" t="s">
        <v>459</v>
      </c>
      <c r="D93" t="s">
        <v>58</v>
      </c>
      <c r="E93" t="n">
        <v>139.0</v>
      </c>
      <c r="F93" t="s">
        <v>425</v>
      </c>
      <c r="G93" t="s">
        <v>475</v>
      </c>
      <c r="H93" t="s">
        <v>475</v>
      </c>
      <c r="I93" t="s">
        <v>477</v>
      </c>
    </row>
  </sheetData>
  <pageMargins bottom="0.75" footer="0.3" header="0.3" left="0.7" right="0.7" top="0.75"/>
</worksheet>
</file>

<file path=xl/worksheets/sheet86.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26.0</v>
      </c>
      <c r="F3" t="s">
        <v>464</v>
      </c>
      <c r="G3" t="s">
        <v>475</v>
      </c>
      <c r="H3" t="s">
        <v>475</v>
      </c>
      <c r="I3" t="s">
        <v>477</v>
      </c>
    </row>
    <row r="4">
      <c r="A4" t="s">
        <v>316</v>
      </c>
      <c r="B4" t="s">
        <v>457</v>
      </c>
      <c r="C4" t="s">
        <v>1</v>
      </c>
      <c r="D4" t="s">
        <v>462</v>
      </c>
      <c r="E4" t="n">
        <v>4.0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7.0</v>
      </c>
      <c r="F8" t="s">
        <v>317</v>
      </c>
      <c r="G8" t="s">
        <v>475</v>
      </c>
      <c r="H8" t="s">
        <v>475</v>
      </c>
      <c r="I8" t="s">
        <v>477</v>
      </c>
    </row>
    <row r="9">
      <c r="A9" t="s">
        <v>321</v>
      </c>
      <c r="B9" t="s">
        <v>457</v>
      </c>
      <c r="C9" t="s">
        <v>2</v>
      </c>
      <c r="D9" t="s">
        <v>463</v>
      </c>
      <c r="E9" t="n">
        <v>20.0</v>
      </c>
      <c r="F9" t="s">
        <v>315</v>
      </c>
      <c r="G9" t="s">
        <v>475</v>
      </c>
      <c r="H9" t="s">
        <v>475</v>
      </c>
      <c r="I9" t="s">
        <v>491</v>
      </c>
    </row>
    <row r="10">
      <c r="A10" t="s">
        <v>322</v>
      </c>
      <c r="B10" t="s">
        <v>457</v>
      </c>
      <c r="C10" t="s">
        <v>67</v>
      </c>
      <c r="D10" t="s">
        <v>32</v>
      </c>
      <c r="E10" t="n">
        <v>4.0</v>
      </c>
      <c r="F10" t="s">
        <v>317</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14.0</v>
      </c>
      <c r="F15" t="s">
        <v>464</v>
      </c>
      <c r="G15" t="s">
        <v>475</v>
      </c>
      <c r="H15" t="s">
        <v>475</v>
      </c>
      <c r="I15" t="s">
        <v>477</v>
      </c>
    </row>
    <row r="16">
      <c r="A16" t="s">
        <v>328</v>
      </c>
      <c r="B16" t="s">
        <v>457</v>
      </c>
      <c r="C16" t="s">
        <v>3</v>
      </c>
      <c r="D16" t="s">
        <v>44</v>
      </c>
      <c r="E16" t="n">
        <v>23.0</v>
      </c>
      <c r="F16" t="s">
        <v>329</v>
      </c>
      <c r="G16" t="s">
        <v>476</v>
      </c>
      <c r="H16" t="s">
        <v>475</v>
      </c>
      <c r="I16" t="s">
        <v>477</v>
      </c>
    </row>
    <row r="17">
      <c r="A17" t="s">
        <v>329</v>
      </c>
      <c r="B17" t="s">
        <v>457</v>
      </c>
      <c r="C17" t="s">
        <v>3</v>
      </c>
      <c r="D17" t="s">
        <v>45</v>
      </c>
      <c r="E17" t="n">
        <v>30.0</v>
      </c>
      <c r="F17" t="s">
        <v>343</v>
      </c>
      <c r="G17" t="s">
        <v>465</v>
      </c>
      <c r="H17" t="s">
        <v>465</v>
      </c>
      <c r="I17" t="s">
        <v>480</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30.0</v>
      </c>
      <c r="F20" t="s">
        <v>341</v>
      </c>
      <c r="G20" t="s">
        <v>475</v>
      </c>
      <c r="H20" t="s">
        <v>475</v>
      </c>
      <c r="I20" t="s">
        <v>477</v>
      </c>
    </row>
    <row r="21">
      <c r="A21" t="s">
        <v>333</v>
      </c>
      <c r="B21" t="s">
        <v>457</v>
      </c>
      <c r="C21" t="s">
        <v>3</v>
      </c>
      <c r="D21" t="s">
        <v>49</v>
      </c>
      <c r="E21" t="n">
        <v>32.0</v>
      </c>
      <c r="F21" t="s">
        <v>320</v>
      </c>
      <c r="G21" t="s">
        <v>476</v>
      </c>
      <c r="H21" t="s">
        <v>475</v>
      </c>
      <c r="I21" t="s">
        <v>479</v>
      </c>
    </row>
    <row r="22">
      <c r="A22" t="s">
        <v>334</v>
      </c>
      <c r="B22" t="s">
        <v>457</v>
      </c>
      <c r="C22" t="s">
        <v>3</v>
      </c>
      <c r="D22" t="s">
        <v>50</v>
      </c>
      <c r="E22" t="n">
        <v>30.0</v>
      </c>
      <c r="F22" t="s">
        <v>339</v>
      </c>
      <c r="G22" t="s">
        <v>475</v>
      </c>
      <c r="H22" t="s">
        <v>475</v>
      </c>
      <c r="I22" t="s">
        <v>477</v>
      </c>
    </row>
    <row r="23">
      <c r="A23" t="s">
        <v>335</v>
      </c>
      <c r="B23" t="s">
        <v>457</v>
      </c>
      <c r="C23" t="s">
        <v>3</v>
      </c>
      <c r="D23" t="s">
        <v>51</v>
      </c>
      <c r="E23" t="n">
        <v>30.0</v>
      </c>
      <c r="F23" t="s">
        <v>330</v>
      </c>
      <c r="G23" t="s">
        <v>475</v>
      </c>
      <c r="H23" t="s">
        <v>475</v>
      </c>
      <c r="I23" t="s">
        <v>477</v>
      </c>
    </row>
    <row r="24">
      <c r="A24" t="s">
        <v>336</v>
      </c>
      <c r="B24" t="s">
        <v>457</v>
      </c>
      <c r="C24" t="s">
        <v>3</v>
      </c>
      <c r="D24" t="s">
        <v>52</v>
      </c>
      <c r="E24" t="n">
        <v>0.0</v>
      </c>
      <c r="F24" t="s">
        <v>465</v>
      </c>
      <c r="G24" t="s">
        <v>465</v>
      </c>
      <c r="H24" t="s">
        <v>465</v>
      </c>
      <c r="I24" t="s">
        <v>478</v>
      </c>
    </row>
    <row r="25">
      <c r="A25" t="s">
        <v>337</v>
      </c>
      <c r="B25" t="s">
        <v>457</v>
      </c>
      <c r="C25" t="s">
        <v>3</v>
      </c>
      <c r="D25" t="s">
        <v>53</v>
      </c>
      <c r="E25" t="n">
        <v>12.0</v>
      </c>
      <c r="F25" t="s">
        <v>324</v>
      </c>
      <c r="G25" t="s">
        <v>475</v>
      </c>
      <c r="H25" t="s">
        <v>475</v>
      </c>
      <c r="I25" t="s">
        <v>477</v>
      </c>
    </row>
    <row r="26">
      <c r="A26" t="s">
        <v>338</v>
      </c>
      <c r="B26" t="s">
        <v>457</v>
      </c>
      <c r="C26" t="s">
        <v>3</v>
      </c>
      <c r="D26" t="s">
        <v>54</v>
      </c>
      <c r="E26" t="n">
        <v>32.0</v>
      </c>
      <c r="F26" t="s">
        <v>330</v>
      </c>
      <c r="G26" t="s">
        <v>475</v>
      </c>
      <c r="H26" t="s">
        <v>475</v>
      </c>
      <c r="I26" t="s">
        <v>477</v>
      </c>
    </row>
    <row r="27">
      <c r="A27" t="s">
        <v>339</v>
      </c>
      <c r="B27" t="s">
        <v>457</v>
      </c>
      <c r="C27" t="s">
        <v>3</v>
      </c>
      <c r="D27" t="s">
        <v>55</v>
      </c>
      <c r="E27" t="n">
        <v>16.0</v>
      </c>
      <c r="F27" t="s">
        <v>329</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30.0</v>
      </c>
      <c r="F30" t="s">
        <v>337</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26.0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23.0</v>
      </c>
      <c r="F35" t="s">
        <v>329</v>
      </c>
      <c r="G35" t="s">
        <v>475</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14.0</v>
      </c>
      <c r="F39" t="s">
        <v>326</v>
      </c>
      <c r="G39" t="s">
        <v>475</v>
      </c>
      <c r="H39" t="s">
        <v>475</v>
      </c>
      <c r="I39" t="s">
        <v>477</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14.0</v>
      </c>
      <c r="F43" t="s">
        <v>322</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30.0</v>
      </c>
      <c r="F48" t="s">
        <v>325</v>
      </c>
      <c r="G48" t="s">
        <v>476</v>
      </c>
      <c r="H48" t="s">
        <v>475</v>
      </c>
      <c r="I48" t="s">
        <v>477</v>
      </c>
    </row>
    <row r="49">
      <c r="A49" t="s">
        <v>412</v>
      </c>
      <c r="B49" t="s">
        <v>458</v>
      </c>
      <c r="C49" t="s">
        <v>459</v>
      </c>
      <c r="D49" t="s">
        <v>50</v>
      </c>
      <c r="E49" t="n">
        <v>14.0</v>
      </c>
      <c r="F49" t="s">
        <v>326</v>
      </c>
      <c r="G49" t="s">
        <v>475</v>
      </c>
      <c r="H49" t="s">
        <v>475</v>
      </c>
      <c r="I49" t="s">
        <v>477</v>
      </c>
    </row>
    <row r="50">
      <c r="A50" t="s">
        <v>413</v>
      </c>
      <c r="B50" t="s">
        <v>458</v>
      </c>
      <c r="C50" t="s">
        <v>459</v>
      </c>
      <c r="D50" t="s">
        <v>51</v>
      </c>
      <c r="E50" t="n">
        <v>30.0</v>
      </c>
      <c r="F50" t="s">
        <v>330</v>
      </c>
      <c r="G50" t="s">
        <v>476</v>
      </c>
      <c r="H50" t="s">
        <v>476</v>
      </c>
      <c r="I50" t="s">
        <v>481</v>
      </c>
    </row>
    <row r="51">
      <c r="A51" t="s">
        <v>414</v>
      </c>
      <c r="B51" t="s">
        <v>458</v>
      </c>
      <c r="C51" t="s">
        <v>459</v>
      </c>
      <c r="D51" t="s">
        <v>52</v>
      </c>
      <c r="E51" t="n">
        <v>0.0</v>
      </c>
      <c r="F51" t="s">
        <v>465</v>
      </c>
      <c r="G51" t="s">
        <v>465</v>
      </c>
      <c r="H51" t="s">
        <v>465</v>
      </c>
      <c r="I51" t="s">
        <v>478</v>
      </c>
    </row>
    <row r="52">
      <c r="A52" t="s">
        <v>415</v>
      </c>
      <c r="B52" t="s">
        <v>458</v>
      </c>
      <c r="C52" t="s">
        <v>459</v>
      </c>
      <c r="D52" t="s">
        <v>61</v>
      </c>
      <c r="E52" t="n">
        <v>11.0</v>
      </c>
      <c r="F52" t="s">
        <v>321</v>
      </c>
      <c r="G52" t="s">
        <v>475</v>
      </c>
      <c r="H52" t="s">
        <v>475</v>
      </c>
      <c r="I52" t="s">
        <v>477</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26.0</v>
      </c>
      <c r="F56" t="s">
        <v>464</v>
      </c>
      <c r="G56" t="s">
        <v>475</v>
      </c>
      <c r="H56" t="s">
        <v>475</v>
      </c>
      <c r="I56" t="s">
        <v>477</v>
      </c>
    </row>
    <row r="57">
      <c r="A57" t="s">
        <v>420</v>
      </c>
      <c r="B57" t="s">
        <v>458</v>
      </c>
      <c r="C57" t="s">
        <v>459</v>
      </c>
      <c r="D57" t="s">
        <v>54</v>
      </c>
      <c r="E57" t="n">
        <v>14.0</v>
      </c>
      <c r="F57" t="s">
        <v>327</v>
      </c>
      <c r="G57" t="s">
        <v>465</v>
      </c>
      <c r="H57" t="s">
        <v>465</v>
      </c>
      <c r="I57" t="s">
        <v>480</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14.0</v>
      </c>
      <c r="F63" t="s">
        <v>326</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23.0</v>
      </c>
      <c r="F65" t="s">
        <v>329</v>
      </c>
      <c r="G65" t="s">
        <v>475</v>
      </c>
      <c r="H65" t="s">
        <v>475</v>
      </c>
      <c r="I65" t="s">
        <v>477</v>
      </c>
    </row>
    <row r="66">
      <c r="A66" t="s">
        <v>429</v>
      </c>
      <c r="B66" t="s">
        <v>458</v>
      </c>
      <c r="C66" t="s">
        <v>460</v>
      </c>
      <c r="D66" t="s">
        <v>53</v>
      </c>
      <c r="E66" t="n">
        <v>0.0</v>
      </c>
      <c r="F66" t="s">
        <v>465</v>
      </c>
      <c r="G66" t="s">
        <v>465</v>
      </c>
      <c r="H66" t="s">
        <v>465</v>
      </c>
      <c r="I66" t="s">
        <v>478</v>
      </c>
    </row>
    <row r="67">
      <c r="A67" t="s">
        <v>430</v>
      </c>
      <c r="B67" t="s">
        <v>458</v>
      </c>
      <c r="C67" t="s">
        <v>460</v>
      </c>
      <c r="D67" t="s">
        <v>54</v>
      </c>
      <c r="E67" t="n">
        <v>14.0</v>
      </c>
      <c r="F67" t="s">
        <v>327</v>
      </c>
      <c r="G67" t="s">
        <v>465</v>
      </c>
      <c r="H67" t="s">
        <v>465</v>
      </c>
      <c r="I67" t="s">
        <v>480</v>
      </c>
    </row>
    <row r="68">
      <c r="A68" t="s">
        <v>431</v>
      </c>
      <c r="B68" t="s">
        <v>458</v>
      </c>
      <c r="C68" t="s">
        <v>460</v>
      </c>
      <c r="D68" t="s">
        <v>56</v>
      </c>
      <c r="E68" t="n">
        <v>0.0</v>
      </c>
      <c r="F68" t="s">
        <v>465</v>
      </c>
      <c r="G68" t="s">
        <v>465</v>
      </c>
      <c r="H68" t="s">
        <v>465</v>
      </c>
      <c r="I68" t="s">
        <v>478</v>
      </c>
    </row>
    <row r="69">
      <c r="A69" t="s">
        <v>432</v>
      </c>
      <c r="B69" t="s">
        <v>458</v>
      </c>
      <c r="C69" t="s">
        <v>460</v>
      </c>
      <c r="D69" t="s">
        <v>58</v>
      </c>
      <c r="E69" t="n">
        <v>14.0</v>
      </c>
      <c r="F69" t="s">
        <v>326</v>
      </c>
      <c r="G69" t="s">
        <v>475</v>
      </c>
      <c r="H69" t="s">
        <v>475</v>
      </c>
      <c r="I69" t="s">
        <v>477</v>
      </c>
    </row>
    <row r="70">
      <c r="A70" t="s">
        <v>433</v>
      </c>
      <c r="B70" t="s">
        <v>458</v>
      </c>
      <c r="C70" t="s">
        <v>461</v>
      </c>
      <c r="D70" t="s">
        <v>64</v>
      </c>
      <c r="E70" t="n">
        <v>0.0</v>
      </c>
      <c r="F70" t="s">
        <v>465</v>
      </c>
      <c r="G70" t="s">
        <v>465</v>
      </c>
      <c r="H70" t="s">
        <v>465</v>
      </c>
      <c r="I70" t="s">
        <v>478</v>
      </c>
    </row>
    <row r="71">
      <c r="A71" t="s">
        <v>434</v>
      </c>
      <c r="B71" t="s">
        <v>458</v>
      </c>
      <c r="C71" t="s">
        <v>461</v>
      </c>
      <c r="D71" t="s">
        <v>44</v>
      </c>
      <c r="E71" t="n">
        <v>23.0</v>
      </c>
      <c r="F71" t="s">
        <v>329</v>
      </c>
      <c r="G71" t="s">
        <v>476</v>
      </c>
      <c r="H71" t="s">
        <v>476</v>
      </c>
      <c r="I71" t="s">
        <v>481</v>
      </c>
    </row>
    <row r="72">
      <c r="A72" t="s">
        <v>435</v>
      </c>
      <c r="B72" t="s">
        <v>458</v>
      </c>
      <c r="C72" t="s">
        <v>461</v>
      </c>
      <c r="D72" t="s">
        <v>308</v>
      </c>
      <c r="E72" t="n">
        <v>0.0</v>
      </c>
      <c r="F72" t="s">
        <v>465</v>
      </c>
      <c r="G72" t="s">
        <v>465</v>
      </c>
      <c r="H72" t="s">
        <v>465</v>
      </c>
      <c r="I72" t="s">
        <v>478</v>
      </c>
    </row>
    <row r="73">
      <c r="A73" t="s">
        <v>436</v>
      </c>
      <c r="B73" t="s">
        <v>458</v>
      </c>
      <c r="C73" t="s">
        <v>461</v>
      </c>
      <c r="D73" t="s">
        <v>48</v>
      </c>
      <c r="E73" t="n">
        <v>14.0</v>
      </c>
      <c r="F73" t="s">
        <v>322</v>
      </c>
      <c r="G73" t="s">
        <v>475</v>
      </c>
      <c r="H73" t="s">
        <v>475</v>
      </c>
      <c r="I73" t="s">
        <v>477</v>
      </c>
    </row>
    <row r="74">
      <c r="A74" t="s">
        <v>437</v>
      </c>
      <c r="B74" t="s">
        <v>458</v>
      </c>
      <c r="C74" t="s">
        <v>461</v>
      </c>
      <c r="D74" t="s">
        <v>53</v>
      </c>
      <c r="E74" t="n">
        <v>0.0</v>
      </c>
      <c r="F74" t="s">
        <v>465</v>
      </c>
      <c r="G74" t="s">
        <v>465</v>
      </c>
      <c r="H74" t="s">
        <v>465</v>
      </c>
      <c r="I74" t="s">
        <v>478</v>
      </c>
    </row>
    <row r="75">
      <c r="A75" t="s">
        <v>438</v>
      </c>
      <c r="B75" t="s">
        <v>458</v>
      </c>
      <c r="C75" t="s">
        <v>461</v>
      </c>
      <c r="D75" t="s">
        <v>54</v>
      </c>
      <c r="E75" t="n">
        <v>14.0</v>
      </c>
      <c r="F75" t="s">
        <v>327</v>
      </c>
      <c r="G75" t="s">
        <v>465</v>
      </c>
      <c r="H75" t="s">
        <v>465</v>
      </c>
      <c r="I75" t="s">
        <v>480</v>
      </c>
    </row>
    <row r="76">
      <c r="A76" t="s">
        <v>439</v>
      </c>
      <c r="B76" t="s">
        <v>458</v>
      </c>
      <c r="C76" t="s">
        <v>461</v>
      </c>
      <c r="D76" t="s">
        <v>56</v>
      </c>
      <c r="E76" t="n">
        <v>0.0</v>
      </c>
      <c r="F76" t="s">
        <v>465</v>
      </c>
      <c r="G76" t="s">
        <v>465</v>
      </c>
      <c r="H76" t="s">
        <v>465</v>
      </c>
      <c r="I76" t="s">
        <v>478</v>
      </c>
    </row>
    <row r="77">
      <c r="A77" t="s">
        <v>440</v>
      </c>
      <c r="B77" t="s">
        <v>458</v>
      </c>
      <c r="C77" t="s">
        <v>461</v>
      </c>
      <c r="D77" t="s">
        <v>58</v>
      </c>
      <c r="E77" t="n">
        <v>14.0</v>
      </c>
      <c r="F77" t="s">
        <v>326</v>
      </c>
      <c r="G77" t="s">
        <v>475</v>
      </c>
      <c r="H77" t="s">
        <v>475</v>
      </c>
      <c r="I77" t="s">
        <v>477</v>
      </c>
    </row>
    <row r="78">
      <c r="A78" t="s">
        <v>441</v>
      </c>
      <c r="B78" t="s">
        <v>9</v>
      </c>
      <c r="C78" t="s">
        <v>459</v>
      </c>
      <c r="D78" t="s">
        <v>44</v>
      </c>
      <c r="E78" t="n">
        <v>23.0</v>
      </c>
      <c r="F78" t="s">
        <v>329</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14.0</v>
      </c>
      <c r="F81" t="s">
        <v>326</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14.0</v>
      </c>
      <c r="F84" t="s">
        <v>322</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14.0</v>
      </c>
      <c r="F86" t="s">
        <v>326</v>
      </c>
      <c r="G86" t="s">
        <v>475</v>
      </c>
      <c r="H86" t="s">
        <v>475</v>
      </c>
      <c r="I86" t="s">
        <v>477</v>
      </c>
    </row>
    <row r="87">
      <c r="A87" t="s">
        <v>450</v>
      </c>
      <c r="B87" t="s">
        <v>9</v>
      </c>
      <c r="C87" t="s">
        <v>459</v>
      </c>
      <c r="D87" t="s">
        <v>51</v>
      </c>
      <c r="E87" t="n">
        <v>14.0</v>
      </c>
      <c r="F87" t="s">
        <v>324</v>
      </c>
      <c r="G87" t="s">
        <v>475</v>
      </c>
      <c r="H87" t="s">
        <v>475</v>
      </c>
      <c r="I87" t="s">
        <v>477</v>
      </c>
    </row>
    <row r="88">
      <c r="A88" t="s">
        <v>451</v>
      </c>
      <c r="B88" t="s">
        <v>9</v>
      </c>
      <c r="C88" t="s">
        <v>459</v>
      </c>
      <c r="D88" t="s">
        <v>61</v>
      </c>
      <c r="E88" t="n">
        <v>11.0</v>
      </c>
      <c r="F88" t="s">
        <v>321</v>
      </c>
      <c r="G88" t="s">
        <v>475</v>
      </c>
      <c r="H88" t="s">
        <v>475</v>
      </c>
      <c r="I88" t="s">
        <v>477</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14.0</v>
      </c>
      <c r="F92" t="s">
        <v>327</v>
      </c>
      <c r="G92" t="s">
        <v>465</v>
      </c>
      <c r="H92" t="s">
        <v>465</v>
      </c>
      <c r="I92" t="s">
        <v>480</v>
      </c>
    </row>
    <row r="93">
      <c r="A93" t="s">
        <v>456</v>
      </c>
      <c r="B93" t="s">
        <v>9</v>
      </c>
      <c r="C93" t="s">
        <v>459</v>
      </c>
      <c r="D93" t="s">
        <v>58</v>
      </c>
      <c r="E93" t="n">
        <v>14.0</v>
      </c>
      <c r="F93" t="s">
        <v>326</v>
      </c>
      <c r="G93" t="s">
        <v>475</v>
      </c>
      <c r="H93" t="s">
        <v>475</v>
      </c>
      <c r="I93" t="s">
        <v>477</v>
      </c>
    </row>
  </sheetData>
  <pageMargins bottom="0.75" footer="0.3" header="0.3" left="0.7" right="0.7" top="0.75"/>
</worksheet>
</file>

<file path=xl/worksheets/sheet87.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4.0</v>
      </c>
      <c r="F3" t="s">
        <v>464</v>
      </c>
      <c r="G3" t="s">
        <v>475</v>
      </c>
      <c r="H3" t="s">
        <v>475</v>
      </c>
      <c r="I3" t="s">
        <v>477</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3.0</v>
      </c>
      <c r="F9" t="s">
        <v>315</v>
      </c>
      <c r="G9" t="s">
        <v>475</v>
      </c>
      <c r="H9" t="s">
        <v>475</v>
      </c>
      <c r="I9" t="s">
        <v>491</v>
      </c>
    </row>
    <row r="10">
      <c r="A10" t="s">
        <v>322</v>
      </c>
      <c r="B10" t="s">
        <v>457</v>
      </c>
      <c r="C10" t="s">
        <v>67</v>
      </c>
      <c r="D10" t="s">
        <v>32</v>
      </c>
      <c r="E10" t="n">
        <v>0.0</v>
      </c>
      <c r="F10" t="s">
        <v>465</v>
      </c>
      <c r="G10" t="s">
        <v>465</v>
      </c>
      <c r="H10" t="s">
        <v>465</v>
      </c>
      <c r="I10" t="s">
        <v>478</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5.0</v>
      </c>
      <c r="F15" t="s">
        <v>464</v>
      </c>
      <c r="G15" t="s">
        <v>475</v>
      </c>
      <c r="H15" t="s">
        <v>475</v>
      </c>
      <c r="I15" t="s">
        <v>477</v>
      </c>
    </row>
    <row r="16">
      <c r="A16" t="s">
        <v>328</v>
      </c>
      <c r="B16" t="s">
        <v>457</v>
      </c>
      <c r="C16" t="s">
        <v>3</v>
      </c>
      <c r="D16" t="s">
        <v>44</v>
      </c>
      <c r="E16" t="n">
        <v>5.0</v>
      </c>
      <c r="F16" t="s">
        <v>316</v>
      </c>
      <c r="G16" t="s">
        <v>476</v>
      </c>
      <c r="H16" t="s">
        <v>475</v>
      </c>
      <c r="I16" t="s">
        <v>477</v>
      </c>
    </row>
    <row r="17">
      <c r="A17" t="s">
        <v>329</v>
      </c>
      <c r="B17" t="s">
        <v>457</v>
      </c>
      <c r="C17" t="s">
        <v>3</v>
      </c>
      <c r="D17" t="s">
        <v>45</v>
      </c>
      <c r="E17" t="n">
        <v>5.0</v>
      </c>
      <c r="F17" t="s">
        <v>317</v>
      </c>
      <c r="G17" t="s">
        <v>475</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5.0</v>
      </c>
      <c r="F20" t="s">
        <v>316</v>
      </c>
      <c r="G20" t="s">
        <v>475</v>
      </c>
      <c r="H20" t="s">
        <v>475</v>
      </c>
      <c r="I20" t="s">
        <v>477</v>
      </c>
    </row>
    <row r="21">
      <c r="A21" t="s">
        <v>333</v>
      </c>
      <c r="B21" t="s">
        <v>457</v>
      </c>
      <c r="C21" t="s">
        <v>3</v>
      </c>
      <c r="D21" t="s">
        <v>49</v>
      </c>
      <c r="E21" t="n">
        <v>5.0</v>
      </c>
      <c r="F21" t="s">
        <v>464</v>
      </c>
      <c r="G21" t="s">
        <v>475</v>
      </c>
      <c r="H21" t="s">
        <v>475</v>
      </c>
      <c r="I21" t="s">
        <v>477</v>
      </c>
    </row>
    <row r="22">
      <c r="A22" t="s">
        <v>334</v>
      </c>
      <c r="B22" t="s">
        <v>457</v>
      </c>
      <c r="C22" t="s">
        <v>3</v>
      </c>
      <c r="D22" t="s">
        <v>50</v>
      </c>
      <c r="E22" t="n">
        <v>5.0</v>
      </c>
      <c r="F22" t="s">
        <v>318</v>
      </c>
      <c r="G22" t="s">
        <v>465</v>
      </c>
      <c r="H22" t="s">
        <v>465</v>
      </c>
      <c r="I22" t="s">
        <v>480</v>
      </c>
    </row>
    <row r="23">
      <c r="A23" t="s">
        <v>335</v>
      </c>
      <c r="B23" t="s">
        <v>457</v>
      </c>
      <c r="C23" t="s">
        <v>3</v>
      </c>
      <c r="D23" t="s">
        <v>51</v>
      </c>
      <c r="E23" t="n">
        <v>5.0</v>
      </c>
      <c r="F23" t="s">
        <v>316</v>
      </c>
      <c r="G23" t="s">
        <v>475</v>
      </c>
      <c r="H23" t="s">
        <v>475</v>
      </c>
      <c r="I23" t="s">
        <v>477</v>
      </c>
    </row>
    <row r="24">
      <c r="A24" t="s">
        <v>336</v>
      </c>
      <c r="B24" t="s">
        <v>457</v>
      </c>
      <c r="C24" t="s">
        <v>3</v>
      </c>
      <c r="D24" t="s">
        <v>52</v>
      </c>
      <c r="E24" t="n">
        <v>0.0</v>
      </c>
      <c r="F24" t="s">
        <v>465</v>
      </c>
      <c r="G24" t="s">
        <v>465</v>
      </c>
      <c r="H24" t="s">
        <v>465</v>
      </c>
      <c r="I24" t="s">
        <v>478</v>
      </c>
    </row>
    <row r="25">
      <c r="A25" t="s">
        <v>337</v>
      </c>
      <c r="B25" t="s">
        <v>457</v>
      </c>
      <c r="C25" t="s">
        <v>3</v>
      </c>
      <c r="D25" t="s">
        <v>53</v>
      </c>
      <c r="E25" t="n">
        <v>0.0</v>
      </c>
      <c r="F25" t="s">
        <v>465</v>
      </c>
      <c r="G25" t="s">
        <v>465</v>
      </c>
      <c r="H25" t="s">
        <v>465</v>
      </c>
      <c r="I25" t="s">
        <v>478</v>
      </c>
    </row>
    <row r="26">
      <c r="A26" t="s">
        <v>338</v>
      </c>
      <c r="B26" t="s">
        <v>457</v>
      </c>
      <c r="C26" t="s">
        <v>3</v>
      </c>
      <c r="D26" t="s">
        <v>54</v>
      </c>
      <c r="E26" t="n">
        <v>5.0</v>
      </c>
      <c r="F26" t="s">
        <v>317</v>
      </c>
      <c r="G26" t="s">
        <v>476</v>
      </c>
      <c r="H26" t="s">
        <v>476</v>
      </c>
      <c r="I26" t="s">
        <v>481</v>
      </c>
    </row>
    <row r="27">
      <c r="A27" t="s">
        <v>339</v>
      </c>
      <c r="B27" t="s">
        <v>457</v>
      </c>
      <c r="C27" t="s">
        <v>3</v>
      </c>
      <c r="D27" t="s">
        <v>55</v>
      </c>
      <c r="E27" t="n">
        <v>0.0</v>
      </c>
      <c r="F27" t="s">
        <v>465</v>
      </c>
      <c r="G27" t="s">
        <v>465</v>
      </c>
      <c r="H27" t="s">
        <v>465</v>
      </c>
      <c r="I27" t="s">
        <v>478</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5.0</v>
      </c>
      <c r="F30" t="s">
        <v>316</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4.0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5.0</v>
      </c>
      <c r="F35" t="s">
        <v>316</v>
      </c>
      <c r="G35" t="s">
        <v>476</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5.0</v>
      </c>
      <c r="F39" t="s">
        <v>317</v>
      </c>
      <c r="G39" t="s">
        <v>475</v>
      </c>
      <c r="H39" t="s">
        <v>475</v>
      </c>
      <c r="I39" t="s">
        <v>477</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5.0</v>
      </c>
      <c r="F43" t="s">
        <v>316</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5.0</v>
      </c>
      <c r="F48" t="s">
        <v>316</v>
      </c>
      <c r="G48" t="s">
        <v>475</v>
      </c>
      <c r="H48" t="s">
        <v>475</v>
      </c>
      <c r="I48" t="s">
        <v>477</v>
      </c>
    </row>
    <row r="49">
      <c r="A49" t="s">
        <v>412</v>
      </c>
      <c r="B49" t="s">
        <v>458</v>
      </c>
      <c r="C49" t="s">
        <v>459</v>
      </c>
      <c r="D49" t="s">
        <v>50</v>
      </c>
      <c r="E49" t="n">
        <v>5.0</v>
      </c>
      <c r="F49" t="s">
        <v>318</v>
      </c>
      <c r="G49" t="s">
        <v>465</v>
      </c>
      <c r="H49" t="s">
        <v>465</v>
      </c>
      <c r="I49" t="s">
        <v>480</v>
      </c>
    </row>
    <row r="50">
      <c r="A50" t="s">
        <v>413</v>
      </c>
      <c r="B50" t="s">
        <v>458</v>
      </c>
      <c r="C50" t="s">
        <v>459</v>
      </c>
      <c r="D50" t="s">
        <v>51</v>
      </c>
      <c r="E50" t="n">
        <v>5.0</v>
      </c>
      <c r="F50" t="s">
        <v>316</v>
      </c>
      <c r="G50" t="s">
        <v>475</v>
      </c>
      <c r="H50" t="s">
        <v>475</v>
      </c>
      <c r="I50" t="s">
        <v>477</v>
      </c>
    </row>
    <row r="51">
      <c r="A51" t="s">
        <v>414</v>
      </c>
      <c r="B51" t="s">
        <v>458</v>
      </c>
      <c r="C51" t="s">
        <v>459</v>
      </c>
      <c r="D51" t="s">
        <v>52</v>
      </c>
      <c r="E51" t="n">
        <v>0.0</v>
      </c>
      <c r="F51" t="s">
        <v>465</v>
      </c>
      <c r="G51" t="s">
        <v>465</v>
      </c>
      <c r="H51" t="s">
        <v>465</v>
      </c>
      <c r="I51" t="s">
        <v>478</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4.0</v>
      </c>
      <c r="F56" t="s">
        <v>464</v>
      </c>
      <c r="G56" t="s">
        <v>475</v>
      </c>
      <c r="H56" t="s">
        <v>475</v>
      </c>
      <c r="I56" t="s">
        <v>477</v>
      </c>
    </row>
    <row r="57">
      <c r="A57" t="s">
        <v>420</v>
      </c>
      <c r="B57" t="s">
        <v>458</v>
      </c>
      <c r="C57" t="s">
        <v>459</v>
      </c>
      <c r="D57" t="s">
        <v>54</v>
      </c>
      <c r="E57" t="n">
        <v>5.0</v>
      </c>
      <c r="F57" t="s">
        <v>317</v>
      </c>
      <c r="G57" t="s">
        <v>475</v>
      </c>
      <c r="H57" t="s">
        <v>475</v>
      </c>
      <c r="I57" t="s">
        <v>477</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5.0</v>
      </c>
      <c r="F63" t="s">
        <v>316</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5.0</v>
      </c>
      <c r="F65" t="s">
        <v>316</v>
      </c>
      <c r="G65" t="s">
        <v>476</v>
      </c>
      <c r="H65" t="s">
        <v>475</v>
      </c>
      <c r="I65" t="s">
        <v>479</v>
      </c>
    </row>
    <row r="66">
      <c r="A66" t="s">
        <v>429</v>
      </c>
      <c r="B66" t="s">
        <v>458</v>
      </c>
      <c r="C66" t="s">
        <v>460</v>
      </c>
      <c r="D66" t="s">
        <v>53</v>
      </c>
      <c r="E66" t="n">
        <v>0.0</v>
      </c>
      <c r="F66" t="s">
        <v>465</v>
      </c>
      <c r="G66" t="s">
        <v>465</v>
      </c>
      <c r="H66" t="s">
        <v>465</v>
      </c>
      <c r="I66" t="s">
        <v>478</v>
      </c>
    </row>
    <row r="67">
      <c r="A67" t="s">
        <v>430</v>
      </c>
      <c r="B67" t="s">
        <v>458</v>
      </c>
      <c r="C67" t="s">
        <v>460</v>
      </c>
      <c r="D67" t="s">
        <v>54</v>
      </c>
      <c r="E67" t="n">
        <v>5.0</v>
      </c>
      <c r="F67" t="s">
        <v>317</v>
      </c>
      <c r="G67" t="s">
        <v>475</v>
      </c>
      <c r="H67" t="s">
        <v>475</v>
      </c>
      <c r="I67" t="s">
        <v>477</v>
      </c>
    </row>
    <row r="68">
      <c r="A68" t="s">
        <v>431</v>
      </c>
      <c r="B68" t="s">
        <v>458</v>
      </c>
      <c r="C68" t="s">
        <v>460</v>
      </c>
      <c r="D68" t="s">
        <v>56</v>
      </c>
      <c r="E68" t="n">
        <v>0.0</v>
      </c>
      <c r="F68" t="s">
        <v>465</v>
      </c>
      <c r="G68" t="s">
        <v>465</v>
      </c>
      <c r="H68" t="s">
        <v>465</v>
      </c>
      <c r="I68" t="s">
        <v>478</v>
      </c>
    </row>
    <row r="69">
      <c r="A69" t="s">
        <v>432</v>
      </c>
      <c r="B69" t="s">
        <v>458</v>
      </c>
      <c r="C69" t="s">
        <v>460</v>
      </c>
      <c r="D69" t="s">
        <v>58</v>
      </c>
      <c r="E69" t="n">
        <v>5.0</v>
      </c>
      <c r="F69" t="s">
        <v>316</v>
      </c>
      <c r="G69" t="s">
        <v>475</v>
      </c>
      <c r="H69" t="s">
        <v>475</v>
      </c>
      <c r="I69" t="s">
        <v>477</v>
      </c>
    </row>
    <row r="70">
      <c r="A70" t="s">
        <v>433</v>
      </c>
      <c r="B70" t="s">
        <v>458</v>
      </c>
      <c r="C70" t="s">
        <v>461</v>
      </c>
      <c r="D70" t="s">
        <v>64</v>
      </c>
      <c r="E70" t="n">
        <v>0.0</v>
      </c>
      <c r="F70" t="s">
        <v>465</v>
      </c>
      <c r="G70" t="s">
        <v>465</v>
      </c>
      <c r="H70" t="s">
        <v>465</v>
      </c>
      <c r="I70" t="s">
        <v>478</v>
      </c>
    </row>
    <row r="71">
      <c r="A71" t="s">
        <v>434</v>
      </c>
      <c r="B71" t="s">
        <v>458</v>
      </c>
      <c r="C71" t="s">
        <v>461</v>
      </c>
      <c r="D71" t="s">
        <v>44</v>
      </c>
      <c r="E71" t="n">
        <v>5.0</v>
      </c>
      <c r="F71" t="s">
        <v>316</v>
      </c>
      <c r="G71" t="s">
        <v>476</v>
      </c>
      <c r="H71" t="s">
        <v>476</v>
      </c>
      <c r="I71" t="s">
        <v>481</v>
      </c>
    </row>
    <row r="72">
      <c r="A72" t="s">
        <v>435</v>
      </c>
      <c r="B72" t="s">
        <v>458</v>
      </c>
      <c r="C72" t="s">
        <v>461</v>
      </c>
      <c r="D72" t="s">
        <v>308</v>
      </c>
      <c r="E72" t="n">
        <v>0.0</v>
      </c>
      <c r="F72" t="s">
        <v>465</v>
      </c>
      <c r="G72" t="s">
        <v>465</v>
      </c>
      <c r="H72" t="s">
        <v>465</v>
      </c>
      <c r="I72" t="s">
        <v>478</v>
      </c>
    </row>
    <row r="73">
      <c r="A73" t="s">
        <v>436</v>
      </c>
      <c r="B73" t="s">
        <v>458</v>
      </c>
      <c r="C73" t="s">
        <v>461</v>
      </c>
      <c r="D73" t="s">
        <v>48</v>
      </c>
      <c r="E73" t="n">
        <v>5.0</v>
      </c>
      <c r="F73" t="s">
        <v>316</v>
      </c>
      <c r="G73" t="s">
        <v>475</v>
      </c>
      <c r="H73" t="s">
        <v>475</v>
      </c>
      <c r="I73" t="s">
        <v>477</v>
      </c>
    </row>
    <row r="74">
      <c r="A74" t="s">
        <v>437</v>
      </c>
      <c r="B74" t="s">
        <v>458</v>
      </c>
      <c r="C74" t="s">
        <v>461</v>
      </c>
      <c r="D74" t="s">
        <v>53</v>
      </c>
      <c r="E74" t="n">
        <v>0.0</v>
      </c>
      <c r="F74" t="s">
        <v>465</v>
      </c>
      <c r="G74" t="s">
        <v>465</v>
      </c>
      <c r="H74" t="s">
        <v>465</v>
      </c>
      <c r="I74" t="s">
        <v>478</v>
      </c>
    </row>
    <row r="75">
      <c r="A75" t="s">
        <v>438</v>
      </c>
      <c r="B75" t="s">
        <v>458</v>
      </c>
      <c r="C75" t="s">
        <v>461</v>
      </c>
      <c r="D75" t="s">
        <v>54</v>
      </c>
      <c r="E75" t="n">
        <v>5.0</v>
      </c>
      <c r="F75" t="s">
        <v>317</v>
      </c>
      <c r="G75" t="s">
        <v>475</v>
      </c>
      <c r="H75" t="s">
        <v>475</v>
      </c>
      <c r="I75" t="s">
        <v>477</v>
      </c>
    </row>
    <row r="76">
      <c r="A76" t="s">
        <v>439</v>
      </c>
      <c r="B76" t="s">
        <v>458</v>
      </c>
      <c r="C76" t="s">
        <v>461</v>
      </c>
      <c r="D76" t="s">
        <v>56</v>
      </c>
      <c r="E76" t="n">
        <v>0.0</v>
      </c>
      <c r="F76" t="s">
        <v>465</v>
      </c>
      <c r="G76" t="s">
        <v>465</v>
      </c>
      <c r="H76" t="s">
        <v>465</v>
      </c>
      <c r="I76" t="s">
        <v>478</v>
      </c>
    </row>
    <row r="77">
      <c r="A77" t="s">
        <v>440</v>
      </c>
      <c r="B77" t="s">
        <v>458</v>
      </c>
      <c r="C77" t="s">
        <v>461</v>
      </c>
      <c r="D77" t="s">
        <v>58</v>
      </c>
      <c r="E77" t="n">
        <v>5.0</v>
      </c>
      <c r="F77" t="s">
        <v>316</v>
      </c>
      <c r="G77" t="s">
        <v>475</v>
      </c>
      <c r="H77" t="s">
        <v>475</v>
      </c>
      <c r="I77" t="s">
        <v>477</v>
      </c>
    </row>
    <row r="78">
      <c r="A78" t="s">
        <v>441</v>
      </c>
      <c r="B78" t="s">
        <v>9</v>
      </c>
      <c r="C78" t="s">
        <v>459</v>
      </c>
      <c r="D78" t="s">
        <v>44</v>
      </c>
      <c r="E78" t="n">
        <v>5.0</v>
      </c>
      <c r="F78" t="s">
        <v>316</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5.0</v>
      </c>
      <c r="F81" t="s">
        <v>317</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5.0</v>
      </c>
      <c r="F84" t="s">
        <v>316</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5.0</v>
      </c>
      <c r="F86" t="s">
        <v>318</v>
      </c>
      <c r="G86" t="s">
        <v>465</v>
      </c>
      <c r="H86" t="s">
        <v>465</v>
      </c>
      <c r="I86" t="s">
        <v>480</v>
      </c>
    </row>
    <row r="87">
      <c r="A87" t="s">
        <v>450</v>
      </c>
      <c r="B87" t="s">
        <v>9</v>
      </c>
      <c r="C87" t="s">
        <v>459</v>
      </c>
      <c r="D87" t="s">
        <v>51</v>
      </c>
      <c r="E87" t="n">
        <v>5.0</v>
      </c>
      <c r="F87" t="s">
        <v>316</v>
      </c>
      <c r="G87" t="s">
        <v>475</v>
      </c>
      <c r="H87" t="s">
        <v>475</v>
      </c>
      <c r="I87" t="s">
        <v>477</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5.0</v>
      </c>
      <c r="F92" t="s">
        <v>317</v>
      </c>
      <c r="G92" t="s">
        <v>476</v>
      </c>
      <c r="H92" t="s">
        <v>475</v>
      </c>
      <c r="I92" t="s">
        <v>477</v>
      </c>
    </row>
    <row r="93">
      <c r="A93" t="s">
        <v>456</v>
      </c>
      <c r="B93" t="s">
        <v>9</v>
      </c>
      <c r="C93" t="s">
        <v>459</v>
      </c>
      <c r="D93" t="s">
        <v>58</v>
      </c>
      <c r="E93" t="n">
        <v>5.0</v>
      </c>
      <c r="F93" t="s">
        <v>316</v>
      </c>
      <c r="G93" t="s">
        <v>475</v>
      </c>
      <c r="H93" t="s">
        <v>475</v>
      </c>
      <c r="I93" t="s">
        <v>477</v>
      </c>
    </row>
  </sheetData>
  <pageMargins bottom="0.75" footer="0.3" header="0.3" left="0.7" right="0.7" top="0.75"/>
</worksheet>
</file>

<file path=xl/worksheets/sheet88.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30.0</v>
      </c>
      <c r="F3" t="s">
        <v>464</v>
      </c>
      <c r="G3" t="s">
        <v>475</v>
      </c>
      <c r="H3" t="s">
        <v>475</v>
      </c>
      <c r="I3" t="s">
        <v>477</v>
      </c>
    </row>
    <row r="4">
      <c r="A4" t="s">
        <v>316</v>
      </c>
      <c r="B4" t="s">
        <v>457</v>
      </c>
      <c r="C4" t="s">
        <v>1</v>
      </c>
      <c r="D4" t="s">
        <v>462</v>
      </c>
      <c r="E4" t="n">
        <v>8.0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3.0</v>
      </c>
      <c r="F9" t="s">
        <v>316</v>
      </c>
      <c r="G9" t="s">
        <v>465</v>
      </c>
      <c r="H9" t="s">
        <v>465</v>
      </c>
      <c r="I9" t="s">
        <v>480</v>
      </c>
    </row>
    <row r="10">
      <c r="A10" t="s">
        <v>322</v>
      </c>
      <c r="B10" t="s">
        <v>457</v>
      </c>
      <c r="C10" t="s">
        <v>67</v>
      </c>
      <c r="D10" t="s">
        <v>32</v>
      </c>
      <c r="E10" t="n">
        <v>34.0</v>
      </c>
      <c r="F10" t="s">
        <v>347</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8.0</v>
      </c>
      <c r="F15" t="s">
        <v>314</v>
      </c>
      <c r="G15" t="s">
        <v>475</v>
      </c>
      <c r="H15" t="s">
        <v>475</v>
      </c>
      <c r="I15" t="s">
        <v>477</v>
      </c>
    </row>
    <row r="16">
      <c r="A16" t="s">
        <v>328</v>
      </c>
      <c r="B16" t="s">
        <v>457</v>
      </c>
      <c r="C16" t="s">
        <v>3</v>
      </c>
      <c r="D16" t="s">
        <v>44</v>
      </c>
      <c r="E16" t="n">
        <v>8.0</v>
      </c>
      <c r="F16" t="s">
        <v>320</v>
      </c>
      <c r="G16" t="s">
        <v>476</v>
      </c>
      <c r="H16" t="s">
        <v>475</v>
      </c>
      <c r="I16" t="s">
        <v>477</v>
      </c>
    </row>
    <row r="17">
      <c r="A17" t="s">
        <v>329</v>
      </c>
      <c r="B17" t="s">
        <v>457</v>
      </c>
      <c r="C17" t="s">
        <v>3</v>
      </c>
      <c r="D17" t="s">
        <v>45</v>
      </c>
      <c r="E17" t="n">
        <v>44.0</v>
      </c>
      <c r="F17" t="s">
        <v>353</v>
      </c>
      <c r="G17" t="s">
        <v>475</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44.0</v>
      </c>
      <c r="F20" t="s">
        <v>408</v>
      </c>
      <c r="G20" t="s">
        <v>465</v>
      </c>
      <c r="H20" t="s">
        <v>465</v>
      </c>
      <c r="I20" t="s">
        <v>480</v>
      </c>
    </row>
    <row r="21">
      <c r="A21" t="s">
        <v>333</v>
      </c>
      <c r="B21" t="s">
        <v>457</v>
      </c>
      <c r="C21" t="s">
        <v>3</v>
      </c>
      <c r="D21" t="s">
        <v>49</v>
      </c>
      <c r="E21" t="n">
        <v>42.0</v>
      </c>
      <c r="F21" t="s">
        <v>328</v>
      </c>
      <c r="G21" t="s">
        <v>476</v>
      </c>
      <c r="H21" t="s">
        <v>475</v>
      </c>
      <c r="I21" t="s">
        <v>477</v>
      </c>
    </row>
    <row r="22">
      <c r="A22" t="s">
        <v>334</v>
      </c>
      <c r="B22" t="s">
        <v>457</v>
      </c>
      <c r="C22" t="s">
        <v>3</v>
      </c>
      <c r="D22" t="s">
        <v>50</v>
      </c>
      <c r="E22" t="n">
        <v>44.0</v>
      </c>
      <c r="F22" t="s">
        <v>408</v>
      </c>
      <c r="G22" t="s">
        <v>465</v>
      </c>
      <c r="H22" t="s">
        <v>465</v>
      </c>
      <c r="I22" t="s">
        <v>480</v>
      </c>
    </row>
    <row r="23">
      <c r="A23" t="s">
        <v>335</v>
      </c>
      <c r="B23" t="s">
        <v>457</v>
      </c>
      <c r="C23" t="s">
        <v>3</v>
      </c>
      <c r="D23" t="s">
        <v>51</v>
      </c>
      <c r="E23" t="n">
        <v>44.0</v>
      </c>
      <c r="F23" t="s">
        <v>408</v>
      </c>
      <c r="G23" t="s">
        <v>465</v>
      </c>
      <c r="H23" t="s">
        <v>465</v>
      </c>
      <c r="I23" t="s">
        <v>480</v>
      </c>
    </row>
    <row r="24">
      <c r="A24" t="s">
        <v>336</v>
      </c>
      <c r="B24" t="s">
        <v>457</v>
      </c>
      <c r="C24" t="s">
        <v>3</v>
      </c>
      <c r="D24" t="s">
        <v>52</v>
      </c>
      <c r="E24" t="n">
        <v>25.0</v>
      </c>
      <c r="F24" t="s">
        <v>338</v>
      </c>
      <c r="G24" t="s">
        <v>465</v>
      </c>
      <c r="H24" t="s">
        <v>465</v>
      </c>
      <c r="I24" t="s">
        <v>480</v>
      </c>
    </row>
    <row r="25">
      <c r="A25" t="s">
        <v>337</v>
      </c>
      <c r="B25" t="s">
        <v>457</v>
      </c>
      <c r="C25" t="s">
        <v>3</v>
      </c>
      <c r="D25" t="s">
        <v>53</v>
      </c>
      <c r="E25" t="n">
        <v>0.0</v>
      </c>
      <c r="F25" t="s">
        <v>465</v>
      </c>
      <c r="G25" t="s">
        <v>465</v>
      </c>
      <c r="H25" t="s">
        <v>465</v>
      </c>
      <c r="I25" t="s">
        <v>478</v>
      </c>
    </row>
    <row r="26">
      <c r="A26" t="s">
        <v>338</v>
      </c>
      <c r="B26" t="s">
        <v>457</v>
      </c>
      <c r="C26" t="s">
        <v>3</v>
      </c>
      <c r="D26" t="s">
        <v>54</v>
      </c>
      <c r="E26" t="n">
        <v>42.0</v>
      </c>
      <c r="F26" t="s">
        <v>321</v>
      </c>
      <c r="G26" t="s">
        <v>475</v>
      </c>
      <c r="H26" t="s">
        <v>475</v>
      </c>
      <c r="I26" t="s">
        <v>491</v>
      </c>
    </row>
    <row r="27">
      <c r="A27" t="s">
        <v>339</v>
      </c>
      <c r="B27" t="s">
        <v>457</v>
      </c>
      <c r="C27" t="s">
        <v>3</v>
      </c>
      <c r="D27" t="s">
        <v>55</v>
      </c>
      <c r="E27" t="n">
        <v>34.0</v>
      </c>
      <c r="F27" t="s">
        <v>347</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44.0</v>
      </c>
      <c r="F30" t="s">
        <v>334</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30.0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8.0</v>
      </c>
      <c r="F35" t="s">
        <v>320</v>
      </c>
      <c r="G35"/>
      <c r="H35"/>
      <c r="I35"/>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8.0</v>
      </c>
      <c r="F39" t="s">
        <v>315</v>
      </c>
      <c r="G39"/>
      <c r="H39" t="s">
        <v>475</v>
      </c>
      <c r="I39"/>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8.0</v>
      </c>
      <c r="F43" t="s">
        <v>321</v>
      </c>
      <c r="G43" t="s">
        <v>465</v>
      </c>
      <c r="H43" t="s">
        <v>465</v>
      </c>
      <c r="I43" t="s">
        <v>480</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44.0</v>
      </c>
      <c r="F48" t="s">
        <v>348</v>
      </c>
      <c r="G48"/>
      <c r="H48"/>
      <c r="I48"/>
    </row>
    <row r="49">
      <c r="A49" t="s">
        <v>412</v>
      </c>
      <c r="B49" t="s">
        <v>458</v>
      </c>
      <c r="C49" t="s">
        <v>459</v>
      </c>
      <c r="D49" t="s">
        <v>50</v>
      </c>
      <c r="E49" t="n">
        <v>8.0</v>
      </c>
      <c r="F49" t="s">
        <v>320</v>
      </c>
      <c r="G49"/>
      <c r="H49" t="s">
        <v>475</v>
      </c>
      <c r="I49"/>
    </row>
    <row r="50">
      <c r="A50" t="s">
        <v>413</v>
      </c>
      <c r="B50" t="s">
        <v>458</v>
      </c>
      <c r="C50" t="s">
        <v>459</v>
      </c>
      <c r="D50" t="s">
        <v>51</v>
      </c>
      <c r="E50" t="n">
        <v>44.0</v>
      </c>
      <c r="F50" t="s">
        <v>408</v>
      </c>
      <c r="G50" t="s">
        <v>465</v>
      </c>
      <c r="H50" t="s">
        <v>465</v>
      </c>
      <c r="I50" t="s">
        <v>480</v>
      </c>
    </row>
    <row r="51">
      <c r="A51" t="s">
        <v>414</v>
      </c>
      <c r="B51" t="s">
        <v>458</v>
      </c>
      <c r="C51" t="s">
        <v>459</v>
      </c>
      <c r="D51" t="s">
        <v>52</v>
      </c>
      <c r="E51" t="n">
        <v>25.0</v>
      </c>
      <c r="F51" t="s">
        <v>338</v>
      </c>
      <c r="G51" t="s">
        <v>465</v>
      </c>
      <c r="H51" t="s">
        <v>465</v>
      </c>
      <c r="I51" t="s">
        <v>480</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30.0</v>
      </c>
      <c r="F56" t="s">
        <v>464</v>
      </c>
      <c r="G56"/>
      <c r="H56"/>
      <c r="I56"/>
    </row>
    <row r="57">
      <c r="A57" t="s">
        <v>420</v>
      </c>
      <c r="B57" t="s">
        <v>458</v>
      </c>
      <c r="C57" t="s">
        <v>459</v>
      </c>
      <c r="D57" t="s">
        <v>54</v>
      </c>
      <c r="E57" t="n">
        <v>8.0</v>
      </c>
      <c r="F57" t="s">
        <v>320</v>
      </c>
      <c r="G57"/>
      <c r="H57"/>
      <c r="I57"/>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8.0</v>
      </c>
      <c r="F63" t="s">
        <v>315</v>
      </c>
      <c r="G63"/>
      <c r="H63"/>
      <c r="I63"/>
    </row>
    <row r="64">
      <c r="A64" t="s">
        <v>427</v>
      </c>
      <c r="B64" t="s">
        <v>458</v>
      </c>
      <c r="C64" t="s">
        <v>460</v>
      </c>
      <c r="D64" t="s">
        <v>64</v>
      </c>
      <c r="E64" t="n">
        <v>0.0</v>
      </c>
      <c r="F64" t="s">
        <v>465</v>
      </c>
      <c r="G64" t="s">
        <v>465</v>
      </c>
      <c r="H64" t="s">
        <v>465</v>
      </c>
      <c r="I64" t="s">
        <v>478</v>
      </c>
    </row>
    <row r="65">
      <c r="A65" t="s">
        <v>428</v>
      </c>
      <c r="B65" t="s">
        <v>458</v>
      </c>
      <c r="C65" t="s">
        <v>460</v>
      </c>
      <c r="D65" t="s">
        <v>44</v>
      </c>
      <c r="E65" t="n">
        <v>8.0</v>
      </c>
      <c r="F65" t="s">
        <v>320</v>
      </c>
      <c r="G65"/>
      <c r="H65" t="s">
        <v>475</v>
      </c>
      <c r="I65"/>
    </row>
    <row r="66">
      <c r="A66" t="s">
        <v>429</v>
      </c>
      <c r="B66" t="s">
        <v>458</v>
      </c>
      <c r="C66" t="s">
        <v>460</v>
      </c>
      <c r="D66" t="s">
        <v>53</v>
      </c>
      <c r="E66" t="n">
        <v>0.0</v>
      </c>
      <c r="F66" t="s">
        <v>465</v>
      </c>
      <c r="G66" t="s">
        <v>465</v>
      </c>
      <c r="H66" t="s">
        <v>465</v>
      </c>
      <c r="I66" t="s">
        <v>478</v>
      </c>
    </row>
    <row r="67">
      <c r="A67" t="s">
        <v>430</v>
      </c>
      <c r="B67" t="s">
        <v>458</v>
      </c>
      <c r="C67" t="s">
        <v>460</v>
      </c>
      <c r="D67" t="s">
        <v>54</v>
      </c>
      <c r="E67" t="n">
        <v>8.0</v>
      </c>
      <c r="F67" t="s">
        <v>320</v>
      </c>
      <c r="G67"/>
      <c r="H67" t="s">
        <v>475</v>
      </c>
      <c r="I67"/>
    </row>
    <row r="68">
      <c r="A68" t="s">
        <v>431</v>
      </c>
      <c r="B68" t="s">
        <v>458</v>
      </c>
      <c r="C68" t="s">
        <v>460</v>
      </c>
      <c r="D68" t="s">
        <v>56</v>
      </c>
      <c r="E68" t="n">
        <v>0.0</v>
      </c>
      <c r="F68" t="s">
        <v>465</v>
      </c>
      <c r="G68" t="s">
        <v>465</v>
      </c>
      <c r="H68" t="s">
        <v>465</v>
      </c>
      <c r="I68" t="s">
        <v>478</v>
      </c>
    </row>
    <row r="69">
      <c r="A69" t="s">
        <v>432</v>
      </c>
      <c r="B69" t="s">
        <v>458</v>
      </c>
      <c r="C69" t="s">
        <v>460</v>
      </c>
      <c r="D69" t="s">
        <v>58</v>
      </c>
      <c r="E69" t="n">
        <v>8.0</v>
      </c>
      <c r="F69" t="s">
        <v>315</v>
      </c>
      <c r="G69"/>
      <c r="H69" t="s">
        <v>475</v>
      </c>
      <c r="I69"/>
    </row>
    <row r="70">
      <c r="A70" t="s">
        <v>433</v>
      </c>
      <c r="B70" t="s">
        <v>458</v>
      </c>
      <c r="C70" t="s">
        <v>461</v>
      </c>
      <c r="D70" t="s">
        <v>64</v>
      </c>
      <c r="E70" t="n">
        <v>0.0</v>
      </c>
      <c r="F70" t="s">
        <v>465</v>
      </c>
      <c r="G70" t="s">
        <v>465</v>
      </c>
      <c r="H70" t="s">
        <v>465</v>
      </c>
      <c r="I70" t="s">
        <v>478</v>
      </c>
    </row>
    <row r="71">
      <c r="A71" t="s">
        <v>434</v>
      </c>
      <c r="B71" t="s">
        <v>458</v>
      </c>
      <c r="C71" t="s">
        <v>461</v>
      </c>
      <c r="D71" t="s">
        <v>44</v>
      </c>
      <c r="E71" t="n">
        <v>8.0</v>
      </c>
      <c r="F71" t="s">
        <v>320</v>
      </c>
      <c r="G71"/>
      <c r="H71" t="s">
        <v>475</v>
      </c>
      <c r="I71"/>
    </row>
    <row r="72">
      <c r="A72" t="s">
        <v>435</v>
      </c>
      <c r="B72" t="s">
        <v>458</v>
      </c>
      <c r="C72" t="s">
        <v>461</v>
      </c>
      <c r="D72" t="s">
        <v>308</v>
      </c>
      <c r="E72" t="n">
        <v>0.0</v>
      </c>
      <c r="F72" t="s">
        <v>465</v>
      </c>
      <c r="G72" t="s">
        <v>465</v>
      </c>
      <c r="H72" t="s">
        <v>465</v>
      </c>
      <c r="I72" t="s">
        <v>478</v>
      </c>
    </row>
    <row r="73">
      <c r="A73" t="s">
        <v>436</v>
      </c>
      <c r="B73" t="s">
        <v>458</v>
      </c>
      <c r="C73" t="s">
        <v>461</v>
      </c>
      <c r="D73" t="s">
        <v>48</v>
      </c>
      <c r="E73" t="n">
        <v>8.0</v>
      </c>
      <c r="F73" t="s">
        <v>321</v>
      </c>
      <c r="G73" t="s">
        <v>465</v>
      </c>
      <c r="H73" t="s">
        <v>465</v>
      </c>
      <c r="I73" t="s">
        <v>480</v>
      </c>
    </row>
    <row r="74">
      <c r="A74" t="s">
        <v>437</v>
      </c>
      <c r="B74" t="s">
        <v>458</v>
      </c>
      <c r="C74" t="s">
        <v>461</v>
      </c>
      <c r="D74" t="s">
        <v>53</v>
      </c>
      <c r="E74" t="n">
        <v>0.0</v>
      </c>
      <c r="F74" t="s">
        <v>465</v>
      </c>
      <c r="G74" t="s">
        <v>465</v>
      </c>
      <c r="H74" t="s">
        <v>465</v>
      </c>
      <c r="I74" t="s">
        <v>478</v>
      </c>
    </row>
    <row r="75">
      <c r="A75" t="s">
        <v>438</v>
      </c>
      <c r="B75" t="s">
        <v>458</v>
      </c>
      <c r="C75" t="s">
        <v>461</v>
      </c>
      <c r="D75" t="s">
        <v>54</v>
      </c>
      <c r="E75" t="n">
        <v>8.0</v>
      </c>
      <c r="F75" t="s">
        <v>320</v>
      </c>
      <c r="G75"/>
      <c r="H75"/>
      <c r="I75"/>
    </row>
    <row r="76">
      <c r="A76" t="s">
        <v>439</v>
      </c>
      <c r="B76" t="s">
        <v>458</v>
      </c>
      <c r="C76" t="s">
        <v>461</v>
      </c>
      <c r="D76" t="s">
        <v>56</v>
      </c>
      <c r="E76" t="n">
        <v>0.0</v>
      </c>
      <c r="F76" t="s">
        <v>465</v>
      </c>
      <c r="G76" t="s">
        <v>465</v>
      </c>
      <c r="H76" t="s">
        <v>465</v>
      </c>
      <c r="I76" t="s">
        <v>478</v>
      </c>
    </row>
    <row r="77">
      <c r="A77" t="s">
        <v>440</v>
      </c>
      <c r="B77" t="s">
        <v>458</v>
      </c>
      <c r="C77" t="s">
        <v>461</v>
      </c>
      <c r="D77" t="s">
        <v>58</v>
      </c>
      <c r="E77" t="n">
        <v>8.0</v>
      </c>
      <c r="F77" t="s">
        <v>315</v>
      </c>
      <c r="G77"/>
      <c r="H77"/>
      <c r="I77"/>
    </row>
    <row r="78">
      <c r="A78" t="s">
        <v>441</v>
      </c>
      <c r="B78" t="s">
        <v>9</v>
      </c>
      <c r="C78" t="s">
        <v>459</v>
      </c>
      <c r="D78" t="s">
        <v>44</v>
      </c>
      <c r="E78" t="n">
        <v>8.0</v>
      </c>
      <c r="F78" t="s">
        <v>320</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8.0</v>
      </c>
      <c r="F81" t="s">
        <v>315</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8.0</v>
      </c>
      <c r="F84" t="s">
        <v>321</v>
      </c>
      <c r="G84" t="s">
        <v>465</v>
      </c>
      <c r="H84" t="s">
        <v>465</v>
      </c>
      <c r="I84" t="s">
        <v>480</v>
      </c>
    </row>
    <row r="85">
      <c r="A85" t="s">
        <v>448</v>
      </c>
      <c r="B85" t="s">
        <v>9</v>
      </c>
      <c r="C85" t="s">
        <v>459</v>
      </c>
      <c r="D85" t="s">
        <v>34</v>
      </c>
      <c r="E85" t="n">
        <v>0.0</v>
      </c>
      <c r="F85" t="s">
        <v>465</v>
      </c>
      <c r="G85" t="s">
        <v>465</v>
      </c>
      <c r="H85" t="s">
        <v>465</v>
      </c>
      <c r="I85" t="s">
        <v>478</v>
      </c>
    </row>
    <row r="86">
      <c r="A86" t="s">
        <v>449</v>
      </c>
      <c r="B86" t="s">
        <v>9</v>
      </c>
      <c r="C86" t="s">
        <v>459</v>
      </c>
      <c r="D86" t="s">
        <v>50</v>
      </c>
      <c r="E86" t="n">
        <v>8.0</v>
      </c>
      <c r="F86" t="s">
        <v>320</v>
      </c>
      <c r="G86" t="s">
        <v>475</v>
      </c>
      <c r="H86" t="s">
        <v>475</v>
      </c>
      <c r="I86" t="s">
        <v>477</v>
      </c>
    </row>
    <row r="87">
      <c r="A87" t="s">
        <v>450</v>
      </c>
      <c r="B87" t="s">
        <v>9</v>
      </c>
      <c r="C87" t="s">
        <v>459</v>
      </c>
      <c r="D87" t="s">
        <v>51</v>
      </c>
      <c r="E87" t="n">
        <v>8.0</v>
      </c>
      <c r="F87" t="s">
        <v>318</v>
      </c>
      <c r="G87" t="s">
        <v>475</v>
      </c>
      <c r="H87" t="s">
        <v>475</v>
      </c>
      <c r="I87" t="s">
        <v>477</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8.0</v>
      </c>
      <c r="F92" t="s">
        <v>320</v>
      </c>
      <c r="G92" t="s">
        <v>476</v>
      </c>
      <c r="H92" t="s">
        <v>475</v>
      </c>
      <c r="I92" t="s">
        <v>477</v>
      </c>
    </row>
    <row r="93">
      <c r="A93" t="s">
        <v>456</v>
      </c>
      <c r="B93" t="s">
        <v>9</v>
      </c>
      <c r="C93" t="s">
        <v>459</v>
      </c>
      <c r="D93" t="s">
        <v>58</v>
      </c>
      <c r="E93" t="n">
        <v>8.0</v>
      </c>
      <c r="F93" t="s">
        <v>315</v>
      </c>
      <c r="G93" t="s">
        <v>475</v>
      </c>
      <c r="H93" t="s">
        <v>475</v>
      </c>
      <c r="I93" t="s">
        <v>477</v>
      </c>
    </row>
  </sheetData>
  <pageMargins bottom="0.75" footer="0.3" header="0.3" left="0.7" right="0.7" top="0.75"/>
</worksheet>
</file>

<file path=xl/worksheets/sheet89.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5.0</v>
      </c>
      <c r="F3" t="s">
        <v>464</v>
      </c>
      <c r="G3" t="s">
        <v>476</v>
      </c>
      <c r="H3" t="s">
        <v>476</v>
      </c>
      <c r="I3" t="s">
        <v>481</v>
      </c>
    </row>
    <row r="4">
      <c r="A4" t="s">
        <v>316</v>
      </c>
      <c r="B4" t="s">
        <v>457</v>
      </c>
      <c r="C4" t="s">
        <v>1</v>
      </c>
      <c r="D4" t="s">
        <v>462</v>
      </c>
      <c r="E4" t="n">
        <v>6.0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0.0</v>
      </c>
      <c r="F9" t="s">
        <v>465</v>
      </c>
      <c r="G9" t="s">
        <v>465</v>
      </c>
      <c r="H9" t="s">
        <v>465</v>
      </c>
      <c r="I9" t="s">
        <v>478</v>
      </c>
    </row>
    <row r="10">
      <c r="A10" t="s">
        <v>322</v>
      </c>
      <c r="B10" t="s">
        <v>457</v>
      </c>
      <c r="C10" t="s">
        <v>67</v>
      </c>
      <c r="D10" t="s">
        <v>32</v>
      </c>
      <c r="E10" t="n">
        <v>0.0</v>
      </c>
      <c r="F10" t="s">
        <v>465</v>
      </c>
      <c r="G10" t="s">
        <v>465</v>
      </c>
      <c r="H10" t="s">
        <v>465</v>
      </c>
      <c r="I10" t="s">
        <v>478</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0.0</v>
      </c>
      <c r="F15" t="s">
        <v>465</v>
      </c>
      <c r="G15" t="s">
        <v>465</v>
      </c>
      <c r="H15" t="s">
        <v>465</v>
      </c>
      <c r="I15" t="s">
        <v>478</v>
      </c>
    </row>
    <row r="16">
      <c r="A16" t="s">
        <v>328</v>
      </c>
      <c r="B16" t="s">
        <v>457</v>
      </c>
      <c r="C16" t="s">
        <v>3</v>
      </c>
      <c r="D16" t="s">
        <v>44</v>
      </c>
      <c r="E16" t="n">
        <v>0.0</v>
      </c>
      <c r="F16" t="s">
        <v>465</v>
      </c>
      <c r="G16" t="s">
        <v>465</v>
      </c>
      <c r="H16" t="s">
        <v>465</v>
      </c>
      <c r="I16" t="s">
        <v>478</v>
      </c>
    </row>
    <row r="17">
      <c r="A17" t="s">
        <v>329</v>
      </c>
      <c r="B17" t="s">
        <v>457</v>
      </c>
      <c r="C17" t="s">
        <v>3</v>
      </c>
      <c r="D17" t="s">
        <v>45</v>
      </c>
      <c r="E17" t="n">
        <v>0.0</v>
      </c>
      <c r="F17" t="s">
        <v>465</v>
      </c>
      <c r="G17" t="s">
        <v>465</v>
      </c>
      <c r="H17" t="s">
        <v>465</v>
      </c>
      <c r="I17" t="s">
        <v>478</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0.0</v>
      </c>
      <c r="F20" t="s">
        <v>465</v>
      </c>
      <c r="G20" t="s">
        <v>465</v>
      </c>
      <c r="H20" t="s">
        <v>465</v>
      </c>
      <c r="I20" t="s">
        <v>478</v>
      </c>
    </row>
    <row r="21">
      <c r="A21" t="s">
        <v>333</v>
      </c>
      <c r="B21" t="s">
        <v>457</v>
      </c>
      <c r="C21" t="s">
        <v>3</v>
      </c>
      <c r="D21" t="s">
        <v>49</v>
      </c>
      <c r="E21" t="n">
        <v>0.0</v>
      </c>
      <c r="F21" t="s">
        <v>465</v>
      </c>
      <c r="G21" t="s">
        <v>465</v>
      </c>
      <c r="H21" t="s">
        <v>465</v>
      </c>
      <c r="I21" t="s">
        <v>478</v>
      </c>
    </row>
    <row r="22">
      <c r="A22" t="s">
        <v>334</v>
      </c>
      <c r="B22" t="s">
        <v>457</v>
      </c>
      <c r="C22" t="s">
        <v>3</v>
      </c>
      <c r="D22" t="s">
        <v>50</v>
      </c>
      <c r="E22" t="n">
        <v>0.0</v>
      </c>
      <c r="F22" t="s">
        <v>465</v>
      </c>
      <c r="G22" t="s">
        <v>465</v>
      </c>
      <c r="H22" t="s">
        <v>465</v>
      </c>
      <c r="I22" t="s">
        <v>478</v>
      </c>
    </row>
    <row r="23">
      <c r="A23" t="s">
        <v>335</v>
      </c>
      <c r="B23" t="s">
        <v>457</v>
      </c>
      <c r="C23" t="s">
        <v>3</v>
      </c>
      <c r="D23" t="s">
        <v>51</v>
      </c>
      <c r="E23" t="n">
        <v>0.0</v>
      </c>
      <c r="F23" t="s">
        <v>465</v>
      </c>
      <c r="G23" t="s">
        <v>465</v>
      </c>
      <c r="H23" t="s">
        <v>465</v>
      </c>
      <c r="I23" t="s">
        <v>478</v>
      </c>
    </row>
    <row r="24">
      <c r="A24" t="s">
        <v>336</v>
      </c>
      <c r="B24" t="s">
        <v>457</v>
      </c>
      <c r="C24" t="s">
        <v>3</v>
      </c>
      <c r="D24" t="s">
        <v>52</v>
      </c>
      <c r="E24" t="n">
        <v>0.0</v>
      </c>
      <c r="F24" t="s">
        <v>465</v>
      </c>
      <c r="G24" t="s">
        <v>465</v>
      </c>
      <c r="H24" t="s">
        <v>465</v>
      </c>
      <c r="I24" t="s">
        <v>478</v>
      </c>
    </row>
    <row r="25">
      <c r="A25" t="s">
        <v>337</v>
      </c>
      <c r="B25" t="s">
        <v>457</v>
      </c>
      <c r="C25" t="s">
        <v>3</v>
      </c>
      <c r="D25" t="s">
        <v>53</v>
      </c>
      <c r="E25" t="n">
        <v>0.0</v>
      </c>
      <c r="F25" t="s">
        <v>465</v>
      </c>
      <c r="G25" t="s">
        <v>465</v>
      </c>
      <c r="H25" t="s">
        <v>465</v>
      </c>
      <c r="I25" t="s">
        <v>478</v>
      </c>
    </row>
    <row r="26">
      <c r="A26" t="s">
        <v>338</v>
      </c>
      <c r="B26" t="s">
        <v>457</v>
      </c>
      <c r="C26" t="s">
        <v>3</v>
      </c>
      <c r="D26" t="s">
        <v>54</v>
      </c>
      <c r="E26" t="n">
        <v>0.0</v>
      </c>
      <c r="F26" t="s">
        <v>465</v>
      </c>
      <c r="G26" t="s">
        <v>465</v>
      </c>
      <c r="H26" t="s">
        <v>465</v>
      </c>
      <c r="I26" t="s">
        <v>478</v>
      </c>
    </row>
    <row r="27">
      <c r="A27" t="s">
        <v>339</v>
      </c>
      <c r="B27" t="s">
        <v>457</v>
      </c>
      <c r="C27" t="s">
        <v>3</v>
      </c>
      <c r="D27" t="s">
        <v>55</v>
      </c>
      <c r="E27" t="n">
        <v>0.0</v>
      </c>
      <c r="F27" t="s">
        <v>465</v>
      </c>
      <c r="G27" t="s">
        <v>465</v>
      </c>
      <c r="H27" t="s">
        <v>465</v>
      </c>
      <c r="I27" t="s">
        <v>478</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0.0</v>
      </c>
      <c r="F30" t="s">
        <v>465</v>
      </c>
      <c r="G30" t="s">
        <v>465</v>
      </c>
      <c r="H30" t="s">
        <v>465</v>
      </c>
      <c r="I30" t="s">
        <v>478</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5.0</v>
      </c>
      <c r="F33" t="s">
        <v>464</v>
      </c>
      <c r="G33" t="s">
        <v>476</v>
      </c>
      <c r="H33" t="s">
        <v>476</v>
      </c>
      <c r="I33" t="s">
        <v>481</v>
      </c>
    </row>
    <row r="34">
      <c r="A34" t="s">
        <v>346</v>
      </c>
      <c r="B34" t="s">
        <v>458</v>
      </c>
      <c r="C34" t="s">
        <v>459</v>
      </c>
      <c r="D34" t="s">
        <v>64</v>
      </c>
      <c r="E34" t="n">
        <v>0.0</v>
      </c>
      <c r="F34" t="s">
        <v>465</v>
      </c>
      <c r="G34" t="s">
        <v>465</v>
      </c>
      <c r="H34" t="s">
        <v>465</v>
      </c>
      <c r="I34" t="s">
        <v>478</v>
      </c>
    </row>
    <row r="35">
      <c r="A35" t="s">
        <v>347</v>
      </c>
      <c r="B35" t="s">
        <v>458</v>
      </c>
      <c r="C35" t="s">
        <v>459</v>
      </c>
      <c r="D35" t="s">
        <v>44</v>
      </c>
      <c r="E35" t="n">
        <v>0.0</v>
      </c>
      <c r="F35" t="s">
        <v>465</v>
      </c>
      <c r="G35" t="s">
        <v>465</v>
      </c>
      <c r="H35" t="s">
        <v>465</v>
      </c>
      <c r="I35" t="s">
        <v>478</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0.0</v>
      </c>
      <c r="F39" t="s">
        <v>465</v>
      </c>
      <c r="G39" t="s">
        <v>465</v>
      </c>
      <c r="H39" t="s">
        <v>465</v>
      </c>
      <c r="I39" t="s">
        <v>478</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0.0</v>
      </c>
      <c r="F43" t="s">
        <v>465</v>
      </c>
      <c r="G43" t="s">
        <v>465</v>
      </c>
      <c r="H43" t="s">
        <v>465</v>
      </c>
      <c r="I43" t="s">
        <v>478</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0.0</v>
      </c>
      <c r="F48" t="s">
        <v>465</v>
      </c>
      <c r="G48" t="s">
        <v>465</v>
      </c>
      <c r="H48" t="s">
        <v>465</v>
      </c>
      <c r="I48" t="s">
        <v>478</v>
      </c>
    </row>
    <row r="49">
      <c r="A49" t="s">
        <v>412</v>
      </c>
      <c r="B49" t="s">
        <v>458</v>
      </c>
      <c r="C49" t="s">
        <v>459</v>
      </c>
      <c r="D49" t="s">
        <v>50</v>
      </c>
      <c r="E49" t="n">
        <v>0.0</v>
      </c>
      <c r="F49" t="s">
        <v>465</v>
      </c>
      <c r="G49" t="s">
        <v>465</v>
      </c>
      <c r="H49" t="s">
        <v>465</v>
      </c>
      <c r="I49" t="s">
        <v>478</v>
      </c>
    </row>
    <row r="50">
      <c r="A50" t="s">
        <v>413</v>
      </c>
      <c r="B50" t="s">
        <v>458</v>
      </c>
      <c r="C50" t="s">
        <v>459</v>
      </c>
      <c r="D50" t="s">
        <v>51</v>
      </c>
      <c r="E50" t="n">
        <v>0.0</v>
      </c>
      <c r="F50" t="s">
        <v>465</v>
      </c>
      <c r="G50" t="s">
        <v>465</v>
      </c>
      <c r="H50" t="s">
        <v>465</v>
      </c>
      <c r="I50" t="s">
        <v>478</v>
      </c>
    </row>
    <row r="51">
      <c r="A51" t="s">
        <v>414</v>
      </c>
      <c r="B51" t="s">
        <v>458</v>
      </c>
      <c r="C51" t="s">
        <v>459</v>
      </c>
      <c r="D51" t="s">
        <v>52</v>
      </c>
      <c r="E51" t="n">
        <v>0.0</v>
      </c>
      <c r="F51" t="s">
        <v>465</v>
      </c>
      <c r="G51" t="s">
        <v>465</v>
      </c>
      <c r="H51" t="s">
        <v>465</v>
      </c>
      <c r="I51" t="s">
        <v>478</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5.0</v>
      </c>
      <c r="F56" t="s">
        <v>464</v>
      </c>
      <c r="G56"/>
      <c r="H56"/>
      <c r="I56"/>
    </row>
    <row r="57">
      <c r="A57" t="s">
        <v>420</v>
      </c>
      <c r="B57" t="s">
        <v>458</v>
      </c>
      <c r="C57" t="s">
        <v>459</v>
      </c>
      <c r="D57" t="s">
        <v>54</v>
      </c>
      <c r="E57" t="n">
        <v>0.0</v>
      </c>
      <c r="F57" t="s">
        <v>465</v>
      </c>
      <c r="G57" t="s">
        <v>465</v>
      </c>
      <c r="H57" t="s">
        <v>465</v>
      </c>
      <c r="I57" t="s">
        <v>478</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0.0</v>
      </c>
      <c r="F63" t="s">
        <v>465</v>
      </c>
      <c r="G63" t="s">
        <v>465</v>
      </c>
      <c r="H63" t="s">
        <v>465</v>
      </c>
      <c r="I63" t="s">
        <v>478</v>
      </c>
    </row>
    <row r="64">
      <c r="A64" t="s">
        <v>427</v>
      </c>
      <c r="B64" t="s">
        <v>458</v>
      </c>
      <c r="C64" t="s">
        <v>460</v>
      </c>
      <c r="D64" t="s">
        <v>64</v>
      </c>
      <c r="E64" t="n">
        <v>0.0</v>
      </c>
      <c r="F64" t="s">
        <v>465</v>
      </c>
      <c r="G64" t="s">
        <v>465</v>
      </c>
      <c r="H64" t="s">
        <v>465</v>
      </c>
      <c r="I64" t="s">
        <v>478</v>
      </c>
    </row>
    <row r="65">
      <c r="A65" t="s">
        <v>428</v>
      </c>
      <c r="B65" t="s">
        <v>458</v>
      </c>
      <c r="C65" t="s">
        <v>460</v>
      </c>
      <c r="D65" t="s">
        <v>44</v>
      </c>
      <c r="E65" t="n">
        <v>0.0</v>
      </c>
      <c r="F65" t="s">
        <v>465</v>
      </c>
      <c r="G65" t="s">
        <v>465</v>
      </c>
      <c r="H65" t="s">
        <v>465</v>
      </c>
      <c r="I65" t="s">
        <v>478</v>
      </c>
    </row>
    <row r="66">
      <c r="A66" t="s">
        <v>429</v>
      </c>
      <c r="B66" t="s">
        <v>458</v>
      </c>
      <c r="C66" t="s">
        <v>460</v>
      </c>
      <c r="D66" t="s">
        <v>53</v>
      </c>
      <c r="E66" t="n">
        <v>0.0</v>
      </c>
      <c r="F66" t="s">
        <v>465</v>
      </c>
      <c r="G66" t="s">
        <v>465</v>
      </c>
      <c r="H66" t="s">
        <v>465</v>
      </c>
      <c r="I66" t="s">
        <v>478</v>
      </c>
    </row>
    <row r="67">
      <c r="A67" t="s">
        <v>430</v>
      </c>
      <c r="B67" t="s">
        <v>458</v>
      </c>
      <c r="C67" t="s">
        <v>460</v>
      </c>
      <c r="D67" t="s">
        <v>54</v>
      </c>
      <c r="E67" t="n">
        <v>0.0</v>
      </c>
      <c r="F67" t="s">
        <v>465</v>
      </c>
      <c r="G67" t="s">
        <v>465</v>
      </c>
      <c r="H67" t="s">
        <v>465</v>
      </c>
      <c r="I67" t="s">
        <v>478</v>
      </c>
    </row>
    <row r="68">
      <c r="A68" t="s">
        <v>431</v>
      </c>
      <c r="B68" t="s">
        <v>458</v>
      </c>
      <c r="C68" t="s">
        <v>460</v>
      </c>
      <c r="D68" t="s">
        <v>56</v>
      </c>
      <c r="E68" t="n">
        <v>0.0</v>
      </c>
      <c r="F68" t="s">
        <v>465</v>
      </c>
      <c r="G68" t="s">
        <v>465</v>
      </c>
      <c r="H68" t="s">
        <v>465</v>
      </c>
      <c r="I68" t="s">
        <v>478</v>
      </c>
    </row>
    <row r="69">
      <c r="A69" t="s">
        <v>432</v>
      </c>
      <c r="B69" t="s">
        <v>458</v>
      </c>
      <c r="C69" t="s">
        <v>460</v>
      </c>
      <c r="D69" t="s">
        <v>58</v>
      </c>
      <c r="E69" t="n">
        <v>0.0</v>
      </c>
      <c r="F69" t="s">
        <v>465</v>
      </c>
      <c r="G69" t="s">
        <v>465</v>
      </c>
      <c r="H69" t="s">
        <v>465</v>
      </c>
      <c r="I69" t="s">
        <v>478</v>
      </c>
    </row>
    <row r="70">
      <c r="A70" t="s">
        <v>433</v>
      </c>
      <c r="B70" t="s">
        <v>458</v>
      </c>
      <c r="C70" t="s">
        <v>461</v>
      </c>
      <c r="D70" t="s">
        <v>64</v>
      </c>
      <c r="E70" t="n">
        <v>0.0</v>
      </c>
      <c r="F70" t="s">
        <v>465</v>
      </c>
      <c r="G70" t="s">
        <v>465</v>
      </c>
      <c r="H70" t="s">
        <v>465</v>
      </c>
      <c r="I70" t="s">
        <v>478</v>
      </c>
    </row>
    <row r="71">
      <c r="A71" t="s">
        <v>434</v>
      </c>
      <c r="B71" t="s">
        <v>458</v>
      </c>
      <c r="C71" t="s">
        <v>461</v>
      </c>
      <c r="D71" t="s">
        <v>44</v>
      </c>
      <c r="E71" t="n">
        <v>0.0</v>
      </c>
      <c r="F71" t="s">
        <v>465</v>
      </c>
      <c r="G71" t="s">
        <v>465</v>
      </c>
      <c r="H71" t="s">
        <v>465</v>
      </c>
      <c r="I71" t="s">
        <v>478</v>
      </c>
    </row>
    <row r="72">
      <c r="A72" t="s">
        <v>435</v>
      </c>
      <c r="B72" t="s">
        <v>458</v>
      </c>
      <c r="C72" t="s">
        <v>461</v>
      </c>
      <c r="D72" t="s">
        <v>308</v>
      </c>
      <c r="E72" t="n">
        <v>0.0</v>
      </c>
      <c r="F72" t="s">
        <v>465</v>
      </c>
      <c r="G72" t="s">
        <v>465</v>
      </c>
      <c r="H72" t="s">
        <v>465</v>
      </c>
      <c r="I72" t="s">
        <v>478</v>
      </c>
    </row>
    <row r="73">
      <c r="A73" t="s">
        <v>436</v>
      </c>
      <c r="B73" t="s">
        <v>458</v>
      </c>
      <c r="C73" t="s">
        <v>461</v>
      </c>
      <c r="D73" t="s">
        <v>48</v>
      </c>
      <c r="E73" t="n">
        <v>0.0</v>
      </c>
      <c r="F73" t="s">
        <v>465</v>
      </c>
      <c r="G73" t="s">
        <v>465</v>
      </c>
      <c r="H73" t="s">
        <v>465</v>
      </c>
      <c r="I73" t="s">
        <v>478</v>
      </c>
    </row>
    <row r="74">
      <c r="A74" t="s">
        <v>437</v>
      </c>
      <c r="B74" t="s">
        <v>458</v>
      </c>
      <c r="C74" t="s">
        <v>461</v>
      </c>
      <c r="D74" t="s">
        <v>53</v>
      </c>
      <c r="E74" t="n">
        <v>0.0</v>
      </c>
      <c r="F74" t="s">
        <v>465</v>
      </c>
      <c r="G74" t="s">
        <v>465</v>
      </c>
      <c r="H74" t="s">
        <v>465</v>
      </c>
      <c r="I74" t="s">
        <v>478</v>
      </c>
    </row>
    <row r="75">
      <c r="A75" t="s">
        <v>438</v>
      </c>
      <c r="B75" t="s">
        <v>458</v>
      </c>
      <c r="C75" t="s">
        <v>461</v>
      </c>
      <c r="D75" t="s">
        <v>54</v>
      </c>
      <c r="E75" t="n">
        <v>0.0</v>
      </c>
      <c r="F75" t="s">
        <v>465</v>
      </c>
      <c r="G75" t="s">
        <v>465</v>
      </c>
      <c r="H75" t="s">
        <v>465</v>
      </c>
      <c r="I75" t="s">
        <v>478</v>
      </c>
    </row>
    <row r="76">
      <c r="A76" t="s">
        <v>439</v>
      </c>
      <c r="B76" t="s">
        <v>458</v>
      </c>
      <c r="C76" t="s">
        <v>461</v>
      </c>
      <c r="D76" t="s">
        <v>56</v>
      </c>
      <c r="E76" t="n">
        <v>0.0</v>
      </c>
      <c r="F76" t="s">
        <v>465</v>
      </c>
      <c r="G76" t="s">
        <v>465</v>
      </c>
      <c r="H76" t="s">
        <v>465</v>
      </c>
      <c r="I76" t="s">
        <v>478</v>
      </c>
    </row>
    <row r="77">
      <c r="A77" t="s">
        <v>440</v>
      </c>
      <c r="B77" t="s">
        <v>458</v>
      </c>
      <c r="C77" t="s">
        <v>461</v>
      </c>
      <c r="D77" t="s">
        <v>58</v>
      </c>
      <c r="E77" t="n">
        <v>0.0</v>
      </c>
      <c r="F77" t="s">
        <v>465</v>
      </c>
      <c r="G77" t="s">
        <v>465</v>
      </c>
      <c r="H77" t="s">
        <v>465</v>
      </c>
      <c r="I77" t="s">
        <v>478</v>
      </c>
    </row>
    <row r="78">
      <c r="A78" t="s">
        <v>441</v>
      </c>
      <c r="B78" t="s">
        <v>9</v>
      </c>
      <c r="C78" t="s">
        <v>459</v>
      </c>
      <c r="D78" t="s">
        <v>44</v>
      </c>
      <c r="E78" t="n">
        <v>0.0</v>
      </c>
      <c r="F78" t="s">
        <v>465</v>
      </c>
      <c r="G78" t="s">
        <v>465</v>
      </c>
      <c r="H78" t="s">
        <v>465</v>
      </c>
      <c r="I78" t="s">
        <v>478</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0.0</v>
      </c>
      <c r="F81" t="s">
        <v>465</v>
      </c>
      <c r="G81" t="s">
        <v>465</v>
      </c>
      <c r="H81" t="s">
        <v>465</v>
      </c>
      <c r="I81" t="s">
        <v>478</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0.0</v>
      </c>
      <c r="F84" t="s">
        <v>465</v>
      </c>
      <c r="G84" t="s">
        <v>465</v>
      </c>
      <c r="H84" t="s">
        <v>465</v>
      </c>
      <c r="I84" t="s">
        <v>478</v>
      </c>
    </row>
    <row r="85">
      <c r="A85" t="s">
        <v>448</v>
      </c>
      <c r="B85" t="s">
        <v>9</v>
      </c>
      <c r="C85" t="s">
        <v>459</v>
      </c>
      <c r="D85" t="s">
        <v>34</v>
      </c>
      <c r="E85" t="n">
        <v>0.0</v>
      </c>
      <c r="F85" t="s">
        <v>465</v>
      </c>
      <c r="G85" t="s">
        <v>465</v>
      </c>
      <c r="H85" t="s">
        <v>465</v>
      </c>
      <c r="I85" t="s">
        <v>478</v>
      </c>
    </row>
    <row r="86">
      <c r="A86" t="s">
        <v>449</v>
      </c>
      <c r="B86" t="s">
        <v>9</v>
      </c>
      <c r="C86" t="s">
        <v>459</v>
      </c>
      <c r="D86" t="s">
        <v>50</v>
      </c>
      <c r="E86" t="n">
        <v>0.0</v>
      </c>
      <c r="F86" t="s">
        <v>465</v>
      </c>
      <c r="G86" t="s">
        <v>465</v>
      </c>
      <c r="H86" t="s">
        <v>465</v>
      </c>
      <c r="I86" t="s">
        <v>478</v>
      </c>
    </row>
    <row r="87">
      <c r="A87" t="s">
        <v>450</v>
      </c>
      <c r="B87" t="s">
        <v>9</v>
      </c>
      <c r="C87" t="s">
        <v>459</v>
      </c>
      <c r="D87" t="s">
        <v>51</v>
      </c>
      <c r="E87" t="n">
        <v>0.0</v>
      </c>
      <c r="F87" t="s">
        <v>465</v>
      </c>
      <c r="G87" t="s">
        <v>465</v>
      </c>
      <c r="H87" t="s">
        <v>465</v>
      </c>
      <c r="I87" t="s">
        <v>478</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0.0</v>
      </c>
      <c r="F92" t="s">
        <v>465</v>
      </c>
      <c r="G92" t="s">
        <v>465</v>
      </c>
      <c r="H92" t="s">
        <v>465</v>
      </c>
      <c r="I92" t="s">
        <v>478</v>
      </c>
    </row>
    <row r="93">
      <c r="A93" t="s">
        <v>456</v>
      </c>
      <c r="B93" t="s">
        <v>9</v>
      </c>
      <c r="C93" t="s">
        <v>459</v>
      </c>
      <c r="D93" t="s">
        <v>58</v>
      </c>
      <c r="E93" t="n">
        <v>0.0</v>
      </c>
      <c r="F93" t="s">
        <v>465</v>
      </c>
      <c r="G93" t="s">
        <v>465</v>
      </c>
      <c r="H93" t="s">
        <v>465</v>
      </c>
      <c r="I93" t="s">
        <v>478</v>
      </c>
    </row>
  </sheetData>
  <pageMargins bottom="0.75" footer="0.3" header="0.3" left="0.7" right="0.7" top="0.75"/>
</worksheet>
</file>

<file path=xl/worksheets/sheet90.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11.0</v>
      </c>
      <c r="F3" t="s">
        <v>464</v>
      </c>
      <c r="G3" t="s">
        <v>475</v>
      </c>
      <c r="H3" t="s">
        <v>475</v>
      </c>
      <c r="I3" t="s">
        <v>477</v>
      </c>
    </row>
    <row r="4">
      <c r="A4" t="s">
        <v>316</v>
      </c>
      <c r="B4" t="s">
        <v>457</v>
      </c>
      <c r="C4" t="s">
        <v>1</v>
      </c>
      <c r="D4" t="s">
        <v>462</v>
      </c>
      <c r="E4" t="n">
        <v>4.0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0.0</v>
      </c>
      <c r="F9" t="s">
        <v>465</v>
      </c>
      <c r="G9" t="s">
        <v>465</v>
      </c>
      <c r="H9" t="s">
        <v>465</v>
      </c>
      <c r="I9" t="s">
        <v>478</v>
      </c>
    </row>
    <row r="10">
      <c r="A10" t="s">
        <v>322</v>
      </c>
      <c r="B10" t="s">
        <v>457</v>
      </c>
      <c r="C10" t="s">
        <v>67</v>
      </c>
      <c r="D10" t="s">
        <v>32</v>
      </c>
      <c r="E10" t="n">
        <v>16.0</v>
      </c>
      <c r="F10" t="s">
        <v>329</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0.0</v>
      </c>
      <c r="F15" t="s">
        <v>465</v>
      </c>
      <c r="G15" t="s">
        <v>465</v>
      </c>
      <c r="H15" t="s">
        <v>465</v>
      </c>
      <c r="I15" t="s">
        <v>478</v>
      </c>
    </row>
    <row r="16">
      <c r="A16" t="s">
        <v>328</v>
      </c>
      <c r="B16" t="s">
        <v>457</v>
      </c>
      <c r="C16" t="s">
        <v>3</v>
      </c>
      <c r="D16" t="s">
        <v>44</v>
      </c>
      <c r="E16" t="n">
        <v>0.0</v>
      </c>
      <c r="F16" t="s">
        <v>465</v>
      </c>
      <c r="G16" t="s">
        <v>465</v>
      </c>
      <c r="H16" t="s">
        <v>465</v>
      </c>
      <c r="I16" t="s">
        <v>478</v>
      </c>
    </row>
    <row r="17">
      <c r="A17" t="s">
        <v>329</v>
      </c>
      <c r="B17" t="s">
        <v>457</v>
      </c>
      <c r="C17" t="s">
        <v>3</v>
      </c>
      <c r="D17" t="s">
        <v>45</v>
      </c>
      <c r="E17" t="n">
        <v>18.0</v>
      </c>
      <c r="F17" t="s">
        <v>330</v>
      </c>
      <c r="G17" t="s">
        <v>475</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18.0</v>
      </c>
      <c r="F20" t="s">
        <v>331</v>
      </c>
      <c r="G20" t="s">
        <v>465</v>
      </c>
      <c r="H20" t="s">
        <v>465</v>
      </c>
      <c r="I20" t="s">
        <v>480</v>
      </c>
    </row>
    <row r="21">
      <c r="A21" t="s">
        <v>333</v>
      </c>
      <c r="B21" t="s">
        <v>457</v>
      </c>
      <c r="C21" t="s">
        <v>3</v>
      </c>
      <c r="D21" t="s">
        <v>49</v>
      </c>
      <c r="E21" t="n">
        <v>17.0</v>
      </c>
      <c r="F21" t="s">
        <v>324</v>
      </c>
      <c r="G21" t="s">
        <v>476</v>
      </c>
      <c r="H21" t="s">
        <v>475</v>
      </c>
      <c r="I21" t="s">
        <v>477</v>
      </c>
    </row>
    <row r="22">
      <c r="A22" t="s">
        <v>334</v>
      </c>
      <c r="B22" t="s">
        <v>457</v>
      </c>
      <c r="C22" t="s">
        <v>3</v>
      </c>
      <c r="D22" t="s">
        <v>50</v>
      </c>
      <c r="E22" t="n">
        <v>18.0</v>
      </c>
      <c r="F22" t="s">
        <v>331</v>
      </c>
      <c r="G22" t="s">
        <v>465</v>
      </c>
      <c r="H22" t="s">
        <v>465</v>
      </c>
      <c r="I22" t="s">
        <v>480</v>
      </c>
    </row>
    <row r="23">
      <c r="A23" t="s">
        <v>335</v>
      </c>
      <c r="B23" t="s">
        <v>457</v>
      </c>
      <c r="C23" t="s">
        <v>3</v>
      </c>
      <c r="D23" t="s">
        <v>51</v>
      </c>
      <c r="E23" t="n">
        <v>18.0</v>
      </c>
      <c r="F23" t="s">
        <v>331</v>
      </c>
      <c r="G23" t="s">
        <v>465</v>
      </c>
      <c r="H23" t="s">
        <v>465</v>
      </c>
      <c r="I23" t="s">
        <v>480</v>
      </c>
    </row>
    <row r="24">
      <c r="A24" t="s">
        <v>336</v>
      </c>
      <c r="B24" t="s">
        <v>457</v>
      </c>
      <c r="C24" t="s">
        <v>3</v>
      </c>
      <c r="D24" t="s">
        <v>52</v>
      </c>
      <c r="E24" t="n">
        <v>12.0</v>
      </c>
      <c r="F24" t="s">
        <v>325</v>
      </c>
      <c r="G24" t="s">
        <v>465</v>
      </c>
      <c r="H24" t="s">
        <v>465</v>
      </c>
      <c r="I24" t="s">
        <v>480</v>
      </c>
    </row>
    <row r="25">
      <c r="A25" t="s">
        <v>337</v>
      </c>
      <c r="B25" t="s">
        <v>457</v>
      </c>
      <c r="C25" t="s">
        <v>3</v>
      </c>
      <c r="D25" t="s">
        <v>53</v>
      </c>
      <c r="E25" t="n">
        <v>0.0</v>
      </c>
      <c r="F25" t="s">
        <v>465</v>
      </c>
      <c r="G25" t="s">
        <v>465</v>
      </c>
      <c r="H25" t="s">
        <v>465</v>
      </c>
      <c r="I25" t="s">
        <v>478</v>
      </c>
    </row>
    <row r="26">
      <c r="A26" t="s">
        <v>338</v>
      </c>
      <c r="B26" t="s">
        <v>457</v>
      </c>
      <c r="C26" t="s">
        <v>3</v>
      </c>
      <c r="D26" t="s">
        <v>54</v>
      </c>
      <c r="E26" t="n">
        <v>17.0</v>
      </c>
      <c r="F26" t="s">
        <v>464</v>
      </c>
      <c r="G26" t="s">
        <v>476</v>
      </c>
      <c r="H26" t="s">
        <v>475</v>
      </c>
      <c r="I26" t="s">
        <v>479</v>
      </c>
    </row>
    <row r="27">
      <c r="A27" t="s">
        <v>339</v>
      </c>
      <c r="B27" t="s">
        <v>457</v>
      </c>
      <c r="C27" t="s">
        <v>3</v>
      </c>
      <c r="D27" t="s">
        <v>55</v>
      </c>
      <c r="E27" t="n">
        <v>17.0</v>
      </c>
      <c r="F27" t="s">
        <v>330</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17.0</v>
      </c>
      <c r="F30" t="s">
        <v>320</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11.0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0.0</v>
      </c>
      <c r="F35" t="s">
        <v>465</v>
      </c>
      <c r="G35" t="s">
        <v>465</v>
      </c>
      <c r="H35" t="s">
        <v>465</v>
      </c>
      <c r="I35" t="s">
        <v>478</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0.0</v>
      </c>
      <c r="F39" t="s">
        <v>465</v>
      </c>
      <c r="G39" t="s">
        <v>465</v>
      </c>
      <c r="H39" t="s">
        <v>465</v>
      </c>
      <c r="I39" t="s">
        <v>478</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0.0</v>
      </c>
      <c r="F43" t="s">
        <v>465</v>
      </c>
      <c r="G43" t="s">
        <v>465</v>
      </c>
      <c r="H43" t="s">
        <v>465</v>
      </c>
      <c r="I43" t="s">
        <v>478</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18.0</v>
      </c>
      <c r="F48" t="s">
        <v>331</v>
      </c>
      <c r="G48" t="s">
        <v>465</v>
      </c>
      <c r="H48" t="s">
        <v>465</v>
      </c>
      <c r="I48" t="s">
        <v>480</v>
      </c>
    </row>
    <row r="49">
      <c r="A49" t="s">
        <v>412</v>
      </c>
      <c r="B49" t="s">
        <v>458</v>
      </c>
      <c r="C49" t="s">
        <v>459</v>
      </c>
      <c r="D49" t="s">
        <v>50</v>
      </c>
      <c r="E49" t="n">
        <v>0.0</v>
      </c>
      <c r="F49" t="s">
        <v>465</v>
      </c>
      <c r="G49" t="s">
        <v>465</v>
      </c>
      <c r="H49" t="s">
        <v>465</v>
      </c>
      <c r="I49" t="s">
        <v>478</v>
      </c>
    </row>
    <row r="50">
      <c r="A50" t="s">
        <v>413</v>
      </c>
      <c r="B50" t="s">
        <v>458</v>
      </c>
      <c r="C50" t="s">
        <v>459</v>
      </c>
      <c r="D50" t="s">
        <v>51</v>
      </c>
      <c r="E50" t="n">
        <v>18.0</v>
      </c>
      <c r="F50" t="s">
        <v>331</v>
      </c>
      <c r="G50" t="s">
        <v>465</v>
      </c>
      <c r="H50" t="s">
        <v>465</v>
      </c>
      <c r="I50" t="s">
        <v>480</v>
      </c>
    </row>
    <row r="51">
      <c r="A51" t="s">
        <v>414</v>
      </c>
      <c r="B51" t="s">
        <v>458</v>
      </c>
      <c r="C51" t="s">
        <v>459</v>
      </c>
      <c r="D51" t="s">
        <v>52</v>
      </c>
      <c r="E51" t="n">
        <v>12.0</v>
      </c>
      <c r="F51" t="s">
        <v>325</v>
      </c>
      <c r="G51" t="s">
        <v>465</v>
      </c>
      <c r="H51" t="s">
        <v>465</v>
      </c>
      <c r="I51" t="s">
        <v>480</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11.0</v>
      </c>
      <c r="F56" t="s">
        <v>464</v>
      </c>
      <c r="G56" t="s">
        <v>475</v>
      </c>
      <c r="H56" t="s">
        <v>475</v>
      </c>
      <c r="I56" t="s">
        <v>477</v>
      </c>
    </row>
    <row r="57">
      <c r="A57" t="s">
        <v>420</v>
      </c>
      <c r="B57" t="s">
        <v>458</v>
      </c>
      <c r="C57" t="s">
        <v>459</v>
      </c>
      <c r="D57" t="s">
        <v>54</v>
      </c>
      <c r="E57" t="n">
        <v>0.0</v>
      </c>
      <c r="F57" t="s">
        <v>465</v>
      </c>
      <c r="G57" t="s">
        <v>465</v>
      </c>
      <c r="H57" t="s">
        <v>465</v>
      </c>
      <c r="I57" t="s">
        <v>478</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0.0</v>
      </c>
      <c r="F63" t="s">
        <v>465</v>
      </c>
      <c r="G63" t="s">
        <v>465</v>
      </c>
      <c r="H63" t="s">
        <v>465</v>
      </c>
      <c r="I63" t="s">
        <v>478</v>
      </c>
    </row>
    <row r="64">
      <c r="A64" t="s">
        <v>427</v>
      </c>
      <c r="B64" t="s">
        <v>458</v>
      </c>
      <c r="C64" t="s">
        <v>460</v>
      </c>
      <c r="D64" t="s">
        <v>64</v>
      </c>
      <c r="E64" t="n">
        <v>0.0</v>
      </c>
      <c r="F64" t="s">
        <v>465</v>
      </c>
      <c r="G64" t="s">
        <v>465</v>
      </c>
      <c r="H64" t="s">
        <v>465</v>
      </c>
      <c r="I64" t="s">
        <v>478</v>
      </c>
    </row>
    <row r="65">
      <c r="A65" t="s">
        <v>428</v>
      </c>
      <c r="B65" t="s">
        <v>458</v>
      </c>
      <c r="C65" t="s">
        <v>460</v>
      </c>
      <c r="D65" t="s">
        <v>44</v>
      </c>
      <c r="E65" t="n">
        <v>0.0</v>
      </c>
      <c r="F65" t="s">
        <v>465</v>
      </c>
      <c r="G65" t="s">
        <v>465</v>
      </c>
      <c r="H65" t="s">
        <v>465</v>
      </c>
      <c r="I65" t="s">
        <v>478</v>
      </c>
    </row>
    <row r="66">
      <c r="A66" t="s">
        <v>429</v>
      </c>
      <c r="B66" t="s">
        <v>458</v>
      </c>
      <c r="C66" t="s">
        <v>460</v>
      </c>
      <c r="D66" t="s">
        <v>53</v>
      </c>
      <c r="E66" t="n">
        <v>0.0</v>
      </c>
      <c r="F66" t="s">
        <v>465</v>
      </c>
      <c r="G66" t="s">
        <v>465</v>
      </c>
      <c r="H66" t="s">
        <v>465</v>
      </c>
      <c r="I66" t="s">
        <v>478</v>
      </c>
    </row>
    <row r="67">
      <c r="A67" t="s">
        <v>430</v>
      </c>
      <c r="B67" t="s">
        <v>458</v>
      </c>
      <c r="C67" t="s">
        <v>460</v>
      </c>
      <c r="D67" t="s">
        <v>54</v>
      </c>
      <c r="E67" t="n">
        <v>0.0</v>
      </c>
      <c r="F67" t="s">
        <v>465</v>
      </c>
      <c r="G67" t="s">
        <v>465</v>
      </c>
      <c r="H67" t="s">
        <v>465</v>
      </c>
      <c r="I67" t="s">
        <v>478</v>
      </c>
    </row>
    <row r="68">
      <c r="A68" t="s">
        <v>431</v>
      </c>
      <c r="B68" t="s">
        <v>458</v>
      </c>
      <c r="C68" t="s">
        <v>460</v>
      </c>
      <c r="D68" t="s">
        <v>56</v>
      </c>
      <c r="E68" t="n">
        <v>0.0</v>
      </c>
      <c r="F68" t="s">
        <v>465</v>
      </c>
      <c r="G68" t="s">
        <v>465</v>
      </c>
      <c r="H68" t="s">
        <v>465</v>
      </c>
      <c r="I68" t="s">
        <v>478</v>
      </c>
    </row>
    <row r="69">
      <c r="A69" t="s">
        <v>432</v>
      </c>
      <c r="B69" t="s">
        <v>458</v>
      </c>
      <c r="C69" t="s">
        <v>460</v>
      </c>
      <c r="D69" t="s">
        <v>58</v>
      </c>
      <c r="E69" t="n">
        <v>0.0</v>
      </c>
      <c r="F69" t="s">
        <v>465</v>
      </c>
      <c r="G69" t="s">
        <v>465</v>
      </c>
      <c r="H69" t="s">
        <v>465</v>
      </c>
      <c r="I69" t="s">
        <v>478</v>
      </c>
    </row>
    <row r="70">
      <c r="A70" t="s">
        <v>433</v>
      </c>
      <c r="B70" t="s">
        <v>458</v>
      </c>
      <c r="C70" t="s">
        <v>461</v>
      </c>
      <c r="D70" t="s">
        <v>64</v>
      </c>
      <c r="E70" t="n">
        <v>0.0</v>
      </c>
      <c r="F70" t="s">
        <v>465</v>
      </c>
      <c r="G70" t="s">
        <v>465</v>
      </c>
      <c r="H70" t="s">
        <v>465</v>
      </c>
      <c r="I70" t="s">
        <v>478</v>
      </c>
    </row>
    <row r="71">
      <c r="A71" t="s">
        <v>434</v>
      </c>
      <c r="B71" t="s">
        <v>458</v>
      </c>
      <c r="C71" t="s">
        <v>461</v>
      </c>
      <c r="D71" t="s">
        <v>44</v>
      </c>
      <c r="E71" t="n">
        <v>0.0</v>
      </c>
      <c r="F71" t="s">
        <v>465</v>
      </c>
      <c r="G71" t="s">
        <v>465</v>
      </c>
      <c r="H71" t="s">
        <v>465</v>
      </c>
      <c r="I71" t="s">
        <v>478</v>
      </c>
    </row>
    <row r="72">
      <c r="A72" t="s">
        <v>435</v>
      </c>
      <c r="B72" t="s">
        <v>458</v>
      </c>
      <c r="C72" t="s">
        <v>461</v>
      </c>
      <c r="D72" t="s">
        <v>308</v>
      </c>
      <c r="E72" t="n">
        <v>0.0</v>
      </c>
      <c r="F72" t="s">
        <v>465</v>
      </c>
      <c r="G72" t="s">
        <v>465</v>
      </c>
      <c r="H72" t="s">
        <v>465</v>
      </c>
      <c r="I72" t="s">
        <v>478</v>
      </c>
    </row>
    <row r="73">
      <c r="A73" t="s">
        <v>436</v>
      </c>
      <c r="B73" t="s">
        <v>458</v>
      </c>
      <c r="C73" t="s">
        <v>461</v>
      </c>
      <c r="D73" t="s">
        <v>48</v>
      </c>
      <c r="E73" t="n">
        <v>0.0</v>
      </c>
      <c r="F73" t="s">
        <v>465</v>
      </c>
      <c r="G73" t="s">
        <v>465</v>
      </c>
      <c r="H73" t="s">
        <v>465</v>
      </c>
      <c r="I73" t="s">
        <v>478</v>
      </c>
    </row>
    <row r="74">
      <c r="A74" t="s">
        <v>437</v>
      </c>
      <c r="B74" t="s">
        <v>458</v>
      </c>
      <c r="C74" t="s">
        <v>461</v>
      </c>
      <c r="D74" t="s">
        <v>53</v>
      </c>
      <c r="E74" t="n">
        <v>0.0</v>
      </c>
      <c r="F74" t="s">
        <v>465</v>
      </c>
      <c r="G74" t="s">
        <v>465</v>
      </c>
      <c r="H74" t="s">
        <v>465</v>
      </c>
      <c r="I74" t="s">
        <v>478</v>
      </c>
    </row>
    <row r="75">
      <c r="A75" t="s">
        <v>438</v>
      </c>
      <c r="B75" t="s">
        <v>458</v>
      </c>
      <c r="C75" t="s">
        <v>461</v>
      </c>
      <c r="D75" t="s">
        <v>54</v>
      </c>
      <c r="E75" t="n">
        <v>0.0</v>
      </c>
      <c r="F75" t="s">
        <v>465</v>
      </c>
      <c r="G75" t="s">
        <v>465</v>
      </c>
      <c r="H75" t="s">
        <v>465</v>
      </c>
      <c r="I75" t="s">
        <v>478</v>
      </c>
    </row>
    <row r="76">
      <c r="A76" t="s">
        <v>439</v>
      </c>
      <c r="B76" t="s">
        <v>458</v>
      </c>
      <c r="C76" t="s">
        <v>461</v>
      </c>
      <c r="D76" t="s">
        <v>56</v>
      </c>
      <c r="E76" t="n">
        <v>0.0</v>
      </c>
      <c r="F76" t="s">
        <v>465</v>
      </c>
      <c r="G76" t="s">
        <v>465</v>
      </c>
      <c r="H76" t="s">
        <v>465</v>
      </c>
      <c r="I76" t="s">
        <v>478</v>
      </c>
    </row>
    <row r="77">
      <c r="A77" t="s">
        <v>440</v>
      </c>
      <c r="B77" t="s">
        <v>458</v>
      </c>
      <c r="C77" t="s">
        <v>461</v>
      </c>
      <c r="D77" t="s">
        <v>58</v>
      </c>
      <c r="E77" t="n">
        <v>0.0</v>
      </c>
      <c r="F77" t="s">
        <v>465</v>
      </c>
      <c r="G77" t="s">
        <v>465</v>
      </c>
      <c r="H77" t="s">
        <v>465</v>
      </c>
      <c r="I77" t="s">
        <v>478</v>
      </c>
    </row>
    <row r="78">
      <c r="A78" t="s">
        <v>441</v>
      </c>
      <c r="B78" t="s">
        <v>9</v>
      </c>
      <c r="C78" t="s">
        <v>459</v>
      </c>
      <c r="D78" t="s">
        <v>44</v>
      </c>
      <c r="E78" t="n">
        <v>0.0</v>
      </c>
      <c r="F78" t="s">
        <v>465</v>
      </c>
      <c r="G78" t="s">
        <v>465</v>
      </c>
      <c r="H78" t="s">
        <v>465</v>
      </c>
      <c r="I78" t="s">
        <v>478</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0.0</v>
      </c>
      <c r="F81" t="s">
        <v>465</v>
      </c>
      <c r="G81" t="s">
        <v>465</v>
      </c>
      <c r="H81" t="s">
        <v>465</v>
      </c>
      <c r="I81" t="s">
        <v>478</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0.0</v>
      </c>
      <c r="F84" t="s">
        <v>465</v>
      </c>
      <c r="G84" t="s">
        <v>465</v>
      </c>
      <c r="H84" t="s">
        <v>465</v>
      </c>
      <c r="I84" t="s">
        <v>478</v>
      </c>
    </row>
    <row r="85">
      <c r="A85" t="s">
        <v>448</v>
      </c>
      <c r="B85" t="s">
        <v>9</v>
      </c>
      <c r="C85" t="s">
        <v>459</v>
      </c>
      <c r="D85" t="s">
        <v>34</v>
      </c>
      <c r="E85" t="n">
        <v>0.0</v>
      </c>
      <c r="F85" t="s">
        <v>465</v>
      </c>
      <c r="G85" t="s">
        <v>465</v>
      </c>
      <c r="H85" t="s">
        <v>465</v>
      </c>
      <c r="I85" t="s">
        <v>478</v>
      </c>
    </row>
    <row r="86">
      <c r="A86" t="s">
        <v>449</v>
      </c>
      <c r="B86" t="s">
        <v>9</v>
      </c>
      <c r="C86" t="s">
        <v>459</v>
      </c>
      <c r="D86" t="s">
        <v>50</v>
      </c>
      <c r="E86" t="n">
        <v>0.0</v>
      </c>
      <c r="F86" t="s">
        <v>465</v>
      </c>
      <c r="G86" t="s">
        <v>465</v>
      </c>
      <c r="H86" t="s">
        <v>465</v>
      </c>
      <c r="I86" t="s">
        <v>478</v>
      </c>
    </row>
    <row r="87">
      <c r="A87" t="s">
        <v>450</v>
      </c>
      <c r="B87" t="s">
        <v>9</v>
      </c>
      <c r="C87" t="s">
        <v>459</v>
      </c>
      <c r="D87" t="s">
        <v>51</v>
      </c>
      <c r="E87" t="n">
        <v>0.0</v>
      </c>
      <c r="F87" t="s">
        <v>465</v>
      </c>
      <c r="G87" t="s">
        <v>465</v>
      </c>
      <c r="H87" t="s">
        <v>465</v>
      </c>
      <c r="I87" t="s">
        <v>478</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0.0</v>
      </c>
      <c r="F92" t="s">
        <v>465</v>
      </c>
      <c r="G92" t="s">
        <v>465</v>
      </c>
      <c r="H92" t="s">
        <v>465</v>
      </c>
      <c r="I92" t="s">
        <v>478</v>
      </c>
    </row>
    <row r="93">
      <c r="A93" t="s">
        <v>456</v>
      </c>
      <c r="B93" t="s">
        <v>9</v>
      </c>
      <c r="C93" t="s">
        <v>459</v>
      </c>
      <c r="D93" t="s">
        <v>58</v>
      </c>
      <c r="E93" t="n">
        <v>0.0</v>
      </c>
      <c r="F93" t="s">
        <v>465</v>
      </c>
      <c r="G93" t="s">
        <v>465</v>
      </c>
      <c r="H93" t="s">
        <v>465</v>
      </c>
      <c r="I93" t="s">
        <v>478</v>
      </c>
    </row>
  </sheetData>
  <pageMargins bottom="0.75" footer="0.3" header="0.3" left="0.7" right="0.7" top="0.75"/>
</worksheet>
</file>

<file path=xl/worksheets/sheet91.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44.0</v>
      </c>
      <c r="F3" t="s">
        <v>464</v>
      </c>
      <c r="G3" t="s">
        <v>476</v>
      </c>
      <c r="H3" t="s">
        <v>475</v>
      </c>
      <c r="I3" t="s">
        <v>477</v>
      </c>
    </row>
    <row r="4">
      <c r="A4" t="s">
        <v>316</v>
      </c>
      <c r="B4" t="s">
        <v>457</v>
      </c>
      <c r="C4" t="s">
        <v>1</v>
      </c>
      <c r="D4" t="s">
        <v>462</v>
      </c>
      <c r="E4" t="n">
        <v>43.0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5.0</v>
      </c>
      <c r="F9" t="s">
        <v>315</v>
      </c>
      <c r="G9" t="s">
        <v>475</v>
      </c>
      <c r="H9" t="s">
        <v>475</v>
      </c>
      <c r="I9" t="s">
        <v>491</v>
      </c>
    </row>
    <row r="10">
      <c r="A10" t="s">
        <v>322</v>
      </c>
      <c r="B10" t="s">
        <v>457</v>
      </c>
      <c r="C10" t="s">
        <v>67</v>
      </c>
      <c r="D10" t="s">
        <v>32</v>
      </c>
      <c r="E10" t="n">
        <v>0.0</v>
      </c>
      <c r="F10" t="s">
        <v>465</v>
      </c>
      <c r="G10" t="s">
        <v>465</v>
      </c>
      <c r="H10" t="s">
        <v>465</v>
      </c>
      <c r="I10" t="s">
        <v>478</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7.0</v>
      </c>
      <c r="F15" t="s">
        <v>464</v>
      </c>
      <c r="G15" t="s">
        <v>475</v>
      </c>
      <c r="H15" t="s">
        <v>475</v>
      </c>
      <c r="I15" t="s">
        <v>477</v>
      </c>
    </row>
    <row r="16">
      <c r="A16" t="s">
        <v>328</v>
      </c>
      <c r="B16" t="s">
        <v>457</v>
      </c>
      <c r="C16" t="s">
        <v>3</v>
      </c>
      <c r="D16" t="s">
        <v>44</v>
      </c>
      <c r="E16" t="n">
        <v>7.0</v>
      </c>
      <c r="F16" t="s">
        <v>316</v>
      </c>
      <c r="G16" t="s">
        <v>476</v>
      </c>
      <c r="H16" t="s">
        <v>476</v>
      </c>
      <c r="I16" t="s">
        <v>481</v>
      </c>
    </row>
    <row r="17">
      <c r="A17" t="s">
        <v>329</v>
      </c>
      <c r="B17" t="s">
        <v>457</v>
      </c>
      <c r="C17" t="s">
        <v>3</v>
      </c>
      <c r="D17" t="s">
        <v>45</v>
      </c>
      <c r="E17" t="n">
        <v>7.0</v>
      </c>
      <c r="F17" t="s">
        <v>319</v>
      </c>
      <c r="G17" t="s">
        <v>475</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7.0</v>
      </c>
      <c r="F20" t="s">
        <v>318</v>
      </c>
      <c r="G20" t="s">
        <v>475</v>
      </c>
      <c r="H20" t="s">
        <v>475</v>
      </c>
      <c r="I20" t="s">
        <v>477</v>
      </c>
    </row>
    <row r="21">
      <c r="A21" t="s">
        <v>333</v>
      </c>
      <c r="B21" t="s">
        <v>457</v>
      </c>
      <c r="C21" t="s">
        <v>3</v>
      </c>
      <c r="D21" t="s">
        <v>49</v>
      </c>
      <c r="E21" t="n">
        <v>7.0</v>
      </c>
      <c r="F21" t="s">
        <v>464</v>
      </c>
      <c r="G21" t="s">
        <v>475</v>
      </c>
      <c r="H21" t="s">
        <v>475</v>
      </c>
      <c r="I21" t="s">
        <v>477</v>
      </c>
    </row>
    <row r="22">
      <c r="A22" t="s">
        <v>334</v>
      </c>
      <c r="B22" t="s">
        <v>457</v>
      </c>
      <c r="C22" t="s">
        <v>3</v>
      </c>
      <c r="D22" t="s">
        <v>50</v>
      </c>
      <c r="E22" t="n">
        <v>7.0</v>
      </c>
      <c r="F22" t="s">
        <v>318</v>
      </c>
      <c r="G22" t="s">
        <v>476</v>
      </c>
      <c r="H22" t="s">
        <v>475</v>
      </c>
      <c r="I22" t="s">
        <v>477</v>
      </c>
    </row>
    <row r="23">
      <c r="A23" t="s">
        <v>335</v>
      </c>
      <c r="B23" t="s">
        <v>457</v>
      </c>
      <c r="C23" t="s">
        <v>3</v>
      </c>
      <c r="D23" t="s">
        <v>51</v>
      </c>
      <c r="E23" t="n">
        <v>7.0</v>
      </c>
      <c r="F23" t="s">
        <v>319</v>
      </c>
      <c r="G23" t="s">
        <v>475</v>
      </c>
      <c r="H23" t="s">
        <v>475</v>
      </c>
      <c r="I23" t="s">
        <v>477</v>
      </c>
    </row>
    <row r="24">
      <c r="A24" t="s">
        <v>336</v>
      </c>
      <c r="B24" t="s">
        <v>457</v>
      </c>
      <c r="C24" t="s">
        <v>3</v>
      </c>
      <c r="D24" t="s">
        <v>52</v>
      </c>
      <c r="E24" t="n">
        <v>0.0</v>
      </c>
      <c r="F24" t="s">
        <v>465</v>
      </c>
      <c r="G24" t="s">
        <v>465</v>
      </c>
      <c r="H24" t="s">
        <v>465</v>
      </c>
      <c r="I24" t="s">
        <v>478</v>
      </c>
    </row>
    <row r="25">
      <c r="A25" t="s">
        <v>337</v>
      </c>
      <c r="B25" t="s">
        <v>457</v>
      </c>
      <c r="C25" t="s">
        <v>3</v>
      </c>
      <c r="D25" t="s">
        <v>53</v>
      </c>
      <c r="E25" t="n">
        <v>0.0</v>
      </c>
      <c r="F25" t="s">
        <v>465</v>
      </c>
      <c r="G25" t="s">
        <v>465</v>
      </c>
      <c r="H25" t="s">
        <v>465</v>
      </c>
      <c r="I25" t="s">
        <v>478</v>
      </c>
    </row>
    <row r="26">
      <c r="A26" t="s">
        <v>338</v>
      </c>
      <c r="B26" t="s">
        <v>457</v>
      </c>
      <c r="C26" t="s">
        <v>3</v>
      </c>
      <c r="D26" t="s">
        <v>54</v>
      </c>
      <c r="E26" t="n">
        <v>7.0</v>
      </c>
      <c r="F26" t="s">
        <v>319</v>
      </c>
      <c r="G26" t="s">
        <v>476</v>
      </c>
      <c r="H26" t="s">
        <v>475</v>
      </c>
      <c r="I26" t="s">
        <v>477</v>
      </c>
    </row>
    <row r="27">
      <c r="A27" t="s">
        <v>339</v>
      </c>
      <c r="B27" t="s">
        <v>457</v>
      </c>
      <c r="C27" t="s">
        <v>3</v>
      </c>
      <c r="D27" t="s">
        <v>55</v>
      </c>
      <c r="E27" t="n">
        <v>0.0</v>
      </c>
      <c r="F27" t="s">
        <v>465</v>
      </c>
      <c r="G27" t="s">
        <v>465</v>
      </c>
      <c r="H27" t="s">
        <v>465</v>
      </c>
      <c r="I27" t="s">
        <v>478</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7.0</v>
      </c>
      <c r="F30" t="s">
        <v>315</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44.0</v>
      </c>
      <c r="F33" t="s">
        <v>464</v>
      </c>
      <c r="G33" t="s">
        <v>476</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7.0</v>
      </c>
      <c r="F35" t="s">
        <v>316</v>
      </c>
      <c r="G35"/>
      <c r="H35"/>
      <c r="I35"/>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7.0</v>
      </c>
      <c r="F39" t="s">
        <v>319</v>
      </c>
      <c r="G39"/>
      <c r="H39" t="s">
        <v>476</v>
      </c>
      <c r="I39"/>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7.0</v>
      </c>
      <c r="F43" t="s">
        <v>318</v>
      </c>
      <c r="G43"/>
      <c r="H43"/>
      <c r="I43"/>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7.0</v>
      </c>
      <c r="F48" t="s">
        <v>314</v>
      </c>
      <c r="G48"/>
      <c r="H48"/>
      <c r="I48"/>
    </row>
    <row r="49">
      <c r="A49" t="s">
        <v>412</v>
      </c>
      <c r="B49" t="s">
        <v>458</v>
      </c>
      <c r="C49" t="s">
        <v>459</v>
      </c>
      <c r="D49" t="s">
        <v>50</v>
      </c>
      <c r="E49" t="n">
        <v>7.0</v>
      </c>
      <c r="F49" t="s">
        <v>317</v>
      </c>
      <c r="G49"/>
      <c r="H49" t="s">
        <v>476</v>
      </c>
      <c r="I49"/>
    </row>
    <row r="50">
      <c r="A50" t="s">
        <v>413</v>
      </c>
      <c r="B50" t="s">
        <v>458</v>
      </c>
      <c r="C50" t="s">
        <v>459</v>
      </c>
      <c r="D50" t="s">
        <v>51</v>
      </c>
      <c r="E50" t="n">
        <v>7.0</v>
      </c>
      <c r="F50" t="s">
        <v>319</v>
      </c>
      <c r="G50"/>
      <c r="H50"/>
      <c r="I50"/>
    </row>
    <row r="51">
      <c r="A51" t="s">
        <v>414</v>
      </c>
      <c r="B51" t="s">
        <v>458</v>
      </c>
      <c r="C51" t="s">
        <v>459</v>
      </c>
      <c r="D51" t="s">
        <v>52</v>
      </c>
      <c r="E51" t="n">
        <v>0.0</v>
      </c>
      <c r="F51" t="s">
        <v>465</v>
      </c>
      <c r="G51" t="s">
        <v>465</v>
      </c>
      <c r="H51" t="s">
        <v>465</v>
      </c>
      <c r="I51" t="s">
        <v>478</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44.0</v>
      </c>
      <c r="F56" t="s">
        <v>464</v>
      </c>
      <c r="G56"/>
      <c r="H56"/>
      <c r="I56"/>
    </row>
    <row r="57">
      <c r="A57" t="s">
        <v>420</v>
      </c>
      <c r="B57" t="s">
        <v>458</v>
      </c>
      <c r="C57" t="s">
        <v>459</v>
      </c>
      <c r="D57" t="s">
        <v>54</v>
      </c>
      <c r="E57" t="n">
        <v>7.0</v>
      </c>
      <c r="F57" t="s">
        <v>318</v>
      </c>
      <c r="G57"/>
      <c r="H57"/>
      <c r="I57"/>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7.0</v>
      </c>
      <c r="F63" t="s">
        <v>315</v>
      </c>
      <c r="G63"/>
      <c r="H63"/>
      <c r="I63"/>
    </row>
    <row r="64">
      <c r="A64" t="s">
        <v>427</v>
      </c>
      <c r="B64" t="s">
        <v>458</v>
      </c>
      <c r="C64" t="s">
        <v>460</v>
      </c>
      <c r="D64" t="s">
        <v>64</v>
      </c>
      <c r="E64" t="n">
        <v>0.0</v>
      </c>
      <c r="F64" t="s">
        <v>465</v>
      </c>
      <c r="G64" t="s">
        <v>465</v>
      </c>
      <c r="H64" t="s">
        <v>465</v>
      </c>
      <c r="I64" t="s">
        <v>478</v>
      </c>
    </row>
    <row r="65">
      <c r="A65" t="s">
        <v>428</v>
      </c>
      <c r="B65" t="s">
        <v>458</v>
      </c>
      <c r="C65" t="s">
        <v>460</v>
      </c>
      <c r="D65" t="s">
        <v>44</v>
      </c>
      <c r="E65" t="n">
        <v>7.0</v>
      </c>
      <c r="F65" t="s">
        <v>316</v>
      </c>
      <c r="G65"/>
      <c r="H65" t="s">
        <v>476</v>
      </c>
      <c r="I65"/>
    </row>
    <row r="66">
      <c r="A66" t="s">
        <v>429</v>
      </c>
      <c r="B66" t="s">
        <v>458</v>
      </c>
      <c r="C66" t="s">
        <v>460</v>
      </c>
      <c r="D66" t="s">
        <v>53</v>
      </c>
      <c r="E66" t="n">
        <v>0.0</v>
      </c>
      <c r="F66" t="s">
        <v>465</v>
      </c>
      <c r="G66" t="s">
        <v>465</v>
      </c>
      <c r="H66" t="s">
        <v>465</v>
      </c>
      <c r="I66" t="s">
        <v>478</v>
      </c>
    </row>
    <row r="67">
      <c r="A67" t="s">
        <v>430</v>
      </c>
      <c r="B67" t="s">
        <v>458</v>
      </c>
      <c r="C67" t="s">
        <v>460</v>
      </c>
      <c r="D67" t="s">
        <v>54</v>
      </c>
      <c r="E67" t="n">
        <v>7.0</v>
      </c>
      <c r="F67" t="s">
        <v>318</v>
      </c>
      <c r="G67"/>
      <c r="H67" t="s">
        <v>476</v>
      </c>
      <c r="I67"/>
    </row>
    <row r="68">
      <c r="A68" t="s">
        <v>431</v>
      </c>
      <c r="B68" t="s">
        <v>458</v>
      </c>
      <c r="C68" t="s">
        <v>460</v>
      </c>
      <c r="D68" t="s">
        <v>56</v>
      </c>
      <c r="E68" t="n">
        <v>0.0</v>
      </c>
      <c r="F68" t="s">
        <v>465</v>
      </c>
      <c r="G68" t="s">
        <v>465</v>
      </c>
      <c r="H68" t="s">
        <v>465</v>
      </c>
      <c r="I68" t="s">
        <v>478</v>
      </c>
    </row>
    <row r="69">
      <c r="A69" t="s">
        <v>432</v>
      </c>
      <c r="B69" t="s">
        <v>458</v>
      </c>
      <c r="C69" t="s">
        <v>460</v>
      </c>
      <c r="D69" t="s">
        <v>58</v>
      </c>
      <c r="E69" t="n">
        <v>7.0</v>
      </c>
      <c r="F69" t="s">
        <v>315</v>
      </c>
      <c r="G69"/>
      <c r="H69" t="s">
        <v>476</v>
      </c>
      <c r="I69"/>
    </row>
    <row r="70">
      <c r="A70" t="s">
        <v>433</v>
      </c>
      <c r="B70" t="s">
        <v>458</v>
      </c>
      <c r="C70" t="s">
        <v>461</v>
      </c>
      <c r="D70" t="s">
        <v>64</v>
      </c>
      <c r="E70" t="n">
        <v>0.0</v>
      </c>
      <c r="F70" t="s">
        <v>465</v>
      </c>
      <c r="G70" t="s">
        <v>465</v>
      </c>
      <c r="H70" t="s">
        <v>465</v>
      </c>
      <c r="I70" t="s">
        <v>478</v>
      </c>
    </row>
    <row r="71">
      <c r="A71" t="s">
        <v>434</v>
      </c>
      <c r="B71" t="s">
        <v>458</v>
      </c>
      <c r="C71" t="s">
        <v>461</v>
      </c>
      <c r="D71" t="s">
        <v>44</v>
      </c>
      <c r="E71" t="n">
        <v>7.0</v>
      </c>
      <c r="F71" t="s">
        <v>316</v>
      </c>
      <c r="G71"/>
      <c r="H71" t="s">
        <v>476</v>
      </c>
      <c r="I71"/>
    </row>
    <row r="72">
      <c r="A72" t="s">
        <v>435</v>
      </c>
      <c r="B72" t="s">
        <v>458</v>
      </c>
      <c r="C72" t="s">
        <v>461</v>
      </c>
      <c r="D72" t="s">
        <v>308</v>
      </c>
      <c r="E72" t="n">
        <v>0.0</v>
      </c>
      <c r="F72" t="s">
        <v>465</v>
      </c>
      <c r="G72" t="s">
        <v>465</v>
      </c>
      <c r="H72" t="s">
        <v>465</v>
      </c>
      <c r="I72" t="s">
        <v>478</v>
      </c>
    </row>
    <row r="73">
      <c r="A73" t="s">
        <v>436</v>
      </c>
      <c r="B73" t="s">
        <v>458</v>
      </c>
      <c r="C73" t="s">
        <v>461</v>
      </c>
      <c r="D73" t="s">
        <v>48</v>
      </c>
      <c r="E73" t="n">
        <v>7.0</v>
      </c>
      <c r="F73" t="s">
        <v>318</v>
      </c>
      <c r="G73"/>
      <c r="H73"/>
      <c r="I73"/>
    </row>
    <row r="74">
      <c r="A74" t="s">
        <v>437</v>
      </c>
      <c r="B74" t="s">
        <v>458</v>
      </c>
      <c r="C74" t="s">
        <v>461</v>
      </c>
      <c r="D74" t="s">
        <v>53</v>
      </c>
      <c r="E74" t="n">
        <v>0.0</v>
      </c>
      <c r="F74" t="s">
        <v>465</v>
      </c>
      <c r="G74" t="s">
        <v>465</v>
      </c>
      <c r="H74" t="s">
        <v>465</v>
      </c>
      <c r="I74" t="s">
        <v>478</v>
      </c>
    </row>
    <row r="75">
      <c r="A75" t="s">
        <v>438</v>
      </c>
      <c r="B75" t="s">
        <v>458</v>
      </c>
      <c r="C75" t="s">
        <v>461</v>
      </c>
      <c r="D75" t="s">
        <v>54</v>
      </c>
      <c r="E75" t="n">
        <v>7.0</v>
      </c>
      <c r="F75" t="s">
        <v>318</v>
      </c>
      <c r="G75"/>
      <c r="H75"/>
      <c r="I75"/>
    </row>
    <row r="76">
      <c r="A76" t="s">
        <v>439</v>
      </c>
      <c r="B76" t="s">
        <v>458</v>
      </c>
      <c r="C76" t="s">
        <v>461</v>
      </c>
      <c r="D76" t="s">
        <v>56</v>
      </c>
      <c r="E76" t="n">
        <v>0.0</v>
      </c>
      <c r="F76" t="s">
        <v>465</v>
      </c>
      <c r="G76" t="s">
        <v>465</v>
      </c>
      <c r="H76" t="s">
        <v>465</v>
      </c>
      <c r="I76" t="s">
        <v>478</v>
      </c>
    </row>
    <row r="77">
      <c r="A77" t="s">
        <v>440</v>
      </c>
      <c r="B77" t="s">
        <v>458</v>
      </c>
      <c r="C77" t="s">
        <v>461</v>
      </c>
      <c r="D77" t="s">
        <v>58</v>
      </c>
      <c r="E77" t="n">
        <v>7.0</v>
      </c>
      <c r="F77" t="s">
        <v>315</v>
      </c>
      <c r="G77"/>
      <c r="H77"/>
      <c r="I77"/>
    </row>
    <row r="78">
      <c r="A78" t="s">
        <v>441</v>
      </c>
      <c r="B78" t="s">
        <v>9</v>
      </c>
      <c r="C78" t="s">
        <v>459</v>
      </c>
      <c r="D78" t="s">
        <v>44</v>
      </c>
      <c r="E78" t="n">
        <v>7.0</v>
      </c>
      <c r="F78" t="s">
        <v>316</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7.0</v>
      </c>
      <c r="F81" t="s">
        <v>319</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7.0</v>
      </c>
      <c r="F84" t="s">
        <v>318</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7.0</v>
      </c>
      <c r="F86" t="s">
        <v>317</v>
      </c>
      <c r="G86" t="s">
        <v>475</v>
      </c>
      <c r="H86" t="s">
        <v>475</v>
      </c>
      <c r="I86" t="s">
        <v>477</v>
      </c>
    </row>
    <row r="87">
      <c r="A87" t="s">
        <v>450</v>
      </c>
      <c r="B87" t="s">
        <v>9</v>
      </c>
      <c r="C87" t="s">
        <v>459</v>
      </c>
      <c r="D87" t="s">
        <v>51</v>
      </c>
      <c r="E87" t="n">
        <v>7.0</v>
      </c>
      <c r="F87" t="s">
        <v>315</v>
      </c>
      <c r="G87" t="s">
        <v>475</v>
      </c>
      <c r="H87" t="s">
        <v>475</v>
      </c>
      <c r="I87" t="s">
        <v>477</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7.0</v>
      </c>
      <c r="F92" t="s">
        <v>318</v>
      </c>
      <c r="G92" t="s">
        <v>476</v>
      </c>
      <c r="H92" t="s">
        <v>475</v>
      </c>
      <c r="I92" t="s">
        <v>477</v>
      </c>
    </row>
    <row r="93">
      <c r="A93" t="s">
        <v>456</v>
      </c>
      <c r="B93" t="s">
        <v>9</v>
      </c>
      <c r="C93" t="s">
        <v>459</v>
      </c>
      <c r="D93" t="s">
        <v>58</v>
      </c>
      <c r="E93" t="n">
        <v>7.0</v>
      </c>
      <c r="F93" t="s">
        <v>315</v>
      </c>
      <c r="G93" t="s">
        <v>475</v>
      </c>
      <c r="H93" t="s">
        <v>475</v>
      </c>
      <c r="I93" t="s">
        <v>477</v>
      </c>
    </row>
  </sheetData>
  <pageMargins bottom="0.75" footer="0.3" header="0.3" left="0.7" right="0.7" top="0.75"/>
</worksheet>
</file>

<file path=xl/worksheets/sheet92.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46.0</v>
      </c>
      <c r="F3" t="s">
        <v>464</v>
      </c>
      <c r="G3" t="s">
        <v>476</v>
      </c>
      <c r="H3" t="s">
        <v>475</v>
      </c>
      <c r="I3" t="s">
        <v>477</v>
      </c>
    </row>
    <row r="4">
      <c r="A4" t="s">
        <v>316</v>
      </c>
      <c r="B4" t="s">
        <v>457</v>
      </c>
      <c r="C4" t="s">
        <v>1</v>
      </c>
      <c r="D4" t="s">
        <v>462</v>
      </c>
      <c r="E4" t="n">
        <v>4.0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4.0</v>
      </c>
      <c r="F9" t="s">
        <v>314</v>
      </c>
      <c r="G9" t="s">
        <v>475</v>
      </c>
      <c r="H9" t="s">
        <v>475</v>
      </c>
      <c r="I9" t="s">
        <v>491</v>
      </c>
    </row>
    <row r="10">
      <c r="A10" t="s">
        <v>322</v>
      </c>
      <c r="B10" t="s">
        <v>457</v>
      </c>
      <c r="C10" t="s">
        <v>67</v>
      </c>
      <c r="D10" t="s">
        <v>32</v>
      </c>
      <c r="E10" t="n">
        <v>22.0</v>
      </c>
      <c r="F10" t="s">
        <v>335</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10.0</v>
      </c>
      <c r="F15" t="s">
        <v>464</v>
      </c>
      <c r="G15" t="s">
        <v>476</v>
      </c>
      <c r="H15" t="s">
        <v>475</v>
      </c>
      <c r="I15" t="s">
        <v>477</v>
      </c>
    </row>
    <row r="16">
      <c r="A16" t="s">
        <v>328</v>
      </c>
      <c r="B16" t="s">
        <v>457</v>
      </c>
      <c r="C16" t="s">
        <v>3</v>
      </c>
      <c r="D16" t="s">
        <v>44</v>
      </c>
      <c r="E16" t="n">
        <v>10.0</v>
      </c>
      <c r="F16" t="s">
        <v>319</v>
      </c>
      <c r="G16" t="s">
        <v>476</v>
      </c>
      <c r="H16" t="s">
        <v>475</v>
      </c>
      <c r="I16" t="s">
        <v>477</v>
      </c>
    </row>
    <row r="17">
      <c r="A17" t="s">
        <v>329</v>
      </c>
      <c r="B17" t="s">
        <v>457</v>
      </c>
      <c r="C17" t="s">
        <v>3</v>
      </c>
      <c r="D17" t="s">
        <v>45</v>
      </c>
      <c r="E17" t="n">
        <v>43.0</v>
      </c>
      <c r="F17" t="s">
        <v>354</v>
      </c>
      <c r="G17" t="s">
        <v>475</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43.0</v>
      </c>
      <c r="F20" t="s">
        <v>343</v>
      </c>
      <c r="G20" t="s">
        <v>475</v>
      </c>
      <c r="H20" t="s">
        <v>475</v>
      </c>
      <c r="I20" t="s">
        <v>477</v>
      </c>
    </row>
    <row r="21">
      <c r="A21" t="s">
        <v>333</v>
      </c>
      <c r="B21" t="s">
        <v>457</v>
      </c>
      <c r="C21" t="s">
        <v>3</v>
      </c>
      <c r="D21" t="s">
        <v>49</v>
      </c>
      <c r="E21" t="n">
        <v>44.0</v>
      </c>
      <c r="F21" t="s">
        <v>314</v>
      </c>
      <c r="G21" t="s">
        <v>476</v>
      </c>
      <c r="H21" t="s">
        <v>475</v>
      </c>
      <c r="I21" t="s">
        <v>477</v>
      </c>
    </row>
    <row r="22">
      <c r="A22" t="s">
        <v>334</v>
      </c>
      <c r="B22" t="s">
        <v>457</v>
      </c>
      <c r="C22" t="s">
        <v>3</v>
      </c>
      <c r="D22" t="s">
        <v>50</v>
      </c>
      <c r="E22" t="n">
        <v>43.0</v>
      </c>
      <c r="F22" t="s">
        <v>352</v>
      </c>
      <c r="G22" t="s">
        <v>475</v>
      </c>
      <c r="H22" t="s">
        <v>475</v>
      </c>
      <c r="I22" t="s">
        <v>477</v>
      </c>
    </row>
    <row r="23">
      <c r="A23" t="s">
        <v>335</v>
      </c>
      <c r="B23" t="s">
        <v>457</v>
      </c>
      <c r="C23" t="s">
        <v>3</v>
      </c>
      <c r="D23" t="s">
        <v>51</v>
      </c>
      <c r="E23" t="n">
        <v>43.0</v>
      </c>
      <c r="F23" t="s">
        <v>328</v>
      </c>
      <c r="G23" t="s">
        <v>475</v>
      </c>
      <c r="H23" t="s">
        <v>475</v>
      </c>
      <c r="I23" t="s">
        <v>477</v>
      </c>
    </row>
    <row r="24">
      <c r="A24" t="s">
        <v>336</v>
      </c>
      <c r="B24" t="s">
        <v>457</v>
      </c>
      <c r="C24" t="s">
        <v>3</v>
      </c>
      <c r="D24" t="s">
        <v>52</v>
      </c>
      <c r="E24" t="n">
        <v>0.0</v>
      </c>
      <c r="F24" t="s">
        <v>465</v>
      </c>
      <c r="G24" t="s">
        <v>465</v>
      </c>
      <c r="H24" t="s">
        <v>465</v>
      </c>
      <c r="I24" t="s">
        <v>478</v>
      </c>
    </row>
    <row r="25">
      <c r="A25" t="s">
        <v>337</v>
      </c>
      <c r="B25" t="s">
        <v>457</v>
      </c>
      <c r="C25" t="s">
        <v>3</v>
      </c>
      <c r="D25" t="s">
        <v>53</v>
      </c>
      <c r="E25" t="n">
        <v>1.0</v>
      </c>
      <c r="F25" t="s">
        <v>464</v>
      </c>
      <c r="G25" t="s">
        <v>475</v>
      </c>
      <c r="H25" t="s">
        <v>475</v>
      </c>
      <c r="I25" t="s">
        <v>477</v>
      </c>
    </row>
    <row r="26">
      <c r="A26" t="s">
        <v>338</v>
      </c>
      <c r="B26" t="s">
        <v>457</v>
      </c>
      <c r="C26" t="s">
        <v>3</v>
      </c>
      <c r="D26" t="s">
        <v>54</v>
      </c>
      <c r="E26" t="n">
        <v>40.0</v>
      </c>
      <c r="F26" t="s">
        <v>323</v>
      </c>
      <c r="G26" t="s">
        <v>476</v>
      </c>
      <c r="H26" t="s">
        <v>475</v>
      </c>
      <c r="I26" t="s">
        <v>479</v>
      </c>
    </row>
    <row r="27">
      <c r="A27" t="s">
        <v>339</v>
      </c>
      <c r="B27" t="s">
        <v>457</v>
      </c>
      <c r="C27" t="s">
        <v>3</v>
      </c>
      <c r="D27" t="s">
        <v>55</v>
      </c>
      <c r="E27" t="n">
        <v>29.0</v>
      </c>
      <c r="F27" t="s">
        <v>342</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42.0</v>
      </c>
      <c r="F30" t="s">
        <v>344</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46.0</v>
      </c>
      <c r="F33" t="s">
        <v>464</v>
      </c>
      <c r="G33" t="s">
        <v>476</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10.0</v>
      </c>
      <c r="F35" t="s">
        <v>319</v>
      </c>
      <c r="G35" t="s">
        <v>476</v>
      </c>
      <c r="H35" t="s">
        <v>475</v>
      </c>
      <c r="I35" t="s">
        <v>477</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10.0</v>
      </c>
      <c r="F39" t="s">
        <v>321</v>
      </c>
      <c r="G39" t="s">
        <v>476</v>
      </c>
      <c r="H39" t="s">
        <v>475</v>
      </c>
      <c r="I39" t="s">
        <v>477</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10.0</v>
      </c>
      <c r="F43" t="s">
        <v>317</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33.0</v>
      </c>
      <c r="F48" t="s">
        <v>321</v>
      </c>
      <c r="G48" t="s">
        <v>476</v>
      </c>
      <c r="H48" t="s">
        <v>475</v>
      </c>
      <c r="I48" t="s">
        <v>477</v>
      </c>
    </row>
    <row r="49">
      <c r="A49" t="s">
        <v>412</v>
      </c>
      <c r="B49" t="s">
        <v>458</v>
      </c>
      <c r="C49" t="s">
        <v>459</v>
      </c>
      <c r="D49" t="s">
        <v>50</v>
      </c>
      <c r="E49" t="n">
        <v>10.0</v>
      </c>
      <c r="F49" t="s">
        <v>318</v>
      </c>
      <c r="G49" t="s">
        <v>475</v>
      </c>
      <c r="H49" t="s">
        <v>475</v>
      </c>
      <c r="I49" t="s">
        <v>477</v>
      </c>
    </row>
    <row r="50">
      <c r="A50" t="s">
        <v>413</v>
      </c>
      <c r="B50" t="s">
        <v>458</v>
      </c>
      <c r="C50" t="s">
        <v>459</v>
      </c>
      <c r="D50" t="s">
        <v>51</v>
      </c>
      <c r="E50" t="n">
        <v>43.0</v>
      </c>
      <c r="F50" t="s">
        <v>328</v>
      </c>
      <c r="G50" t="s">
        <v>476</v>
      </c>
      <c r="H50" t="s">
        <v>475</v>
      </c>
      <c r="I50" t="s">
        <v>477</v>
      </c>
    </row>
    <row r="51">
      <c r="A51" t="s">
        <v>414</v>
      </c>
      <c r="B51" t="s">
        <v>458</v>
      </c>
      <c r="C51" t="s">
        <v>459</v>
      </c>
      <c r="D51" t="s">
        <v>52</v>
      </c>
      <c r="E51" t="n">
        <v>0.0</v>
      </c>
      <c r="F51" t="s">
        <v>465</v>
      </c>
      <c r="G51" t="s">
        <v>465</v>
      </c>
      <c r="H51" t="s">
        <v>465</v>
      </c>
      <c r="I51" t="s">
        <v>478</v>
      </c>
    </row>
    <row r="52">
      <c r="A52" t="s">
        <v>415</v>
      </c>
      <c r="B52" t="s">
        <v>458</v>
      </c>
      <c r="C52" t="s">
        <v>459</v>
      </c>
      <c r="D52" t="s">
        <v>61</v>
      </c>
      <c r="E52" t="n">
        <v>1.0</v>
      </c>
      <c r="F52" t="s">
        <v>314</v>
      </c>
      <c r="G52" t="s">
        <v>465</v>
      </c>
      <c r="H52" t="s">
        <v>465</v>
      </c>
      <c r="I52" t="s">
        <v>480</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46.0</v>
      </c>
      <c r="F56" t="s">
        <v>464</v>
      </c>
      <c r="G56" t="s">
        <v>476</v>
      </c>
      <c r="H56" t="s">
        <v>475</v>
      </c>
      <c r="I56" t="s">
        <v>477</v>
      </c>
    </row>
    <row r="57">
      <c r="A57" t="s">
        <v>420</v>
      </c>
      <c r="B57" t="s">
        <v>458</v>
      </c>
      <c r="C57" t="s">
        <v>459</v>
      </c>
      <c r="D57" t="s">
        <v>54</v>
      </c>
      <c r="E57" t="n">
        <v>10.0</v>
      </c>
      <c r="F57" t="s">
        <v>321</v>
      </c>
      <c r="G57" t="s">
        <v>475</v>
      </c>
      <c r="H57" t="s">
        <v>475</v>
      </c>
      <c r="I57" t="s">
        <v>477</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10.0</v>
      </c>
      <c r="F63" t="s">
        <v>320</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10.0</v>
      </c>
      <c r="F65" t="s">
        <v>319</v>
      </c>
      <c r="G65" t="s">
        <v>476</v>
      </c>
      <c r="H65" t="s">
        <v>475</v>
      </c>
      <c r="I65" t="s">
        <v>479</v>
      </c>
    </row>
    <row r="66">
      <c r="A66" t="s">
        <v>429</v>
      </c>
      <c r="B66" t="s">
        <v>458</v>
      </c>
      <c r="C66" t="s">
        <v>460</v>
      </c>
      <c r="D66" t="s">
        <v>53</v>
      </c>
      <c r="E66" t="n">
        <v>0.0</v>
      </c>
      <c r="F66" t="s">
        <v>465</v>
      </c>
      <c r="G66" t="s">
        <v>465</v>
      </c>
      <c r="H66" t="s">
        <v>465</v>
      </c>
      <c r="I66" t="s">
        <v>478</v>
      </c>
    </row>
    <row r="67">
      <c r="A67" t="s">
        <v>430</v>
      </c>
      <c r="B67" t="s">
        <v>458</v>
      </c>
      <c r="C67" t="s">
        <v>460</v>
      </c>
      <c r="D67" t="s">
        <v>54</v>
      </c>
      <c r="E67" t="n">
        <v>10.0</v>
      </c>
      <c r="F67" t="s">
        <v>321</v>
      </c>
      <c r="G67" t="s">
        <v>475</v>
      </c>
      <c r="H67" t="s">
        <v>475</v>
      </c>
      <c r="I67" t="s">
        <v>477</v>
      </c>
    </row>
    <row r="68">
      <c r="A68" t="s">
        <v>431</v>
      </c>
      <c r="B68" t="s">
        <v>458</v>
      </c>
      <c r="C68" t="s">
        <v>460</v>
      </c>
      <c r="D68" t="s">
        <v>56</v>
      </c>
      <c r="E68" t="n">
        <v>0.0</v>
      </c>
      <c r="F68" t="s">
        <v>465</v>
      </c>
      <c r="G68" t="s">
        <v>465</v>
      </c>
      <c r="H68" t="s">
        <v>465</v>
      </c>
      <c r="I68" t="s">
        <v>478</v>
      </c>
    </row>
    <row r="69">
      <c r="A69" t="s">
        <v>432</v>
      </c>
      <c r="B69" t="s">
        <v>458</v>
      </c>
      <c r="C69" t="s">
        <v>460</v>
      </c>
      <c r="D69" t="s">
        <v>58</v>
      </c>
      <c r="E69" t="n">
        <v>10.0</v>
      </c>
      <c r="F69" t="s">
        <v>320</v>
      </c>
      <c r="G69" t="s">
        <v>475</v>
      </c>
      <c r="H69" t="s">
        <v>476</v>
      </c>
      <c r="I69" t="s">
        <v>481</v>
      </c>
    </row>
    <row r="70">
      <c r="A70" t="s">
        <v>433</v>
      </c>
      <c r="B70" t="s">
        <v>458</v>
      </c>
      <c r="C70" t="s">
        <v>461</v>
      </c>
      <c r="D70" t="s">
        <v>64</v>
      </c>
      <c r="E70" t="n">
        <v>0.0</v>
      </c>
      <c r="F70" t="s">
        <v>465</v>
      </c>
      <c r="G70" t="s">
        <v>465</v>
      </c>
      <c r="H70" t="s">
        <v>465</v>
      </c>
      <c r="I70" t="s">
        <v>478</v>
      </c>
    </row>
    <row r="71">
      <c r="A71" t="s">
        <v>434</v>
      </c>
      <c r="B71" t="s">
        <v>458</v>
      </c>
      <c r="C71" t="s">
        <v>461</v>
      </c>
      <c r="D71" t="s">
        <v>44</v>
      </c>
      <c r="E71" t="n">
        <v>10.0</v>
      </c>
      <c r="F71" t="s">
        <v>319</v>
      </c>
      <c r="G71" t="s">
        <v>476</v>
      </c>
      <c r="H71" t="s">
        <v>475</v>
      </c>
      <c r="I71" t="s">
        <v>479</v>
      </c>
    </row>
    <row r="72">
      <c r="A72" t="s">
        <v>435</v>
      </c>
      <c r="B72" t="s">
        <v>458</v>
      </c>
      <c r="C72" t="s">
        <v>461</v>
      </c>
      <c r="D72" t="s">
        <v>308</v>
      </c>
      <c r="E72" t="n">
        <v>0.0</v>
      </c>
      <c r="F72" t="s">
        <v>465</v>
      </c>
      <c r="G72" t="s">
        <v>465</v>
      </c>
      <c r="H72" t="s">
        <v>465</v>
      </c>
      <c r="I72" t="s">
        <v>478</v>
      </c>
    </row>
    <row r="73">
      <c r="A73" t="s">
        <v>436</v>
      </c>
      <c r="B73" t="s">
        <v>458</v>
      </c>
      <c r="C73" t="s">
        <v>461</v>
      </c>
      <c r="D73" t="s">
        <v>48</v>
      </c>
      <c r="E73" t="n">
        <v>10.0</v>
      </c>
      <c r="F73" t="s">
        <v>317</v>
      </c>
      <c r="G73" t="s">
        <v>475</v>
      </c>
      <c r="H73" t="s">
        <v>475</v>
      </c>
      <c r="I73" t="s">
        <v>477</v>
      </c>
    </row>
    <row r="74">
      <c r="A74" t="s">
        <v>437</v>
      </c>
      <c r="B74" t="s">
        <v>458</v>
      </c>
      <c r="C74" t="s">
        <v>461</v>
      </c>
      <c r="D74" t="s">
        <v>53</v>
      </c>
      <c r="E74" t="n">
        <v>0.0</v>
      </c>
      <c r="F74" t="s">
        <v>465</v>
      </c>
      <c r="G74" t="s">
        <v>465</v>
      </c>
      <c r="H74" t="s">
        <v>465</v>
      </c>
      <c r="I74" t="s">
        <v>478</v>
      </c>
    </row>
    <row r="75">
      <c r="A75" t="s">
        <v>438</v>
      </c>
      <c r="B75" t="s">
        <v>458</v>
      </c>
      <c r="C75" t="s">
        <v>461</v>
      </c>
      <c r="D75" t="s">
        <v>54</v>
      </c>
      <c r="E75" t="n">
        <v>10.0</v>
      </c>
      <c r="F75" t="s">
        <v>321</v>
      </c>
      <c r="G75" t="s">
        <v>475</v>
      </c>
      <c r="H75" t="s">
        <v>475</v>
      </c>
      <c r="I75" t="s">
        <v>477</v>
      </c>
    </row>
    <row r="76">
      <c r="A76" t="s">
        <v>439</v>
      </c>
      <c r="B76" t="s">
        <v>458</v>
      </c>
      <c r="C76" t="s">
        <v>461</v>
      </c>
      <c r="D76" t="s">
        <v>56</v>
      </c>
      <c r="E76" t="n">
        <v>0.0</v>
      </c>
      <c r="F76" t="s">
        <v>465</v>
      </c>
      <c r="G76" t="s">
        <v>465</v>
      </c>
      <c r="H76" t="s">
        <v>465</v>
      </c>
      <c r="I76" t="s">
        <v>478</v>
      </c>
    </row>
    <row r="77">
      <c r="A77" t="s">
        <v>440</v>
      </c>
      <c r="B77" t="s">
        <v>458</v>
      </c>
      <c r="C77" t="s">
        <v>461</v>
      </c>
      <c r="D77" t="s">
        <v>58</v>
      </c>
      <c r="E77" t="n">
        <v>10.0</v>
      </c>
      <c r="F77" t="s">
        <v>320</v>
      </c>
      <c r="G77" t="s">
        <v>475</v>
      </c>
      <c r="H77" t="s">
        <v>475</v>
      </c>
      <c r="I77" t="s">
        <v>477</v>
      </c>
    </row>
    <row r="78">
      <c r="A78" t="s">
        <v>441</v>
      </c>
      <c r="B78" t="s">
        <v>9</v>
      </c>
      <c r="C78" t="s">
        <v>459</v>
      </c>
      <c r="D78" t="s">
        <v>44</v>
      </c>
      <c r="E78" t="n">
        <v>10.0</v>
      </c>
      <c r="F78" t="s">
        <v>319</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10.0</v>
      </c>
      <c r="F81" t="s">
        <v>321</v>
      </c>
      <c r="G81" t="s">
        <v>475</v>
      </c>
      <c r="H81" t="s">
        <v>475</v>
      </c>
      <c r="I81" t="s">
        <v>477</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10.0</v>
      </c>
      <c r="F84" t="s">
        <v>317</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10.0</v>
      </c>
      <c r="F86" t="s">
        <v>318</v>
      </c>
      <c r="G86" t="s">
        <v>475</v>
      </c>
      <c r="H86" t="s">
        <v>475</v>
      </c>
      <c r="I86" t="s">
        <v>477</v>
      </c>
    </row>
    <row r="87">
      <c r="A87" t="s">
        <v>450</v>
      </c>
      <c r="B87" t="s">
        <v>9</v>
      </c>
      <c r="C87" t="s">
        <v>459</v>
      </c>
      <c r="D87" t="s">
        <v>51</v>
      </c>
      <c r="E87" t="n">
        <v>10.0</v>
      </c>
      <c r="F87" t="s">
        <v>321</v>
      </c>
      <c r="G87" t="s">
        <v>475</v>
      </c>
      <c r="H87" t="s">
        <v>475</v>
      </c>
      <c r="I87" t="s">
        <v>477</v>
      </c>
    </row>
    <row r="88">
      <c r="A88" t="s">
        <v>451</v>
      </c>
      <c r="B88" t="s">
        <v>9</v>
      </c>
      <c r="C88" t="s">
        <v>459</v>
      </c>
      <c r="D88" t="s">
        <v>61</v>
      </c>
      <c r="E88" t="n">
        <v>1.0</v>
      </c>
      <c r="F88" t="s">
        <v>314</v>
      </c>
      <c r="G88" t="s">
        <v>465</v>
      </c>
      <c r="H88" t="s">
        <v>465</v>
      </c>
      <c r="I88" t="s">
        <v>480</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10.0</v>
      </c>
      <c r="F92" t="s">
        <v>321</v>
      </c>
      <c r="G92" t="s">
        <v>476</v>
      </c>
      <c r="H92" t="s">
        <v>475</v>
      </c>
      <c r="I92" t="s">
        <v>477</v>
      </c>
    </row>
    <row r="93">
      <c r="A93" t="s">
        <v>456</v>
      </c>
      <c r="B93" t="s">
        <v>9</v>
      </c>
      <c r="C93" t="s">
        <v>459</v>
      </c>
      <c r="D93" t="s">
        <v>58</v>
      </c>
      <c r="E93" t="n">
        <v>10.0</v>
      </c>
      <c r="F93" t="s">
        <v>320</v>
      </c>
      <c r="G93" t="s">
        <v>475</v>
      </c>
      <c r="H93" t="s">
        <v>475</v>
      </c>
      <c r="I93" t="s">
        <v>477</v>
      </c>
    </row>
  </sheetData>
  <pageMargins bottom="0.75" footer="0.3" header="0.3" left="0.7" right="0.7" top="0.75"/>
</worksheet>
</file>

<file path=xl/worksheets/sheet93.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0.0</v>
      </c>
      <c r="F3" t="s">
        <v>465</v>
      </c>
      <c r="G3" t="s">
        <v>465</v>
      </c>
      <c r="H3" t="s">
        <v>465</v>
      </c>
      <c r="I3" t="s">
        <v>478</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0.0</v>
      </c>
      <c r="F9" t="s">
        <v>465</v>
      </c>
      <c r="G9" t="s">
        <v>465</v>
      </c>
      <c r="H9" t="s">
        <v>465</v>
      </c>
      <c r="I9" t="s">
        <v>478</v>
      </c>
    </row>
    <row r="10">
      <c r="A10" t="s">
        <v>322</v>
      </c>
      <c r="B10" t="s">
        <v>457</v>
      </c>
      <c r="C10" t="s">
        <v>67</v>
      </c>
      <c r="D10" t="s">
        <v>32</v>
      </c>
      <c r="E10" t="n">
        <v>0.0</v>
      </c>
      <c r="F10" t="s">
        <v>465</v>
      </c>
      <c r="G10" t="s">
        <v>465</v>
      </c>
      <c r="H10" t="s">
        <v>465</v>
      </c>
      <c r="I10" t="s">
        <v>478</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0.0</v>
      </c>
      <c r="F15" t="s">
        <v>465</v>
      </c>
      <c r="G15" t="s">
        <v>465</v>
      </c>
      <c r="H15" t="s">
        <v>465</v>
      </c>
      <c r="I15" t="s">
        <v>478</v>
      </c>
    </row>
    <row r="16">
      <c r="A16" t="s">
        <v>328</v>
      </c>
      <c r="B16" t="s">
        <v>457</v>
      </c>
      <c r="C16" t="s">
        <v>3</v>
      </c>
      <c r="D16" t="s">
        <v>44</v>
      </c>
      <c r="E16" t="n">
        <v>0.0</v>
      </c>
      <c r="F16" t="s">
        <v>465</v>
      </c>
      <c r="G16" t="s">
        <v>465</v>
      </c>
      <c r="H16" t="s">
        <v>465</v>
      </c>
      <c r="I16" t="s">
        <v>478</v>
      </c>
    </row>
    <row r="17">
      <c r="A17" t="s">
        <v>329</v>
      </c>
      <c r="B17" t="s">
        <v>457</v>
      </c>
      <c r="C17" t="s">
        <v>3</v>
      </c>
      <c r="D17" t="s">
        <v>45</v>
      </c>
      <c r="E17" t="n">
        <v>0.0</v>
      </c>
      <c r="F17" t="s">
        <v>465</v>
      </c>
      <c r="G17" t="s">
        <v>465</v>
      </c>
      <c r="H17" t="s">
        <v>465</v>
      </c>
      <c r="I17" t="s">
        <v>478</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0.0</v>
      </c>
      <c r="F20" t="s">
        <v>465</v>
      </c>
      <c r="G20" t="s">
        <v>465</v>
      </c>
      <c r="H20" t="s">
        <v>465</v>
      </c>
      <c r="I20" t="s">
        <v>478</v>
      </c>
    </row>
    <row r="21">
      <c r="A21" t="s">
        <v>333</v>
      </c>
      <c r="B21" t="s">
        <v>457</v>
      </c>
      <c r="C21" t="s">
        <v>3</v>
      </c>
      <c r="D21" t="s">
        <v>49</v>
      </c>
      <c r="E21" t="n">
        <v>0.0</v>
      </c>
      <c r="F21" t="s">
        <v>465</v>
      </c>
      <c r="G21" t="s">
        <v>465</v>
      </c>
      <c r="H21" t="s">
        <v>465</v>
      </c>
      <c r="I21" t="s">
        <v>478</v>
      </c>
    </row>
    <row r="22">
      <c r="A22" t="s">
        <v>334</v>
      </c>
      <c r="B22" t="s">
        <v>457</v>
      </c>
      <c r="C22" t="s">
        <v>3</v>
      </c>
      <c r="D22" t="s">
        <v>50</v>
      </c>
      <c r="E22" t="n">
        <v>0.0</v>
      </c>
      <c r="F22" t="s">
        <v>465</v>
      </c>
      <c r="G22" t="s">
        <v>465</v>
      </c>
      <c r="H22" t="s">
        <v>465</v>
      </c>
      <c r="I22" t="s">
        <v>478</v>
      </c>
    </row>
    <row r="23">
      <c r="A23" t="s">
        <v>335</v>
      </c>
      <c r="B23" t="s">
        <v>457</v>
      </c>
      <c r="C23" t="s">
        <v>3</v>
      </c>
      <c r="D23" t="s">
        <v>51</v>
      </c>
      <c r="E23" t="n">
        <v>0.0</v>
      </c>
      <c r="F23" t="s">
        <v>465</v>
      </c>
      <c r="G23" t="s">
        <v>465</v>
      </c>
      <c r="H23" t="s">
        <v>465</v>
      </c>
      <c r="I23" t="s">
        <v>478</v>
      </c>
    </row>
    <row r="24">
      <c r="A24" t="s">
        <v>336</v>
      </c>
      <c r="B24" t="s">
        <v>457</v>
      </c>
      <c r="C24" t="s">
        <v>3</v>
      </c>
      <c r="D24" t="s">
        <v>52</v>
      </c>
      <c r="E24" t="n">
        <v>0.0</v>
      </c>
      <c r="F24" t="s">
        <v>465</v>
      </c>
      <c r="G24" t="s">
        <v>465</v>
      </c>
      <c r="H24" t="s">
        <v>465</v>
      </c>
      <c r="I24" t="s">
        <v>478</v>
      </c>
    </row>
    <row r="25">
      <c r="A25" t="s">
        <v>337</v>
      </c>
      <c r="B25" t="s">
        <v>457</v>
      </c>
      <c r="C25" t="s">
        <v>3</v>
      </c>
      <c r="D25" t="s">
        <v>53</v>
      </c>
      <c r="E25" t="n">
        <v>0.0</v>
      </c>
      <c r="F25" t="s">
        <v>465</v>
      </c>
      <c r="G25" t="s">
        <v>465</v>
      </c>
      <c r="H25" t="s">
        <v>465</v>
      </c>
      <c r="I25" t="s">
        <v>478</v>
      </c>
    </row>
    <row r="26">
      <c r="A26" t="s">
        <v>338</v>
      </c>
      <c r="B26" t="s">
        <v>457</v>
      </c>
      <c r="C26" t="s">
        <v>3</v>
      </c>
      <c r="D26" t="s">
        <v>54</v>
      </c>
      <c r="E26" t="n">
        <v>0.0</v>
      </c>
      <c r="F26" t="s">
        <v>465</v>
      </c>
      <c r="G26" t="s">
        <v>465</v>
      </c>
      <c r="H26" t="s">
        <v>465</v>
      </c>
      <c r="I26" t="s">
        <v>478</v>
      </c>
    </row>
    <row r="27">
      <c r="A27" t="s">
        <v>339</v>
      </c>
      <c r="B27" t="s">
        <v>457</v>
      </c>
      <c r="C27" t="s">
        <v>3</v>
      </c>
      <c r="D27" t="s">
        <v>55</v>
      </c>
      <c r="E27" t="n">
        <v>0.0</v>
      </c>
      <c r="F27" t="s">
        <v>465</v>
      </c>
      <c r="G27" t="s">
        <v>465</v>
      </c>
      <c r="H27" t="s">
        <v>465</v>
      </c>
      <c r="I27" t="s">
        <v>478</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0.0</v>
      </c>
      <c r="F30" t="s">
        <v>465</v>
      </c>
      <c r="G30" t="s">
        <v>465</v>
      </c>
      <c r="H30" t="s">
        <v>465</v>
      </c>
      <c r="I30" t="s">
        <v>478</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0.0</v>
      </c>
      <c r="F33" t="s">
        <v>465</v>
      </c>
      <c r="G33" t="s">
        <v>465</v>
      </c>
      <c r="H33" t="s">
        <v>465</v>
      </c>
      <c r="I33" t="s">
        <v>478</v>
      </c>
    </row>
    <row r="34">
      <c r="A34" t="s">
        <v>346</v>
      </c>
      <c r="B34" t="s">
        <v>458</v>
      </c>
      <c r="C34" t="s">
        <v>459</v>
      </c>
      <c r="D34" t="s">
        <v>64</v>
      </c>
      <c r="E34" t="n">
        <v>0.0</v>
      </c>
      <c r="F34" t="s">
        <v>465</v>
      </c>
      <c r="G34" t="s">
        <v>465</v>
      </c>
      <c r="H34" t="s">
        <v>465</v>
      </c>
      <c r="I34" t="s">
        <v>478</v>
      </c>
    </row>
    <row r="35">
      <c r="A35" t="s">
        <v>347</v>
      </c>
      <c r="B35" t="s">
        <v>458</v>
      </c>
      <c r="C35" t="s">
        <v>459</v>
      </c>
      <c r="D35" t="s">
        <v>44</v>
      </c>
      <c r="E35" t="n">
        <v>0.0</v>
      </c>
      <c r="F35" t="s">
        <v>465</v>
      </c>
      <c r="G35" t="s">
        <v>465</v>
      </c>
      <c r="H35" t="s">
        <v>465</v>
      </c>
      <c r="I35" t="s">
        <v>478</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0.0</v>
      </c>
      <c r="F39" t="s">
        <v>465</v>
      </c>
      <c r="G39" t="s">
        <v>465</v>
      </c>
      <c r="H39" t="s">
        <v>465</v>
      </c>
      <c r="I39" t="s">
        <v>478</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0.0</v>
      </c>
      <c r="F43" t="s">
        <v>465</v>
      </c>
      <c r="G43" t="s">
        <v>465</v>
      </c>
      <c r="H43" t="s">
        <v>465</v>
      </c>
      <c r="I43" t="s">
        <v>478</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0.0</v>
      </c>
      <c r="F48" t="s">
        <v>465</v>
      </c>
      <c r="G48" t="s">
        <v>465</v>
      </c>
      <c r="H48" t="s">
        <v>465</v>
      </c>
      <c r="I48" t="s">
        <v>478</v>
      </c>
    </row>
    <row r="49">
      <c r="A49" t="s">
        <v>412</v>
      </c>
      <c r="B49" t="s">
        <v>458</v>
      </c>
      <c r="C49" t="s">
        <v>459</v>
      </c>
      <c r="D49" t="s">
        <v>50</v>
      </c>
      <c r="E49" t="n">
        <v>0.0</v>
      </c>
      <c r="F49" t="s">
        <v>465</v>
      </c>
      <c r="G49" t="s">
        <v>465</v>
      </c>
      <c r="H49" t="s">
        <v>465</v>
      </c>
      <c r="I49" t="s">
        <v>478</v>
      </c>
    </row>
    <row r="50">
      <c r="A50" t="s">
        <v>413</v>
      </c>
      <c r="B50" t="s">
        <v>458</v>
      </c>
      <c r="C50" t="s">
        <v>459</v>
      </c>
      <c r="D50" t="s">
        <v>51</v>
      </c>
      <c r="E50" t="n">
        <v>0.0</v>
      </c>
      <c r="F50" t="s">
        <v>465</v>
      </c>
      <c r="G50" t="s">
        <v>465</v>
      </c>
      <c r="H50" t="s">
        <v>465</v>
      </c>
      <c r="I50" t="s">
        <v>478</v>
      </c>
    </row>
    <row r="51">
      <c r="A51" t="s">
        <v>414</v>
      </c>
      <c r="B51" t="s">
        <v>458</v>
      </c>
      <c r="C51" t="s">
        <v>459</v>
      </c>
      <c r="D51" t="s">
        <v>52</v>
      </c>
      <c r="E51" t="n">
        <v>0.0</v>
      </c>
      <c r="F51" t="s">
        <v>465</v>
      </c>
      <c r="G51" t="s">
        <v>465</v>
      </c>
      <c r="H51" t="s">
        <v>465</v>
      </c>
      <c r="I51" t="s">
        <v>478</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0.0</v>
      </c>
      <c r="F56" t="s">
        <v>465</v>
      </c>
      <c r="G56" t="s">
        <v>465</v>
      </c>
      <c r="H56" t="s">
        <v>465</v>
      </c>
      <c r="I56" t="s">
        <v>478</v>
      </c>
    </row>
    <row r="57">
      <c r="A57" t="s">
        <v>420</v>
      </c>
      <c r="B57" t="s">
        <v>458</v>
      </c>
      <c r="C57" t="s">
        <v>459</v>
      </c>
      <c r="D57" t="s">
        <v>54</v>
      </c>
      <c r="E57" t="n">
        <v>0.0</v>
      </c>
      <c r="F57" t="s">
        <v>465</v>
      </c>
      <c r="G57" t="s">
        <v>465</v>
      </c>
      <c r="H57" t="s">
        <v>465</v>
      </c>
      <c r="I57" t="s">
        <v>478</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0.0</v>
      </c>
      <c r="F63" t="s">
        <v>465</v>
      </c>
      <c r="G63" t="s">
        <v>465</v>
      </c>
      <c r="H63" t="s">
        <v>465</v>
      </c>
      <c r="I63" t="s">
        <v>478</v>
      </c>
    </row>
    <row r="64">
      <c r="A64" t="s">
        <v>427</v>
      </c>
      <c r="B64" t="s">
        <v>458</v>
      </c>
      <c r="C64" t="s">
        <v>460</v>
      </c>
      <c r="D64" t="s">
        <v>64</v>
      </c>
      <c r="E64" t="n">
        <v>0.0</v>
      </c>
      <c r="F64" t="s">
        <v>465</v>
      </c>
      <c r="G64" t="s">
        <v>465</v>
      </c>
      <c r="H64" t="s">
        <v>465</v>
      </c>
      <c r="I64" t="s">
        <v>478</v>
      </c>
    </row>
    <row r="65">
      <c r="A65" t="s">
        <v>428</v>
      </c>
      <c r="B65" t="s">
        <v>458</v>
      </c>
      <c r="C65" t="s">
        <v>460</v>
      </c>
      <c r="D65" t="s">
        <v>44</v>
      </c>
      <c r="E65" t="n">
        <v>0.0</v>
      </c>
      <c r="F65" t="s">
        <v>465</v>
      </c>
      <c r="G65" t="s">
        <v>465</v>
      </c>
      <c r="H65" t="s">
        <v>465</v>
      </c>
      <c r="I65" t="s">
        <v>478</v>
      </c>
    </row>
    <row r="66">
      <c r="A66" t="s">
        <v>429</v>
      </c>
      <c r="B66" t="s">
        <v>458</v>
      </c>
      <c r="C66" t="s">
        <v>460</v>
      </c>
      <c r="D66" t="s">
        <v>53</v>
      </c>
      <c r="E66" t="n">
        <v>0.0</v>
      </c>
      <c r="F66" t="s">
        <v>465</v>
      </c>
      <c r="G66" t="s">
        <v>465</v>
      </c>
      <c r="H66" t="s">
        <v>465</v>
      </c>
      <c r="I66" t="s">
        <v>478</v>
      </c>
    </row>
    <row r="67">
      <c r="A67" t="s">
        <v>430</v>
      </c>
      <c r="B67" t="s">
        <v>458</v>
      </c>
      <c r="C67" t="s">
        <v>460</v>
      </c>
      <c r="D67" t="s">
        <v>54</v>
      </c>
      <c r="E67" t="n">
        <v>0.0</v>
      </c>
      <c r="F67" t="s">
        <v>465</v>
      </c>
      <c r="G67" t="s">
        <v>465</v>
      </c>
      <c r="H67" t="s">
        <v>465</v>
      </c>
      <c r="I67" t="s">
        <v>478</v>
      </c>
    </row>
    <row r="68">
      <c r="A68" t="s">
        <v>431</v>
      </c>
      <c r="B68" t="s">
        <v>458</v>
      </c>
      <c r="C68" t="s">
        <v>460</v>
      </c>
      <c r="D68" t="s">
        <v>56</v>
      </c>
      <c r="E68" t="n">
        <v>0.0</v>
      </c>
      <c r="F68" t="s">
        <v>465</v>
      </c>
      <c r="G68" t="s">
        <v>465</v>
      </c>
      <c r="H68" t="s">
        <v>465</v>
      </c>
      <c r="I68" t="s">
        <v>478</v>
      </c>
    </row>
    <row r="69">
      <c r="A69" t="s">
        <v>432</v>
      </c>
      <c r="B69" t="s">
        <v>458</v>
      </c>
      <c r="C69" t="s">
        <v>460</v>
      </c>
      <c r="D69" t="s">
        <v>58</v>
      </c>
      <c r="E69" t="n">
        <v>0.0</v>
      </c>
      <c r="F69" t="s">
        <v>465</v>
      </c>
      <c r="G69" t="s">
        <v>465</v>
      </c>
      <c r="H69" t="s">
        <v>465</v>
      </c>
      <c r="I69" t="s">
        <v>478</v>
      </c>
    </row>
    <row r="70">
      <c r="A70" t="s">
        <v>433</v>
      </c>
      <c r="B70" t="s">
        <v>458</v>
      </c>
      <c r="C70" t="s">
        <v>461</v>
      </c>
      <c r="D70" t="s">
        <v>64</v>
      </c>
      <c r="E70" t="n">
        <v>0.0</v>
      </c>
      <c r="F70" t="s">
        <v>465</v>
      </c>
      <c r="G70" t="s">
        <v>465</v>
      </c>
      <c r="H70" t="s">
        <v>465</v>
      </c>
      <c r="I70" t="s">
        <v>478</v>
      </c>
    </row>
    <row r="71">
      <c r="A71" t="s">
        <v>434</v>
      </c>
      <c r="B71" t="s">
        <v>458</v>
      </c>
      <c r="C71" t="s">
        <v>461</v>
      </c>
      <c r="D71" t="s">
        <v>44</v>
      </c>
      <c r="E71" t="n">
        <v>0.0</v>
      </c>
      <c r="F71" t="s">
        <v>465</v>
      </c>
      <c r="G71" t="s">
        <v>465</v>
      </c>
      <c r="H71" t="s">
        <v>465</v>
      </c>
      <c r="I71" t="s">
        <v>478</v>
      </c>
    </row>
    <row r="72">
      <c r="A72" t="s">
        <v>435</v>
      </c>
      <c r="B72" t="s">
        <v>458</v>
      </c>
      <c r="C72" t="s">
        <v>461</v>
      </c>
      <c r="D72" t="s">
        <v>308</v>
      </c>
      <c r="E72" t="n">
        <v>0.0</v>
      </c>
      <c r="F72" t="s">
        <v>465</v>
      </c>
      <c r="G72" t="s">
        <v>465</v>
      </c>
      <c r="H72" t="s">
        <v>465</v>
      </c>
      <c r="I72" t="s">
        <v>478</v>
      </c>
    </row>
    <row r="73">
      <c r="A73" t="s">
        <v>436</v>
      </c>
      <c r="B73" t="s">
        <v>458</v>
      </c>
      <c r="C73" t="s">
        <v>461</v>
      </c>
      <c r="D73" t="s">
        <v>48</v>
      </c>
      <c r="E73" t="n">
        <v>0.0</v>
      </c>
      <c r="F73" t="s">
        <v>465</v>
      </c>
      <c r="G73" t="s">
        <v>465</v>
      </c>
      <c r="H73" t="s">
        <v>465</v>
      </c>
      <c r="I73" t="s">
        <v>478</v>
      </c>
    </row>
    <row r="74">
      <c r="A74" t="s">
        <v>437</v>
      </c>
      <c r="B74" t="s">
        <v>458</v>
      </c>
      <c r="C74" t="s">
        <v>461</v>
      </c>
      <c r="D74" t="s">
        <v>53</v>
      </c>
      <c r="E74" t="n">
        <v>0.0</v>
      </c>
      <c r="F74" t="s">
        <v>465</v>
      </c>
      <c r="G74" t="s">
        <v>465</v>
      </c>
      <c r="H74" t="s">
        <v>465</v>
      </c>
      <c r="I74" t="s">
        <v>478</v>
      </c>
    </row>
    <row r="75">
      <c r="A75" t="s">
        <v>438</v>
      </c>
      <c r="B75" t="s">
        <v>458</v>
      </c>
      <c r="C75" t="s">
        <v>461</v>
      </c>
      <c r="D75" t="s">
        <v>54</v>
      </c>
      <c r="E75" t="n">
        <v>0.0</v>
      </c>
      <c r="F75" t="s">
        <v>465</v>
      </c>
      <c r="G75" t="s">
        <v>465</v>
      </c>
      <c r="H75" t="s">
        <v>465</v>
      </c>
      <c r="I75" t="s">
        <v>478</v>
      </c>
    </row>
    <row r="76">
      <c r="A76" t="s">
        <v>439</v>
      </c>
      <c r="B76" t="s">
        <v>458</v>
      </c>
      <c r="C76" t="s">
        <v>461</v>
      </c>
      <c r="D76" t="s">
        <v>56</v>
      </c>
      <c r="E76" t="n">
        <v>0.0</v>
      </c>
      <c r="F76" t="s">
        <v>465</v>
      </c>
      <c r="G76" t="s">
        <v>465</v>
      </c>
      <c r="H76" t="s">
        <v>465</v>
      </c>
      <c r="I76" t="s">
        <v>478</v>
      </c>
    </row>
    <row r="77">
      <c r="A77" t="s">
        <v>440</v>
      </c>
      <c r="B77" t="s">
        <v>458</v>
      </c>
      <c r="C77" t="s">
        <v>461</v>
      </c>
      <c r="D77" t="s">
        <v>58</v>
      </c>
      <c r="E77" t="n">
        <v>0.0</v>
      </c>
      <c r="F77" t="s">
        <v>465</v>
      </c>
      <c r="G77" t="s">
        <v>465</v>
      </c>
      <c r="H77" t="s">
        <v>465</v>
      </c>
      <c r="I77" t="s">
        <v>478</v>
      </c>
    </row>
    <row r="78">
      <c r="A78" t="s">
        <v>441</v>
      </c>
      <c r="B78" t="s">
        <v>9</v>
      </c>
      <c r="C78" t="s">
        <v>459</v>
      </c>
      <c r="D78" t="s">
        <v>44</v>
      </c>
      <c r="E78" t="n">
        <v>0.0</v>
      </c>
      <c r="F78" t="s">
        <v>465</v>
      </c>
      <c r="G78" t="s">
        <v>465</v>
      </c>
      <c r="H78" t="s">
        <v>465</v>
      </c>
      <c r="I78" t="s">
        <v>478</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0.0</v>
      </c>
      <c r="F81" t="s">
        <v>465</v>
      </c>
      <c r="G81" t="s">
        <v>465</v>
      </c>
      <c r="H81" t="s">
        <v>465</v>
      </c>
      <c r="I81" t="s">
        <v>478</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0.0</v>
      </c>
      <c r="F84" t="s">
        <v>465</v>
      </c>
      <c r="G84" t="s">
        <v>465</v>
      </c>
      <c r="H84" t="s">
        <v>465</v>
      </c>
      <c r="I84" t="s">
        <v>478</v>
      </c>
    </row>
    <row r="85">
      <c r="A85" t="s">
        <v>448</v>
      </c>
      <c r="B85" t="s">
        <v>9</v>
      </c>
      <c r="C85" t="s">
        <v>459</v>
      </c>
      <c r="D85" t="s">
        <v>34</v>
      </c>
      <c r="E85" t="n">
        <v>0.0</v>
      </c>
      <c r="F85" t="s">
        <v>465</v>
      </c>
      <c r="G85" t="s">
        <v>465</v>
      </c>
      <c r="H85" t="s">
        <v>465</v>
      </c>
      <c r="I85" t="s">
        <v>478</v>
      </c>
    </row>
    <row r="86">
      <c r="A86" t="s">
        <v>449</v>
      </c>
      <c r="B86" t="s">
        <v>9</v>
      </c>
      <c r="C86" t="s">
        <v>459</v>
      </c>
      <c r="D86" t="s">
        <v>50</v>
      </c>
      <c r="E86" t="n">
        <v>0.0</v>
      </c>
      <c r="F86" t="s">
        <v>465</v>
      </c>
      <c r="G86" t="s">
        <v>465</v>
      </c>
      <c r="H86" t="s">
        <v>465</v>
      </c>
      <c r="I86" t="s">
        <v>478</v>
      </c>
    </row>
    <row r="87">
      <c r="A87" t="s">
        <v>450</v>
      </c>
      <c r="B87" t="s">
        <v>9</v>
      </c>
      <c r="C87" t="s">
        <v>459</v>
      </c>
      <c r="D87" t="s">
        <v>51</v>
      </c>
      <c r="E87" t="n">
        <v>0.0</v>
      </c>
      <c r="F87" t="s">
        <v>465</v>
      </c>
      <c r="G87" t="s">
        <v>465</v>
      </c>
      <c r="H87" t="s">
        <v>465</v>
      </c>
      <c r="I87" t="s">
        <v>478</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0.0</v>
      </c>
      <c r="F92" t="s">
        <v>465</v>
      </c>
      <c r="G92" t="s">
        <v>465</v>
      </c>
      <c r="H92" t="s">
        <v>465</v>
      </c>
      <c r="I92" t="s">
        <v>478</v>
      </c>
    </row>
    <row r="93">
      <c r="A93" t="s">
        <v>456</v>
      </c>
      <c r="B93" t="s">
        <v>9</v>
      </c>
      <c r="C93" t="s">
        <v>459</v>
      </c>
      <c r="D93" t="s">
        <v>58</v>
      </c>
      <c r="E93" t="n">
        <v>0.0</v>
      </c>
      <c r="F93" t="s">
        <v>465</v>
      </c>
      <c r="G93" t="s">
        <v>465</v>
      </c>
      <c r="H93" t="s">
        <v>465</v>
      </c>
      <c r="I93" t="s">
        <v>478</v>
      </c>
    </row>
  </sheetData>
  <pageMargins bottom="0.75" footer="0.3" header="0.3" left="0.7" right="0.7" top="0.75"/>
</worksheet>
</file>

<file path=xl/worksheets/sheet94.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0.0</v>
      </c>
      <c r="F3" t="s">
        <v>465</v>
      </c>
      <c r="G3" t="s">
        <v>465</v>
      </c>
      <c r="H3" t="s">
        <v>465</v>
      </c>
      <c r="I3" t="s">
        <v>478</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0.0</v>
      </c>
      <c r="F9" t="s">
        <v>465</v>
      </c>
      <c r="G9" t="s">
        <v>465</v>
      </c>
      <c r="H9" t="s">
        <v>465</v>
      </c>
      <c r="I9" t="s">
        <v>478</v>
      </c>
    </row>
    <row r="10">
      <c r="A10" t="s">
        <v>322</v>
      </c>
      <c r="B10" t="s">
        <v>457</v>
      </c>
      <c r="C10" t="s">
        <v>67</v>
      </c>
      <c r="D10" t="s">
        <v>32</v>
      </c>
      <c r="E10" t="n">
        <v>0.0</v>
      </c>
      <c r="F10" t="s">
        <v>465</v>
      </c>
      <c r="G10" t="s">
        <v>465</v>
      </c>
      <c r="H10" t="s">
        <v>465</v>
      </c>
      <c r="I10" t="s">
        <v>478</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0.0</v>
      </c>
      <c r="F15" t="s">
        <v>465</v>
      </c>
      <c r="G15" t="s">
        <v>465</v>
      </c>
      <c r="H15" t="s">
        <v>465</v>
      </c>
      <c r="I15" t="s">
        <v>478</v>
      </c>
    </row>
    <row r="16">
      <c r="A16" t="s">
        <v>328</v>
      </c>
      <c r="B16" t="s">
        <v>457</v>
      </c>
      <c r="C16" t="s">
        <v>3</v>
      </c>
      <c r="D16" t="s">
        <v>44</v>
      </c>
      <c r="E16" t="n">
        <v>0.0</v>
      </c>
      <c r="F16" t="s">
        <v>465</v>
      </c>
      <c r="G16" t="s">
        <v>465</v>
      </c>
      <c r="H16" t="s">
        <v>465</v>
      </c>
      <c r="I16" t="s">
        <v>478</v>
      </c>
    </row>
    <row r="17">
      <c r="A17" t="s">
        <v>329</v>
      </c>
      <c r="B17" t="s">
        <v>457</v>
      </c>
      <c r="C17" t="s">
        <v>3</v>
      </c>
      <c r="D17" t="s">
        <v>45</v>
      </c>
      <c r="E17" t="n">
        <v>0.0</v>
      </c>
      <c r="F17" t="s">
        <v>465</v>
      </c>
      <c r="G17" t="s">
        <v>465</v>
      </c>
      <c r="H17" t="s">
        <v>465</v>
      </c>
      <c r="I17" t="s">
        <v>478</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0.0</v>
      </c>
      <c r="F20" t="s">
        <v>465</v>
      </c>
      <c r="G20" t="s">
        <v>465</v>
      </c>
      <c r="H20" t="s">
        <v>465</v>
      </c>
      <c r="I20" t="s">
        <v>478</v>
      </c>
    </row>
    <row r="21">
      <c r="A21" t="s">
        <v>333</v>
      </c>
      <c r="B21" t="s">
        <v>457</v>
      </c>
      <c r="C21" t="s">
        <v>3</v>
      </c>
      <c r="D21" t="s">
        <v>49</v>
      </c>
      <c r="E21" t="n">
        <v>0.0</v>
      </c>
      <c r="F21" t="s">
        <v>465</v>
      </c>
      <c r="G21" t="s">
        <v>465</v>
      </c>
      <c r="H21" t="s">
        <v>465</v>
      </c>
      <c r="I21" t="s">
        <v>478</v>
      </c>
    </row>
    <row r="22">
      <c r="A22" t="s">
        <v>334</v>
      </c>
      <c r="B22" t="s">
        <v>457</v>
      </c>
      <c r="C22" t="s">
        <v>3</v>
      </c>
      <c r="D22" t="s">
        <v>50</v>
      </c>
      <c r="E22" t="n">
        <v>0.0</v>
      </c>
      <c r="F22" t="s">
        <v>465</v>
      </c>
      <c r="G22" t="s">
        <v>465</v>
      </c>
      <c r="H22" t="s">
        <v>465</v>
      </c>
      <c r="I22" t="s">
        <v>478</v>
      </c>
    </row>
    <row r="23">
      <c r="A23" t="s">
        <v>335</v>
      </c>
      <c r="B23" t="s">
        <v>457</v>
      </c>
      <c r="C23" t="s">
        <v>3</v>
      </c>
      <c r="D23" t="s">
        <v>51</v>
      </c>
      <c r="E23" t="n">
        <v>0.0</v>
      </c>
      <c r="F23" t="s">
        <v>465</v>
      </c>
      <c r="G23" t="s">
        <v>465</v>
      </c>
      <c r="H23" t="s">
        <v>465</v>
      </c>
      <c r="I23" t="s">
        <v>478</v>
      </c>
    </row>
    <row r="24">
      <c r="A24" t="s">
        <v>336</v>
      </c>
      <c r="B24" t="s">
        <v>457</v>
      </c>
      <c r="C24" t="s">
        <v>3</v>
      </c>
      <c r="D24" t="s">
        <v>52</v>
      </c>
      <c r="E24" t="n">
        <v>0.0</v>
      </c>
      <c r="F24" t="s">
        <v>465</v>
      </c>
      <c r="G24" t="s">
        <v>465</v>
      </c>
      <c r="H24" t="s">
        <v>465</v>
      </c>
      <c r="I24" t="s">
        <v>478</v>
      </c>
    </row>
    <row r="25">
      <c r="A25" t="s">
        <v>337</v>
      </c>
      <c r="B25" t="s">
        <v>457</v>
      </c>
      <c r="C25" t="s">
        <v>3</v>
      </c>
      <c r="D25" t="s">
        <v>53</v>
      </c>
      <c r="E25" t="n">
        <v>0.0</v>
      </c>
      <c r="F25" t="s">
        <v>465</v>
      </c>
      <c r="G25" t="s">
        <v>465</v>
      </c>
      <c r="H25" t="s">
        <v>465</v>
      </c>
      <c r="I25" t="s">
        <v>478</v>
      </c>
    </row>
    <row r="26">
      <c r="A26" t="s">
        <v>338</v>
      </c>
      <c r="B26" t="s">
        <v>457</v>
      </c>
      <c r="C26" t="s">
        <v>3</v>
      </c>
      <c r="D26" t="s">
        <v>54</v>
      </c>
      <c r="E26" t="n">
        <v>0.0</v>
      </c>
      <c r="F26" t="s">
        <v>465</v>
      </c>
      <c r="G26" t="s">
        <v>465</v>
      </c>
      <c r="H26" t="s">
        <v>465</v>
      </c>
      <c r="I26" t="s">
        <v>478</v>
      </c>
    </row>
    <row r="27">
      <c r="A27" t="s">
        <v>339</v>
      </c>
      <c r="B27" t="s">
        <v>457</v>
      </c>
      <c r="C27" t="s">
        <v>3</v>
      </c>
      <c r="D27" t="s">
        <v>55</v>
      </c>
      <c r="E27" t="n">
        <v>0.0</v>
      </c>
      <c r="F27" t="s">
        <v>465</v>
      </c>
      <c r="G27" t="s">
        <v>465</v>
      </c>
      <c r="H27" t="s">
        <v>465</v>
      </c>
      <c r="I27" t="s">
        <v>478</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0.0</v>
      </c>
      <c r="F30" t="s">
        <v>465</v>
      </c>
      <c r="G30" t="s">
        <v>465</v>
      </c>
      <c r="H30" t="s">
        <v>465</v>
      </c>
      <c r="I30" t="s">
        <v>478</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0.0</v>
      </c>
      <c r="F33" t="s">
        <v>465</v>
      </c>
      <c r="G33" t="s">
        <v>465</v>
      </c>
      <c r="H33" t="s">
        <v>465</v>
      </c>
      <c r="I33" t="s">
        <v>478</v>
      </c>
    </row>
    <row r="34">
      <c r="A34" t="s">
        <v>346</v>
      </c>
      <c r="B34" t="s">
        <v>458</v>
      </c>
      <c r="C34" t="s">
        <v>459</v>
      </c>
      <c r="D34" t="s">
        <v>64</v>
      </c>
      <c r="E34" t="n">
        <v>0.0</v>
      </c>
      <c r="F34" t="s">
        <v>465</v>
      </c>
      <c r="G34" t="s">
        <v>465</v>
      </c>
      <c r="H34" t="s">
        <v>465</v>
      </c>
      <c r="I34" t="s">
        <v>478</v>
      </c>
    </row>
    <row r="35">
      <c r="A35" t="s">
        <v>347</v>
      </c>
      <c r="B35" t="s">
        <v>458</v>
      </c>
      <c r="C35" t="s">
        <v>459</v>
      </c>
      <c r="D35" t="s">
        <v>44</v>
      </c>
      <c r="E35" t="n">
        <v>0.0</v>
      </c>
      <c r="F35" t="s">
        <v>465</v>
      </c>
      <c r="G35" t="s">
        <v>465</v>
      </c>
      <c r="H35" t="s">
        <v>465</v>
      </c>
      <c r="I35" t="s">
        <v>478</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0.0</v>
      </c>
      <c r="F39" t="s">
        <v>465</v>
      </c>
      <c r="G39" t="s">
        <v>465</v>
      </c>
      <c r="H39" t="s">
        <v>465</v>
      </c>
      <c r="I39" t="s">
        <v>478</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0.0</v>
      </c>
      <c r="F43" t="s">
        <v>465</v>
      </c>
      <c r="G43" t="s">
        <v>465</v>
      </c>
      <c r="H43" t="s">
        <v>465</v>
      </c>
      <c r="I43" t="s">
        <v>478</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0.0</v>
      </c>
      <c r="F48" t="s">
        <v>465</v>
      </c>
      <c r="G48" t="s">
        <v>465</v>
      </c>
      <c r="H48" t="s">
        <v>465</v>
      </c>
      <c r="I48" t="s">
        <v>478</v>
      </c>
    </row>
    <row r="49">
      <c r="A49" t="s">
        <v>412</v>
      </c>
      <c r="B49" t="s">
        <v>458</v>
      </c>
      <c r="C49" t="s">
        <v>459</v>
      </c>
      <c r="D49" t="s">
        <v>50</v>
      </c>
      <c r="E49" t="n">
        <v>0.0</v>
      </c>
      <c r="F49" t="s">
        <v>465</v>
      </c>
      <c r="G49" t="s">
        <v>465</v>
      </c>
      <c r="H49" t="s">
        <v>465</v>
      </c>
      <c r="I49" t="s">
        <v>478</v>
      </c>
    </row>
    <row r="50">
      <c r="A50" t="s">
        <v>413</v>
      </c>
      <c r="B50" t="s">
        <v>458</v>
      </c>
      <c r="C50" t="s">
        <v>459</v>
      </c>
      <c r="D50" t="s">
        <v>51</v>
      </c>
      <c r="E50" t="n">
        <v>0.0</v>
      </c>
      <c r="F50" t="s">
        <v>465</v>
      </c>
      <c r="G50" t="s">
        <v>465</v>
      </c>
      <c r="H50" t="s">
        <v>465</v>
      </c>
      <c r="I50" t="s">
        <v>478</v>
      </c>
    </row>
    <row r="51">
      <c r="A51" t="s">
        <v>414</v>
      </c>
      <c r="B51" t="s">
        <v>458</v>
      </c>
      <c r="C51" t="s">
        <v>459</v>
      </c>
      <c r="D51" t="s">
        <v>52</v>
      </c>
      <c r="E51" t="n">
        <v>0.0</v>
      </c>
      <c r="F51" t="s">
        <v>465</v>
      </c>
      <c r="G51" t="s">
        <v>465</v>
      </c>
      <c r="H51" t="s">
        <v>465</v>
      </c>
      <c r="I51" t="s">
        <v>478</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0.0</v>
      </c>
      <c r="F56" t="s">
        <v>465</v>
      </c>
      <c r="G56" t="s">
        <v>465</v>
      </c>
      <c r="H56" t="s">
        <v>465</v>
      </c>
      <c r="I56" t="s">
        <v>478</v>
      </c>
    </row>
    <row r="57">
      <c r="A57" t="s">
        <v>420</v>
      </c>
      <c r="B57" t="s">
        <v>458</v>
      </c>
      <c r="C57" t="s">
        <v>459</v>
      </c>
      <c r="D57" t="s">
        <v>54</v>
      </c>
      <c r="E57" t="n">
        <v>0.0</v>
      </c>
      <c r="F57" t="s">
        <v>465</v>
      </c>
      <c r="G57" t="s">
        <v>465</v>
      </c>
      <c r="H57" t="s">
        <v>465</v>
      </c>
      <c r="I57" t="s">
        <v>478</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0.0</v>
      </c>
      <c r="F63" t="s">
        <v>465</v>
      </c>
      <c r="G63" t="s">
        <v>465</v>
      </c>
      <c r="H63" t="s">
        <v>465</v>
      </c>
      <c r="I63" t="s">
        <v>478</v>
      </c>
    </row>
    <row r="64">
      <c r="A64" t="s">
        <v>427</v>
      </c>
      <c r="B64" t="s">
        <v>458</v>
      </c>
      <c r="C64" t="s">
        <v>460</v>
      </c>
      <c r="D64" t="s">
        <v>64</v>
      </c>
      <c r="E64" t="n">
        <v>0.0</v>
      </c>
      <c r="F64" t="s">
        <v>465</v>
      </c>
      <c r="G64" t="s">
        <v>465</v>
      </c>
      <c r="H64" t="s">
        <v>465</v>
      </c>
      <c r="I64" t="s">
        <v>478</v>
      </c>
    </row>
    <row r="65">
      <c r="A65" t="s">
        <v>428</v>
      </c>
      <c r="B65" t="s">
        <v>458</v>
      </c>
      <c r="C65" t="s">
        <v>460</v>
      </c>
      <c r="D65" t="s">
        <v>44</v>
      </c>
      <c r="E65" t="n">
        <v>0.0</v>
      </c>
      <c r="F65" t="s">
        <v>465</v>
      </c>
      <c r="G65" t="s">
        <v>465</v>
      </c>
      <c r="H65" t="s">
        <v>465</v>
      </c>
      <c r="I65" t="s">
        <v>478</v>
      </c>
    </row>
    <row r="66">
      <c r="A66" t="s">
        <v>429</v>
      </c>
      <c r="B66" t="s">
        <v>458</v>
      </c>
      <c r="C66" t="s">
        <v>460</v>
      </c>
      <c r="D66" t="s">
        <v>53</v>
      </c>
      <c r="E66" t="n">
        <v>0.0</v>
      </c>
      <c r="F66" t="s">
        <v>465</v>
      </c>
      <c r="G66" t="s">
        <v>465</v>
      </c>
      <c r="H66" t="s">
        <v>465</v>
      </c>
      <c r="I66" t="s">
        <v>478</v>
      </c>
    </row>
    <row r="67">
      <c r="A67" t="s">
        <v>430</v>
      </c>
      <c r="B67" t="s">
        <v>458</v>
      </c>
      <c r="C67" t="s">
        <v>460</v>
      </c>
      <c r="D67" t="s">
        <v>54</v>
      </c>
      <c r="E67" t="n">
        <v>0.0</v>
      </c>
      <c r="F67" t="s">
        <v>465</v>
      </c>
      <c r="G67" t="s">
        <v>465</v>
      </c>
      <c r="H67" t="s">
        <v>465</v>
      </c>
      <c r="I67" t="s">
        <v>478</v>
      </c>
    </row>
    <row r="68">
      <c r="A68" t="s">
        <v>431</v>
      </c>
      <c r="B68" t="s">
        <v>458</v>
      </c>
      <c r="C68" t="s">
        <v>460</v>
      </c>
      <c r="D68" t="s">
        <v>56</v>
      </c>
      <c r="E68" t="n">
        <v>0.0</v>
      </c>
      <c r="F68" t="s">
        <v>465</v>
      </c>
      <c r="G68" t="s">
        <v>465</v>
      </c>
      <c r="H68" t="s">
        <v>465</v>
      </c>
      <c r="I68" t="s">
        <v>478</v>
      </c>
    </row>
    <row r="69">
      <c r="A69" t="s">
        <v>432</v>
      </c>
      <c r="B69" t="s">
        <v>458</v>
      </c>
      <c r="C69" t="s">
        <v>460</v>
      </c>
      <c r="D69" t="s">
        <v>58</v>
      </c>
      <c r="E69" t="n">
        <v>0.0</v>
      </c>
      <c r="F69" t="s">
        <v>465</v>
      </c>
      <c r="G69" t="s">
        <v>465</v>
      </c>
      <c r="H69" t="s">
        <v>465</v>
      </c>
      <c r="I69" t="s">
        <v>478</v>
      </c>
    </row>
    <row r="70">
      <c r="A70" t="s">
        <v>433</v>
      </c>
      <c r="B70" t="s">
        <v>458</v>
      </c>
      <c r="C70" t="s">
        <v>461</v>
      </c>
      <c r="D70" t="s">
        <v>64</v>
      </c>
      <c r="E70" t="n">
        <v>0.0</v>
      </c>
      <c r="F70" t="s">
        <v>465</v>
      </c>
      <c r="G70" t="s">
        <v>465</v>
      </c>
      <c r="H70" t="s">
        <v>465</v>
      </c>
      <c r="I70" t="s">
        <v>478</v>
      </c>
    </row>
    <row r="71">
      <c r="A71" t="s">
        <v>434</v>
      </c>
      <c r="B71" t="s">
        <v>458</v>
      </c>
      <c r="C71" t="s">
        <v>461</v>
      </c>
      <c r="D71" t="s">
        <v>44</v>
      </c>
      <c r="E71" t="n">
        <v>0.0</v>
      </c>
      <c r="F71" t="s">
        <v>465</v>
      </c>
      <c r="G71" t="s">
        <v>465</v>
      </c>
      <c r="H71" t="s">
        <v>465</v>
      </c>
      <c r="I71" t="s">
        <v>478</v>
      </c>
    </row>
    <row r="72">
      <c r="A72" t="s">
        <v>435</v>
      </c>
      <c r="B72" t="s">
        <v>458</v>
      </c>
      <c r="C72" t="s">
        <v>461</v>
      </c>
      <c r="D72" t="s">
        <v>308</v>
      </c>
      <c r="E72" t="n">
        <v>0.0</v>
      </c>
      <c r="F72" t="s">
        <v>465</v>
      </c>
      <c r="G72" t="s">
        <v>465</v>
      </c>
      <c r="H72" t="s">
        <v>465</v>
      </c>
      <c r="I72" t="s">
        <v>478</v>
      </c>
    </row>
    <row r="73">
      <c r="A73" t="s">
        <v>436</v>
      </c>
      <c r="B73" t="s">
        <v>458</v>
      </c>
      <c r="C73" t="s">
        <v>461</v>
      </c>
      <c r="D73" t="s">
        <v>48</v>
      </c>
      <c r="E73" t="n">
        <v>0.0</v>
      </c>
      <c r="F73" t="s">
        <v>465</v>
      </c>
      <c r="G73" t="s">
        <v>465</v>
      </c>
      <c r="H73" t="s">
        <v>465</v>
      </c>
      <c r="I73" t="s">
        <v>478</v>
      </c>
    </row>
    <row r="74">
      <c r="A74" t="s">
        <v>437</v>
      </c>
      <c r="B74" t="s">
        <v>458</v>
      </c>
      <c r="C74" t="s">
        <v>461</v>
      </c>
      <c r="D74" t="s">
        <v>53</v>
      </c>
      <c r="E74" t="n">
        <v>0.0</v>
      </c>
      <c r="F74" t="s">
        <v>465</v>
      </c>
      <c r="G74" t="s">
        <v>465</v>
      </c>
      <c r="H74" t="s">
        <v>465</v>
      </c>
      <c r="I74" t="s">
        <v>478</v>
      </c>
    </row>
    <row r="75">
      <c r="A75" t="s">
        <v>438</v>
      </c>
      <c r="B75" t="s">
        <v>458</v>
      </c>
      <c r="C75" t="s">
        <v>461</v>
      </c>
      <c r="D75" t="s">
        <v>54</v>
      </c>
      <c r="E75" t="n">
        <v>0.0</v>
      </c>
      <c r="F75" t="s">
        <v>465</v>
      </c>
      <c r="G75" t="s">
        <v>465</v>
      </c>
      <c r="H75" t="s">
        <v>465</v>
      </c>
      <c r="I75" t="s">
        <v>478</v>
      </c>
    </row>
    <row r="76">
      <c r="A76" t="s">
        <v>439</v>
      </c>
      <c r="B76" t="s">
        <v>458</v>
      </c>
      <c r="C76" t="s">
        <v>461</v>
      </c>
      <c r="D76" t="s">
        <v>56</v>
      </c>
      <c r="E76" t="n">
        <v>0.0</v>
      </c>
      <c r="F76" t="s">
        <v>465</v>
      </c>
      <c r="G76" t="s">
        <v>465</v>
      </c>
      <c r="H76" t="s">
        <v>465</v>
      </c>
      <c r="I76" t="s">
        <v>478</v>
      </c>
    </row>
    <row r="77">
      <c r="A77" t="s">
        <v>440</v>
      </c>
      <c r="B77" t="s">
        <v>458</v>
      </c>
      <c r="C77" t="s">
        <v>461</v>
      </c>
      <c r="D77" t="s">
        <v>58</v>
      </c>
      <c r="E77" t="n">
        <v>0.0</v>
      </c>
      <c r="F77" t="s">
        <v>465</v>
      </c>
      <c r="G77" t="s">
        <v>465</v>
      </c>
      <c r="H77" t="s">
        <v>465</v>
      </c>
      <c r="I77" t="s">
        <v>478</v>
      </c>
    </row>
    <row r="78">
      <c r="A78" t="s">
        <v>441</v>
      </c>
      <c r="B78" t="s">
        <v>9</v>
      </c>
      <c r="C78" t="s">
        <v>459</v>
      </c>
      <c r="D78" t="s">
        <v>44</v>
      </c>
      <c r="E78" t="n">
        <v>0.0</v>
      </c>
      <c r="F78" t="s">
        <v>465</v>
      </c>
      <c r="G78" t="s">
        <v>465</v>
      </c>
      <c r="H78" t="s">
        <v>465</v>
      </c>
      <c r="I78" t="s">
        <v>478</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0.0</v>
      </c>
      <c r="F81" t="s">
        <v>465</v>
      </c>
      <c r="G81" t="s">
        <v>465</v>
      </c>
      <c r="H81" t="s">
        <v>465</v>
      </c>
      <c r="I81" t="s">
        <v>478</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0.0</v>
      </c>
      <c r="F84" t="s">
        <v>465</v>
      </c>
      <c r="G84" t="s">
        <v>465</v>
      </c>
      <c r="H84" t="s">
        <v>465</v>
      </c>
      <c r="I84" t="s">
        <v>478</v>
      </c>
    </row>
    <row r="85">
      <c r="A85" t="s">
        <v>448</v>
      </c>
      <c r="B85" t="s">
        <v>9</v>
      </c>
      <c r="C85" t="s">
        <v>459</v>
      </c>
      <c r="D85" t="s">
        <v>34</v>
      </c>
      <c r="E85" t="n">
        <v>0.0</v>
      </c>
      <c r="F85" t="s">
        <v>465</v>
      </c>
      <c r="G85" t="s">
        <v>465</v>
      </c>
      <c r="H85" t="s">
        <v>465</v>
      </c>
      <c r="I85" t="s">
        <v>478</v>
      </c>
    </row>
    <row r="86">
      <c r="A86" t="s">
        <v>449</v>
      </c>
      <c r="B86" t="s">
        <v>9</v>
      </c>
      <c r="C86" t="s">
        <v>459</v>
      </c>
      <c r="D86" t="s">
        <v>50</v>
      </c>
      <c r="E86" t="n">
        <v>0.0</v>
      </c>
      <c r="F86" t="s">
        <v>465</v>
      </c>
      <c r="G86" t="s">
        <v>465</v>
      </c>
      <c r="H86" t="s">
        <v>465</v>
      </c>
      <c r="I86" t="s">
        <v>478</v>
      </c>
    </row>
    <row r="87">
      <c r="A87" t="s">
        <v>450</v>
      </c>
      <c r="B87" t="s">
        <v>9</v>
      </c>
      <c r="C87" t="s">
        <v>459</v>
      </c>
      <c r="D87" t="s">
        <v>51</v>
      </c>
      <c r="E87" t="n">
        <v>0.0</v>
      </c>
      <c r="F87" t="s">
        <v>465</v>
      </c>
      <c r="G87" t="s">
        <v>465</v>
      </c>
      <c r="H87" t="s">
        <v>465</v>
      </c>
      <c r="I87" t="s">
        <v>478</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0.0</v>
      </c>
      <c r="F92" t="s">
        <v>465</v>
      </c>
      <c r="G92" t="s">
        <v>465</v>
      </c>
      <c r="H92" t="s">
        <v>465</v>
      </c>
      <c r="I92" t="s">
        <v>478</v>
      </c>
    </row>
    <row r="93">
      <c r="A93" t="s">
        <v>456</v>
      </c>
      <c r="B93" t="s">
        <v>9</v>
      </c>
      <c r="C93" t="s">
        <v>459</v>
      </c>
      <c r="D93" t="s">
        <v>58</v>
      </c>
      <c r="E93" t="n">
        <v>0.0</v>
      </c>
      <c r="F93" t="s">
        <v>465</v>
      </c>
      <c r="G93" t="s">
        <v>465</v>
      </c>
      <c r="H93" t="s">
        <v>465</v>
      </c>
      <c r="I93" t="s">
        <v>478</v>
      </c>
    </row>
  </sheetData>
  <pageMargins bottom="0.75" footer="0.3" header="0.3" left="0.7" right="0.7" top="0.75"/>
</worksheet>
</file>

<file path=xl/worksheets/sheet95.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2.0</v>
      </c>
      <c r="F2" t="s">
        <v>464</v>
      </c>
      <c r="G2" t="s">
        <v>475</v>
      </c>
      <c r="H2" t="s">
        <v>475</v>
      </c>
      <c r="I2" t="s">
        <v>477</v>
      </c>
    </row>
    <row r="3">
      <c r="A3" t="s">
        <v>315</v>
      </c>
      <c r="B3" t="s">
        <v>457</v>
      </c>
      <c r="C3" t="s">
        <v>1</v>
      </c>
      <c r="D3" t="s">
        <v>23</v>
      </c>
      <c r="E3" t="n">
        <v>0.0</v>
      </c>
      <c r="F3" t="s">
        <v>465</v>
      </c>
      <c r="G3" t="s">
        <v>465</v>
      </c>
      <c r="H3" t="s">
        <v>465</v>
      </c>
      <c r="I3" t="s">
        <v>478</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0.0</v>
      </c>
      <c r="F9" t="s">
        <v>465</v>
      </c>
      <c r="G9" t="s">
        <v>465</v>
      </c>
      <c r="H9" t="s">
        <v>465</v>
      </c>
      <c r="I9" t="s">
        <v>478</v>
      </c>
    </row>
    <row r="10">
      <c r="A10" t="s">
        <v>322</v>
      </c>
      <c r="B10" t="s">
        <v>457</v>
      </c>
      <c r="C10" t="s">
        <v>67</v>
      </c>
      <c r="D10" t="s">
        <v>32</v>
      </c>
      <c r="E10" t="n">
        <v>0.0</v>
      </c>
      <c r="F10" t="s">
        <v>465</v>
      </c>
      <c r="G10" t="s">
        <v>465</v>
      </c>
      <c r="H10" t="s">
        <v>465</v>
      </c>
      <c r="I10" t="s">
        <v>478</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0.0</v>
      </c>
      <c r="F15" t="s">
        <v>465</v>
      </c>
      <c r="G15" t="s">
        <v>465</v>
      </c>
      <c r="H15" t="s">
        <v>465</v>
      </c>
      <c r="I15" t="s">
        <v>478</v>
      </c>
    </row>
    <row r="16">
      <c r="A16" t="s">
        <v>328</v>
      </c>
      <c r="B16" t="s">
        <v>457</v>
      </c>
      <c r="C16" t="s">
        <v>3</v>
      </c>
      <c r="D16" t="s">
        <v>44</v>
      </c>
      <c r="E16" t="n">
        <v>0.0</v>
      </c>
      <c r="F16" t="s">
        <v>465</v>
      </c>
      <c r="G16" t="s">
        <v>465</v>
      </c>
      <c r="H16" t="s">
        <v>465</v>
      </c>
      <c r="I16" t="s">
        <v>478</v>
      </c>
    </row>
    <row r="17">
      <c r="A17" t="s">
        <v>329</v>
      </c>
      <c r="B17" t="s">
        <v>457</v>
      </c>
      <c r="C17" t="s">
        <v>3</v>
      </c>
      <c r="D17" t="s">
        <v>45</v>
      </c>
      <c r="E17" t="n">
        <v>0.0</v>
      </c>
      <c r="F17" t="s">
        <v>465</v>
      </c>
      <c r="G17" t="s">
        <v>465</v>
      </c>
      <c r="H17" t="s">
        <v>465</v>
      </c>
      <c r="I17" t="s">
        <v>478</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0.0</v>
      </c>
      <c r="F20" t="s">
        <v>465</v>
      </c>
      <c r="G20" t="s">
        <v>465</v>
      </c>
      <c r="H20" t="s">
        <v>465</v>
      </c>
      <c r="I20" t="s">
        <v>478</v>
      </c>
    </row>
    <row r="21">
      <c r="A21" t="s">
        <v>333</v>
      </c>
      <c r="B21" t="s">
        <v>457</v>
      </c>
      <c r="C21" t="s">
        <v>3</v>
      </c>
      <c r="D21" t="s">
        <v>49</v>
      </c>
      <c r="E21" t="n">
        <v>0.0</v>
      </c>
      <c r="F21" t="s">
        <v>465</v>
      </c>
      <c r="G21" t="s">
        <v>465</v>
      </c>
      <c r="H21" t="s">
        <v>465</v>
      </c>
      <c r="I21" t="s">
        <v>478</v>
      </c>
    </row>
    <row r="22">
      <c r="A22" t="s">
        <v>334</v>
      </c>
      <c r="B22" t="s">
        <v>457</v>
      </c>
      <c r="C22" t="s">
        <v>3</v>
      </c>
      <c r="D22" t="s">
        <v>50</v>
      </c>
      <c r="E22" t="n">
        <v>0.0</v>
      </c>
      <c r="F22" t="s">
        <v>465</v>
      </c>
      <c r="G22" t="s">
        <v>465</v>
      </c>
      <c r="H22" t="s">
        <v>465</v>
      </c>
      <c r="I22" t="s">
        <v>478</v>
      </c>
    </row>
    <row r="23">
      <c r="A23" t="s">
        <v>335</v>
      </c>
      <c r="B23" t="s">
        <v>457</v>
      </c>
      <c r="C23" t="s">
        <v>3</v>
      </c>
      <c r="D23" t="s">
        <v>51</v>
      </c>
      <c r="E23" t="n">
        <v>2.0</v>
      </c>
      <c r="F23" t="s">
        <v>314</v>
      </c>
      <c r="G23"/>
      <c r="H23"/>
      <c r="I23"/>
    </row>
    <row r="24">
      <c r="A24" t="s">
        <v>336</v>
      </c>
      <c r="B24" t="s">
        <v>457</v>
      </c>
      <c r="C24" t="s">
        <v>3</v>
      </c>
      <c r="D24" t="s">
        <v>52</v>
      </c>
      <c r="E24" t="n">
        <v>0.0</v>
      </c>
      <c r="F24" t="s">
        <v>465</v>
      </c>
      <c r="G24" t="s">
        <v>465</v>
      </c>
      <c r="H24" t="s">
        <v>465</v>
      </c>
      <c r="I24" t="s">
        <v>478</v>
      </c>
    </row>
    <row r="25">
      <c r="A25" t="s">
        <v>337</v>
      </c>
      <c r="B25" t="s">
        <v>457</v>
      </c>
      <c r="C25" t="s">
        <v>3</v>
      </c>
      <c r="D25" t="s">
        <v>53</v>
      </c>
      <c r="E25" t="n">
        <v>0.0</v>
      </c>
      <c r="F25" t="s">
        <v>465</v>
      </c>
      <c r="G25" t="s">
        <v>465</v>
      </c>
      <c r="H25" t="s">
        <v>465</v>
      </c>
      <c r="I25" t="s">
        <v>478</v>
      </c>
    </row>
    <row r="26">
      <c r="A26" t="s">
        <v>338</v>
      </c>
      <c r="B26" t="s">
        <v>457</v>
      </c>
      <c r="C26" t="s">
        <v>3</v>
      </c>
      <c r="D26" t="s">
        <v>54</v>
      </c>
      <c r="E26" t="n">
        <v>2.0</v>
      </c>
      <c r="F26" t="s">
        <v>464</v>
      </c>
      <c r="G26" t="s">
        <v>476</v>
      </c>
      <c r="H26" t="s">
        <v>476</v>
      </c>
      <c r="I26" t="s">
        <v>481</v>
      </c>
    </row>
    <row r="27">
      <c r="A27" t="s">
        <v>339</v>
      </c>
      <c r="B27" t="s">
        <v>457</v>
      </c>
      <c r="C27" t="s">
        <v>3</v>
      </c>
      <c r="D27" t="s">
        <v>55</v>
      </c>
      <c r="E27" t="n">
        <v>0.0</v>
      </c>
      <c r="F27" t="s">
        <v>465</v>
      </c>
      <c r="G27" t="s">
        <v>465</v>
      </c>
      <c r="H27" t="s">
        <v>465</v>
      </c>
      <c r="I27" t="s">
        <v>478</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0.0</v>
      </c>
      <c r="F30" t="s">
        <v>465</v>
      </c>
      <c r="G30" t="s">
        <v>465</v>
      </c>
      <c r="H30" t="s">
        <v>465</v>
      </c>
      <c r="I30" t="s">
        <v>478</v>
      </c>
    </row>
    <row r="31">
      <c r="A31" t="s">
        <v>343</v>
      </c>
      <c r="B31" t="s">
        <v>5</v>
      </c>
      <c r="C31" t="s">
        <v>31</v>
      </c>
      <c r="D31" t="s">
        <v>302</v>
      </c>
      <c r="E31" t="n">
        <v>2.0</v>
      </c>
      <c r="F31" t="s">
        <v>464</v>
      </c>
      <c r="G31" t="s">
        <v>475</v>
      </c>
      <c r="H31" t="s">
        <v>475</v>
      </c>
      <c r="I31" t="s">
        <v>477</v>
      </c>
    </row>
    <row r="32">
      <c r="A32" t="s">
        <v>344</v>
      </c>
      <c r="B32" t="s">
        <v>5</v>
      </c>
      <c r="C32" t="s">
        <v>31</v>
      </c>
      <c r="D32" t="s">
        <v>309</v>
      </c>
      <c r="E32" t="n">
        <v>0.0</v>
      </c>
      <c r="F32" t="s">
        <v>465</v>
      </c>
      <c r="G32" t="s">
        <v>465</v>
      </c>
      <c r="H32" t="s">
        <v>465</v>
      </c>
      <c r="I32" t="s">
        <v>478</v>
      </c>
    </row>
    <row r="33">
      <c r="A33" t="s">
        <v>345</v>
      </c>
      <c r="B33" t="s">
        <v>5</v>
      </c>
      <c r="C33" t="s">
        <v>31</v>
      </c>
      <c r="D33" t="s">
        <v>23</v>
      </c>
      <c r="E33" t="n">
        <v>0.0</v>
      </c>
      <c r="F33" t="s">
        <v>465</v>
      </c>
      <c r="G33" t="s">
        <v>465</v>
      </c>
      <c r="H33" t="s">
        <v>465</v>
      </c>
      <c r="I33" t="s">
        <v>478</v>
      </c>
    </row>
    <row r="34">
      <c r="A34" t="s">
        <v>346</v>
      </c>
      <c r="B34" t="s">
        <v>458</v>
      </c>
      <c r="C34" t="s">
        <v>459</v>
      </c>
      <c r="D34" t="s">
        <v>64</v>
      </c>
      <c r="E34" t="n">
        <v>0.0</v>
      </c>
      <c r="F34" t="s">
        <v>465</v>
      </c>
      <c r="G34" t="s">
        <v>465</v>
      </c>
      <c r="H34" t="s">
        <v>465</v>
      </c>
      <c r="I34" t="s">
        <v>478</v>
      </c>
    </row>
    <row r="35">
      <c r="A35" t="s">
        <v>347</v>
      </c>
      <c r="B35" t="s">
        <v>458</v>
      </c>
      <c r="C35" t="s">
        <v>459</v>
      </c>
      <c r="D35" t="s">
        <v>44</v>
      </c>
      <c r="E35" t="n">
        <v>0.0</v>
      </c>
      <c r="F35" t="s">
        <v>465</v>
      </c>
      <c r="G35" t="s">
        <v>465</v>
      </c>
      <c r="H35" t="s">
        <v>465</v>
      </c>
      <c r="I35" t="s">
        <v>478</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0.0</v>
      </c>
      <c r="F39" t="s">
        <v>465</v>
      </c>
      <c r="G39" t="s">
        <v>465</v>
      </c>
      <c r="H39" t="s">
        <v>465</v>
      </c>
      <c r="I39" t="s">
        <v>478</v>
      </c>
    </row>
    <row r="40">
      <c r="A40" t="s">
        <v>352</v>
      </c>
      <c r="B40" t="s">
        <v>458</v>
      </c>
      <c r="C40" t="s">
        <v>459</v>
      </c>
      <c r="D40" t="s">
        <v>39</v>
      </c>
      <c r="E40" t="n">
        <v>2.0</v>
      </c>
      <c r="F40" t="s">
        <v>464</v>
      </c>
      <c r="G40"/>
      <c r="H40"/>
      <c r="I40"/>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0.0</v>
      </c>
      <c r="F43" t="s">
        <v>465</v>
      </c>
      <c r="G43" t="s">
        <v>465</v>
      </c>
      <c r="H43" t="s">
        <v>465</v>
      </c>
      <c r="I43" t="s">
        <v>478</v>
      </c>
    </row>
    <row r="44">
      <c r="A44" t="s">
        <v>407</v>
      </c>
      <c r="B44" t="s">
        <v>458</v>
      </c>
      <c r="C44" t="s">
        <v>459</v>
      </c>
      <c r="D44" t="s">
        <v>34</v>
      </c>
      <c r="E44" t="n">
        <v>0.0</v>
      </c>
      <c r="F44" t="s">
        <v>465</v>
      </c>
      <c r="G44" t="s">
        <v>465</v>
      </c>
      <c r="H44" t="s">
        <v>465</v>
      </c>
      <c r="I44" t="s">
        <v>478</v>
      </c>
    </row>
    <row r="45">
      <c r="A45" t="s">
        <v>408</v>
      </c>
      <c r="B45" t="s">
        <v>458</v>
      </c>
      <c r="C45" t="s">
        <v>459</v>
      </c>
      <c r="D45" t="s">
        <v>302</v>
      </c>
      <c r="E45" t="n">
        <v>2.0</v>
      </c>
      <c r="F45" t="s">
        <v>464</v>
      </c>
      <c r="G45"/>
      <c r="H45"/>
      <c r="I45"/>
    </row>
    <row r="46">
      <c r="A46" t="s">
        <v>409</v>
      </c>
      <c r="B46" t="s">
        <v>458</v>
      </c>
      <c r="C46" t="s">
        <v>459</v>
      </c>
      <c r="D46" t="s">
        <v>309</v>
      </c>
      <c r="E46" t="n">
        <v>0.0</v>
      </c>
      <c r="F46" t="s">
        <v>465</v>
      </c>
      <c r="G46" t="s">
        <v>465</v>
      </c>
      <c r="H46" t="s">
        <v>465</v>
      </c>
      <c r="I46" t="s">
        <v>478</v>
      </c>
    </row>
    <row r="47">
      <c r="A47" t="s">
        <v>410</v>
      </c>
      <c r="B47" t="s">
        <v>458</v>
      </c>
      <c r="C47" t="s">
        <v>459</v>
      </c>
      <c r="D47" t="s">
        <v>35</v>
      </c>
      <c r="E47" t="n">
        <v>2.0</v>
      </c>
      <c r="F47" t="s">
        <v>464</v>
      </c>
      <c r="G47"/>
      <c r="H47" t="s">
        <v>475</v>
      </c>
      <c r="I47"/>
    </row>
    <row r="48">
      <c r="A48" t="s">
        <v>411</v>
      </c>
      <c r="B48" t="s">
        <v>458</v>
      </c>
      <c r="C48" t="s">
        <v>459</v>
      </c>
      <c r="D48" t="s">
        <v>49</v>
      </c>
      <c r="E48" t="n">
        <v>2.0</v>
      </c>
      <c r="F48" t="s">
        <v>464</v>
      </c>
      <c r="G48"/>
      <c r="H48"/>
      <c r="I48"/>
    </row>
    <row r="49">
      <c r="A49" t="s">
        <v>412</v>
      </c>
      <c r="B49" t="s">
        <v>458</v>
      </c>
      <c r="C49" t="s">
        <v>459</v>
      </c>
      <c r="D49" t="s">
        <v>50</v>
      </c>
      <c r="E49" t="n">
        <v>0.0</v>
      </c>
      <c r="F49" t="s">
        <v>465</v>
      </c>
      <c r="G49" t="s">
        <v>465</v>
      </c>
      <c r="H49" t="s">
        <v>465</v>
      </c>
      <c r="I49" t="s">
        <v>478</v>
      </c>
    </row>
    <row r="50">
      <c r="A50" t="s">
        <v>413</v>
      </c>
      <c r="B50" t="s">
        <v>458</v>
      </c>
      <c r="C50" t="s">
        <v>459</v>
      </c>
      <c r="D50" t="s">
        <v>51</v>
      </c>
      <c r="E50" t="n">
        <v>2.0</v>
      </c>
      <c r="F50" t="s">
        <v>314</v>
      </c>
      <c r="G50"/>
      <c r="H50"/>
      <c r="I50"/>
    </row>
    <row r="51">
      <c r="A51" t="s">
        <v>414</v>
      </c>
      <c r="B51" t="s">
        <v>458</v>
      </c>
      <c r="C51" t="s">
        <v>459</v>
      </c>
      <c r="D51" t="s">
        <v>52</v>
      </c>
      <c r="E51" t="n">
        <v>0.0</v>
      </c>
      <c r="F51" t="s">
        <v>465</v>
      </c>
      <c r="G51" t="s">
        <v>465</v>
      </c>
      <c r="H51" t="s">
        <v>465</v>
      </c>
      <c r="I51" t="s">
        <v>478</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0.0</v>
      </c>
      <c r="F56" t="s">
        <v>465</v>
      </c>
      <c r="G56" t="s">
        <v>465</v>
      </c>
      <c r="H56" t="s">
        <v>465</v>
      </c>
      <c r="I56" t="s">
        <v>478</v>
      </c>
    </row>
    <row r="57">
      <c r="A57" t="s">
        <v>420</v>
      </c>
      <c r="B57" t="s">
        <v>458</v>
      </c>
      <c r="C57" t="s">
        <v>459</v>
      </c>
      <c r="D57" t="s">
        <v>54</v>
      </c>
      <c r="E57" t="n">
        <v>0.0</v>
      </c>
      <c r="F57" t="s">
        <v>465</v>
      </c>
      <c r="G57" t="s">
        <v>465</v>
      </c>
      <c r="H57" t="s">
        <v>465</v>
      </c>
      <c r="I57" t="s">
        <v>478</v>
      </c>
    </row>
    <row r="58">
      <c r="A58" t="s">
        <v>421</v>
      </c>
      <c r="B58" t="s">
        <v>458</v>
      </c>
      <c r="C58" t="s">
        <v>459</v>
      </c>
      <c r="D58" t="s">
        <v>55</v>
      </c>
      <c r="E58" t="n">
        <v>0.0</v>
      </c>
      <c r="F58" t="s">
        <v>465</v>
      </c>
      <c r="G58" t="s">
        <v>465</v>
      </c>
      <c r="H58" t="s">
        <v>465</v>
      </c>
      <c r="I58" t="s">
        <v>478</v>
      </c>
    </row>
    <row r="59">
      <c r="A59" t="s">
        <v>422</v>
      </c>
      <c r="B59" t="s">
        <v>458</v>
      </c>
      <c r="C59" t="s">
        <v>459</v>
      </c>
      <c r="D59" t="s">
        <v>40</v>
      </c>
      <c r="E59" t="n">
        <v>2.0</v>
      </c>
      <c r="F59" t="s">
        <v>464</v>
      </c>
      <c r="G59"/>
      <c r="H59"/>
      <c r="I59"/>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0.0</v>
      </c>
      <c r="F63" t="s">
        <v>465</v>
      </c>
      <c r="G63" t="s">
        <v>465</v>
      </c>
      <c r="H63" t="s">
        <v>465</v>
      </c>
      <c r="I63" t="s">
        <v>478</v>
      </c>
    </row>
    <row r="64">
      <c r="A64" t="s">
        <v>427</v>
      </c>
      <c r="B64" t="s">
        <v>458</v>
      </c>
      <c r="C64" t="s">
        <v>460</v>
      </c>
      <c r="D64" t="s">
        <v>64</v>
      </c>
      <c r="E64" t="n">
        <v>0.0</v>
      </c>
      <c r="F64" t="s">
        <v>465</v>
      </c>
      <c r="G64" t="s">
        <v>465</v>
      </c>
      <c r="H64" t="s">
        <v>465</v>
      </c>
      <c r="I64" t="s">
        <v>478</v>
      </c>
    </row>
    <row r="65">
      <c r="A65" t="s">
        <v>428</v>
      </c>
      <c r="B65" t="s">
        <v>458</v>
      </c>
      <c r="C65" t="s">
        <v>460</v>
      </c>
      <c r="D65" t="s">
        <v>44</v>
      </c>
      <c r="E65" t="n">
        <v>0.0</v>
      </c>
      <c r="F65" t="s">
        <v>465</v>
      </c>
      <c r="G65" t="s">
        <v>465</v>
      </c>
      <c r="H65" t="s">
        <v>465</v>
      </c>
      <c r="I65" t="s">
        <v>478</v>
      </c>
    </row>
    <row r="66">
      <c r="A66" t="s">
        <v>429</v>
      </c>
      <c r="B66" t="s">
        <v>458</v>
      </c>
      <c r="C66" t="s">
        <v>460</v>
      </c>
      <c r="D66" t="s">
        <v>53</v>
      </c>
      <c r="E66" t="n">
        <v>0.0</v>
      </c>
      <c r="F66" t="s">
        <v>465</v>
      </c>
      <c r="G66" t="s">
        <v>465</v>
      </c>
      <c r="H66" t="s">
        <v>465</v>
      </c>
      <c r="I66" t="s">
        <v>478</v>
      </c>
    </row>
    <row r="67">
      <c r="A67" t="s">
        <v>430</v>
      </c>
      <c r="B67" t="s">
        <v>458</v>
      </c>
      <c r="C67" t="s">
        <v>460</v>
      </c>
      <c r="D67" t="s">
        <v>54</v>
      </c>
      <c r="E67" t="n">
        <v>0.0</v>
      </c>
      <c r="F67" t="s">
        <v>465</v>
      </c>
      <c r="G67" t="s">
        <v>465</v>
      </c>
      <c r="H67" t="s">
        <v>465</v>
      </c>
      <c r="I67" t="s">
        <v>478</v>
      </c>
    </row>
    <row r="68">
      <c r="A68" t="s">
        <v>431</v>
      </c>
      <c r="B68" t="s">
        <v>458</v>
      </c>
      <c r="C68" t="s">
        <v>460</v>
      </c>
      <c r="D68" t="s">
        <v>56</v>
      </c>
      <c r="E68" t="n">
        <v>0.0</v>
      </c>
      <c r="F68" t="s">
        <v>465</v>
      </c>
      <c r="G68" t="s">
        <v>465</v>
      </c>
      <c r="H68" t="s">
        <v>465</v>
      </c>
      <c r="I68" t="s">
        <v>478</v>
      </c>
    </row>
    <row r="69">
      <c r="A69" t="s">
        <v>432</v>
      </c>
      <c r="B69" t="s">
        <v>458</v>
      </c>
      <c r="C69" t="s">
        <v>460</v>
      </c>
      <c r="D69" t="s">
        <v>58</v>
      </c>
      <c r="E69" t="n">
        <v>0.0</v>
      </c>
      <c r="F69" t="s">
        <v>465</v>
      </c>
      <c r="G69" t="s">
        <v>465</v>
      </c>
      <c r="H69" t="s">
        <v>465</v>
      </c>
      <c r="I69" t="s">
        <v>478</v>
      </c>
    </row>
    <row r="70">
      <c r="A70" t="s">
        <v>433</v>
      </c>
      <c r="B70" t="s">
        <v>458</v>
      </c>
      <c r="C70" t="s">
        <v>461</v>
      </c>
      <c r="D70" t="s">
        <v>64</v>
      </c>
      <c r="E70" t="n">
        <v>0.0</v>
      </c>
      <c r="F70" t="s">
        <v>465</v>
      </c>
      <c r="G70" t="s">
        <v>465</v>
      </c>
      <c r="H70" t="s">
        <v>465</v>
      </c>
      <c r="I70" t="s">
        <v>478</v>
      </c>
    </row>
    <row r="71">
      <c r="A71" t="s">
        <v>434</v>
      </c>
      <c r="B71" t="s">
        <v>458</v>
      </c>
      <c r="C71" t="s">
        <v>461</v>
      </c>
      <c r="D71" t="s">
        <v>44</v>
      </c>
      <c r="E71" t="n">
        <v>0.0</v>
      </c>
      <c r="F71" t="s">
        <v>465</v>
      </c>
      <c r="G71" t="s">
        <v>465</v>
      </c>
      <c r="H71" t="s">
        <v>465</v>
      </c>
      <c r="I71" t="s">
        <v>478</v>
      </c>
    </row>
    <row r="72">
      <c r="A72" t="s">
        <v>435</v>
      </c>
      <c r="B72" t="s">
        <v>458</v>
      </c>
      <c r="C72" t="s">
        <v>461</v>
      </c>
      <c r="D72" t="s">
        <v>308</v>
      </c>
      <c r="E72" t="n">
        <v>0.0</v>
      </c>
      <c r="F72" t="s">
        <v>465</v>
      </c>
      <c r="G72" t="s">
        <v>465</v>
      </c>
      <c r="H72" t="s">
        <v>465</v>
      </c>
      <c r="I72" t="s">
        <v>478</v>
      </c>
    </row>
    <row r="73">
      <c r="A73" t="s">
        <v>436</v>
      </c>
      <c r="B73" t="s">
        <v>458</v>
      </c>
      <c r="C73" t="s">
        <v>461</v>
      </c>
      <c r="D73" t="s">
        <v>48</v>
      </c>
      <c r="E73" t="n">
        <v>0.0</v>
      </c>
      <c r="F73" t="s">
        <v>465</v>
      </c>
      <c r="G73" t="s">
        <v>465</v>
      </c>
      <c r="H73" t="s">
        <v>465</v>
      </c>
      <c r="I73" t="s">
        <v>478</v>
      </c>
    </row>
    <row r="74">
      <c r="A74" t="s">
        <v>437</v>
      </c>
      <c r="B74" t="s">
        <v>458</v>
      </c>
      <c r="C74" t="s">
        <v>461</v>
      </c>
      <c r="D74" t="s">
        <v>53</v>
      </c>
      <c r="E74" t="n">
        <v>0.0</v>
      </c>
      <c r="F74" t="s">
        <v>465</v>
      </c>
      <c r="G74" t="s">
        <v>465</v>
      </c>
      <c r="H74" t="s">
        <v>465</v>
      </c>
      <c r="I74" t="s">
        <v>478</v>
      </c>
    </row>
    <row r="75">
      <c r="A75" t="s">
        <v>438</v>
      </c>
      <c r="B75" t="s">
        <v>458</v>
      </c>
      <c r="C75" t="s">
        <v>461</v>
      </c>
      <c r="D75" t="s">
        <v>54</v>
      </c>
      <c r="E75" t="n">
        <v>0.0</v>
      </c>
      <c r="F75" t="s">
        <v>465</v>
      </c>
      <c r="G75" t="s">
        <v>465</v>
      </c>
      <c r="H75" t="s">
        <v>465</v>
      </c>
      <c r="I75" t="s">
        <v>478</v>
      </c>
    </row>
    <row r="76">
      <c r="A76" t="s">
        <v>439</v>
      </c>
      <c r="B76" t="s">
        <v>458</v>
      </c>
      <c r="C76" t="s">
        <v>461</v>
      </c>
      <c r="D76" t="s">
        <v>56</v>
      </c>
      <c r="E76" t="n">
        <v>0.0</v>
      </c>
      <c r="F76" t="s">
        <v>465</v>
      </c>
      <c r="G76" t="s">
        <v>465</v>
      </c>
      <c r="H76" t="s">
        <v>465</v>
      </c>
      <c r="I76" t="s">
        <v>478</v>
      </c>
    </row>
    <row r="77">
      <c r="A77" t="s">
        <v>440</v>
      </c>
      <c r="B77" t="s">
        <v>458</v>
      </c>
      <c r="C77" t="s">
        <v>461</v>
      </c>
      <c r="D77" t="s">
        <v>58</v>
      </c>
      <c r="E77" t="n">
        <v>0.0</v>
      </c>
      <c r="F77" t="s">
        <v>465</v>
      </c>
      <c r="G77" t="s">
        <v>465</v>
      </c>
      <c r="H77" t="s">
        <v>465</v>
      </c>
      <c r="I77" t="s">
        <v>478</v>
      </c>
    </row>
    <row r="78">
      <c r="A78" t="s">
        <v>441</v>
      </c>
      <c r="B78" t="s">
        <v>9</v>
      </c>
      <c r="C78" t="s">
        <v>459</v>
      </c>
      <c r="D78" t="s">
        <v>44</v>
      </c>
      <c r="E78" t="n">
        <v>0.0</v>
      </c>
      <c r="F78" t="s">
        <v>465</v>
      </c>
      <c r="G78" t="s">
        <v>465</v>
      </c>
      <c r="H78" t="s">
        <v>465</v>
      </c>
      <c r="I78" t="s">
        <v>478</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0.0</v>
      </c>
      <c r="F81" t="s">
        <v>465</v>
      </c>
      <c r="G81" t="s">
        <v>465</v>
      </c>
      <c r="H81" t="s">
        <v>465</v>
      </c>
      <c r="I81" t="s">
        <v>478</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0.0</v>
      </c>
      <c r="F84" t="s">
        <v>465</v>
      </c>
      <c r="G84" t="s">
        <v>465</v>
      </c>
      <c r="H84" t="s">
        <v>465</v>
      </c>
      <c r="I84" t="s">
        <v>478</v>
      </c>
    </row>
    <row r="85">
      <c r="A85" t="s">
        <v>448</v>
      </c>
      <c r="B85" t="s">
        <v>9</v>
      </c>
      <c r="C85" t="s">
        <v>459</v>
      </c>
      <c r="D85" t="s">
        <v>34</v>
      </c>
      <c r="E85" t="n">
        <v>0.0</v>
      </c>
      <c r="F85" t="s">
        <v>465</v>
      </c>
      <c r="G85" t="s">
        <v>465</v>
      </c>
      <c r="H85" t="s">
        <v>465</v>
      </c>
      <c r="I85" t="s">
        <v>478</v>
      </c>
    </row>
    <row r="86">
      <c r="A86" t="s">
        <v>449</v>
      </c>
      <c r="B86" t="s">
        <v>9</v>
      </c>
      <c r="C86" t="s">
        <v>459</v>
      </c>
      <c r="D86" t="s">
        <v>50</v>
      </c>
      <c r="E86" t="n">
        <v>0.0</v>
      </c>
      <c r="F86" t="s">
        <v>465</v>
      </c>
      <c r="G86" t="s">
        <v>465</v>
      </c>
      <c r="H86" t="s">
        <v>465</v>
      </c>
      <c r="I86" t="s">
        <v>478</v>
      </c>
    </row>
    <row r="87">
      <c r="A87" t="s">
        <v>450</v>
      </c>
      <c r="B87" t="s">
        <v>9</v>
      </c>
      <c r="C87" t="s">
        <v>459</v>
      </c>
      <c r="D87" t="s">
        <v>51</v>
      </c>
      <c r="E87" t="n">
        <v>0.0</v>
      </c>
      <c r="F87" t="s">
        <v>465</v>
      </c>
      <c r="G87" t="s">
        <v>465</v>
      </c>
      <c r="H87" t="s">
        <v>465</v>
      </c>
      <c r="I87" t="s">
        <v>478</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0.0</v>
      </c>
      <c r="F92" t="s">
        <v>465</v>
      </c>
      <c r="G92" t="s">
        <v>465</v>
      </c>
      <c r="H92" t="s">
        <v>465</v>
      </c>
      <c r="I92" t="s">
        <v>478</v>
      </c>
    </row>
    <row r="93">
      <c r="A93" t="s">
        <v>456</v>
      </c>
      <c r="B93" t="s">
        <v>9</v>
      </c>
      <c r="C93" t="s">
        <v>459</v>
      </c>
      <c r="D93" t="s">
        <v>58</v>
      </c>
      <c r="E93" t="n">
        <v>0.0</v>
      </c>
      <c r="F93" t="s">
        <v>465</v>
      </c>
      <c r="G93" t="s">
        <v>465</v>
      </c>
      <c r="H93" t="s">
        <v>465</v>
      </c>
      <c r="I93" t="s">
        <v>478</v>
      </c>
    </row>
  </sheetData>
  <pageMargins bottom="0.75" footer="0.3" header="0.3" left="0.7" right="0.7" top="0.75"/>
</worksheet>
</file>

<file path=xl/worksheets/sheet96.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11.0</v>
      </c>
      <c r="F3" t="s">
        <v>464</v>
      </c>
      <c r="G3" t="s">
        <v>475</v>
      </c>
      <c r="H3" t="s">
        <v>475</v>
      </c>
      <c r="I3" t="s">
        <v>477</v>
      </c>
    </row>
    <row r="4">
      <c r="A4" t="s">
        <v>316</v>
      </c>
      <c r="B4" t="s">
        <v>457</v>
      </c>
      <c r="C4" t="s">
        <v>1</v>
      </c>
      <c r="D4" t="s">
        <v>462</v>
      </c>
      <c r="E4" t="n">
        <v>2.0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1.0</v>
      </c>
      <c r="F9" t="s">
        <v>464</v>
      </c>
      <c r="G9" t="s">
        <v>475</v>
      </c>
      <c r="H9" t="s">
        <v>475</v>
      </c>
      <c r="I9" t="s">
        <v>477</v>
      </c>
    </row>
    <row r="10">
      <c r="A10" t="s">
        <v>322</v>
      </c>
      <c r="B10" t="s">
        <v>457</v>
      </c>
      <c r="C10" t="s">
        <v>67</v>
      </c>
      <c r="D10" t="s">
        <v>32</v>
      </c>
      <c r="E10" t="n">
        <v>12.0</v>
      </c>
      <c r="F10" t="s">
        <v>325</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1.0</v>
      </c>
      <c r="F15" t="s">
        <v>464</v>
      </c>
      <c r="G15" t="s">
        <v>475</v>
      </c>
      <c r="H15" t="s">
        <v>475</v>
      </c>
      <c r="I15" t="s">
        <v>477</v>
      </c>
    </row>
    <row r="16">
      <c r="A16" t="s">
        <v>328</v>
      </c>
      <c r="B16" t="s">
        <v>457</v>
      </c>
      <c r="C16" t="s">
        <v>3</v>
      </c>
      <c r="D16" t="s">
        <v>44</v>
      </c>
      <c r="E16" t="n">
        <v>1.0</v>
      </c>
      <c r="F16" t="s">
        <v>314</v>
      </c>
      <c r="G16" t="s">
        <v>465</v>
      </c>
      <c r="H16" t="s">
        <v>465</v>
      </c>
      <c r="I16" t="s">
        <v>480</v>
      </c>
    </row>
    <row r="17">
      <c r="A17" t="s">
        <v>329</v>
      </c>
      <c r="B17" t="s">
        <v>457</v>
      </c>
      <c r="C17" t="s">
        <v>3</v>
      </c>
      <c r="D17" t="s">
        <v>45</v>
      </c>
      <c r="E17" t="n">
        <v>11.0</v>
      </c>
      <c r="F17" t="s">
        <v>323</v>
      </c>
      <c r="G17" t="s">
        <v>476</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11.0</v>
      </c>
      <c r="F20" t="s">
        <v>323</v>
      </c>
      <c r="G20" t="s">
        <v>475</v>
      </c>
      <c r="H20" t="s">
        <v>475</v>
      </c>
      <c r="I20" t="s">
        <v>477</v>
      </c>
    </row>
    <row r="21">
      <c r="A21" t="s">
        <v>333</v>
      </c>
      <c r="B21" t="s">
        <v>457</v>
      </c>
      <c r="C21" t="s">
        <v>3</v>
      </c>
      <c r="D21" t="s">
        <v>49</v>
      </c>
      <c r="E21" t="n">
        <v>13.0</v>
      </c>
      <c r="F21" t="s">
        <v>315</v>
      </c>
      <c r="G21" t="s">
        <v>476</v>
      </c>
      <c r="H21" t="s">
        <v>475</v>
      </c>
      <c r="I21" t="s">
        <v>477</v>
      </c>
    </row>
    <row r="22">
      <c r="A22" t="s">
        <v>334</v>
      </c>
      <c r="B22" t="s">
        <v>457</v>
      </c>
      <c r="C22" t="s">
        <v>3</v>
      </c>
      <c r="D22" t="s">
        <v>50</v>
      </c>
      <c r="E22" t="n">
        <v>11.0</v>
      </c>
      <c r="F22" t="s">
        <v>324</v>
      </c>
      <c r="G22" t="s">
        <v>465</v>
      </c>
      <c r="H22" t="s">
        <v>465</v>
      </c>
      <c r="I22" t="s">
        <v>480</v>
      </c>
    </row>
    <row r="23">
      <c r="A23" t="s">
        <v>335</v>
      </c>
      <c r="B23" t="s">
        <v>457</v>
      </c>
      <c r="C23" t="s">
        <v>3</v>
      </c>
      <c r="D23" t="s">
        <v>51</v>
      </c>
      <c r="E23" t="n">
        <v>11.0</v>
      </c>
      <c r="F23" t="s">
        <v>321</v>
      </c>
      <c r="G23" t="s">
        <v>475</v>
      </c>
      <c r="H23" t="s">
        <v>475</v>
      </c>
      <c r="I23" t="s">
        <v>477</v>
      </c>
    </row>
    <row r="24">
      <c r="A24" t="s">
        <v>336</v>
      </c>
      <c r="B24" t="s">
        <v>457</v>
      </c>
      <c r="C24" t="s">
        <v>3</v>
      </c>
      <c r="D24" t="s">
        <v>52</v>
      </c>
      <c r="E24" t="n">
        <v>8.0</v>
      </c>
      <c r="F24" t="s">
        <v>321</v>
      </c>
      <c r="G24" t="s">
        <v>465</v>
      </c>
      <c r="H24" t="s">
        <v>465</v>
      </c>
      <c r="I24" t="s">
        <v>480</v>
      </c>
    </row>
    <row r="25">
      <c r="A25" t="s">
        <v>337</v>
      </c>
      <c r="B25" t="s">
        <v>457</v>
      </c>
      <c r="C25" t="s">
        <v>3</v>
      </c>
      <c r="D25" t="s">
        <v>53</v>
      </c>
      <c r="E25" t="n">
        <v>0.0</v>
      </c>
      <c r="F25" t="s">
        <v>465</v>
      </c>
      <c r="G25" t="s">
        <v>465</v>
      </c>
      <c r="H25" t="s">
        <v>465</v>
      </c>
      <c r="I25" t="s">
        <v>478</v>
      </c>
    </row>
    <row r="26">
      <c r="A26" t="s">
        <v>338</v>
      </c>
      <c r="B26" t="s">
        <v>457</v>
      </c>
      <c r="C26" t="s">
        <v>3</v>
      </c>
      <c r="D26" t="s">
        <v>54</v>
      </c>
      <c r="E26" t="n">
        <v>14.0</v>
      </c>
      <c r="F26" t="s">
        <v>315</v>
      </c>
      <c r="G26" t="s">
        <v>476</v>
      </c>
      <c r="H26" t="s">
        <v>476</v>
      </c>
      <c r="I26" t="s">
        <v>481</v>
      </c>
    </row>
    <row r="27">
      <c r="A27" t="s">
        <v>339</v>
      </c>
      <c r="B27" t="s">
        <v>457</v>
      </c>
      <c r="C27" t="s">
        <v>3</v>
      </c>
      <c r="D27" t="s">
        <v>55</v>
      </c>
      <c r="E27" t="n">
        <v>10.0</v>
      </c>
      <c r="F27" t="s">
        <v>323</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12.0</v>
      </c>
      <c r="F30" t="s">
        <v>317</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11.0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1.0</v>
      </c>
      <c r="F35" t="s">
        <v>314</v>
      </c>
      <c r="G35" t="s">
        <v>465</v>
      </c>
      <c r="H35" t="s">
        <v>465</v>
      </c>
      <c r="I35" t="s">
        <v>480</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1.0</v>
      </c>
      <c r="F39" t="s">
        <v>314</v>
      </c>
      <c r="G39" t="s">
        <v>465</v>
      </c>
      <c r="H39" t="s">
        <v>465</v>
      </c>
      <c r="I39" t="s">
        <v>480</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1.0</v>
      </c>
      <c r="F43" t="s">
        <v>464</v>
      </c>
      <c r="G43" t="s">
        <v>475</v>
      </c>
      <c r="H43" t="s">
        <v>475</v>
      </c>
      <c r="I43" t="s">
        <v>477</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12.0</v>
      </c>
      <c r="F48" t="s">
        <v>324</v>
      </c>
      <c r="G48" t="s">
        <v>475</v>
      </c>
      <c r="H48" t="s">
        <v>475</v>
      </c>
      <c r="I48" t="s">
        <v>477</v>
      </c>
    </row>
    <row r="49">
      <c r="A49" t="s">
        <v>412</v>
      </c>
      <c r="B49" t="s">
        <v>458</v>
      </c>
      <c r="C49" t="s">
        <v>459</v>
      </c>
      <c r="D49" t="s">
        <v>50</v>
      </c>
      <c r="E49" t="n">
        <v>1.0</v>
      </c>
      <c r="F49" t="s">
        <v>314</v>
      </c>
      <c r="G49" t="s">
        <v>465</v>
      </c>
      <c r="H49" t="s">
        <v>465</v>
      </c>
      <c r="I49" t="s">
        <v>480</v>
      </c>
    </row>
    <row r="50">
      <c r="A50" t="s">
        <v>413</v>
      </c>
      <c r="B50" t="s">
        <v>458</v>
      </c>
      <c r="C50" t="s">
        <v>459</v>
      </c>
      <c r="D50" t="s">
        <v>51</v>
      </c>
      <c r="E50" t="n">
        <v>11.0</v>
      </c>
      <c r="F50" t="s">
        <v>321</v>
      </c>
      <c r="G50" t="s">
        <v>475</v>
      </c>
      <c r="H50" t="s">
        <v>475</v>
      </c>
      <c r="I50" t="s">
        <v>477</v>
      </c>
    </row>
    <row r="51">
      <c r="A51" t="s">
        <v>414</v>
      </c>
      <c r="B51" t="s">
        <v>458</v>
      </c>
      <c r="C51" t="s">
        <v>459</v>
      </c>
      <c r="D51" t="s">
        <v>52</v>
      </c>
      <c r="E51" t="n">
        <v>8.0</v>
      </c>
      <c r="F51" t="s">
        <v>321</v>
      </c>
      <c r="G51" t="s">
        <v>465</v>
      </c>
      <c r="H51" t="s">
        <v>465</v>
      </c>
      <c r="I51" t="s">
        <v>480</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11.0</v>
      </c>
      <c r="F56" t="s">
        <v>464</v>
      </c>
      <c r="G56" t="s">
        <v>475</v>
      </c>
      <c r="H56" t="s">
        <v>475</v>
      </c>
      <c r="I56" t="s">
        <v>477</v>
      </c>
    </row>
    <row r="57">
      <c r="A57" t="s">
        <v>420</v>
      </c>
      <c r="B57" t="s">
        <v>458</v>
      </c>
      <c r="C57" t="s">
        <v>459</v>
      </c>
      <c r="D57" t="s">
        <v>54</v>
      </c>
      <c r="E57" t="n">
        <v>1.0</v>
      </c>
      <c r="F57" t="s">
        <v>314</v>
      </c>
      <c r="G57" t="s">
        <v>465</v>
      </c>
      <c r="H57" t="s">
        <v>465</v>
      </c>
      <c r="I57" t="s">
        <v>480</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1.0</v>
      </c>
      <c r="F63" t="s">
        <v>464</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1.0</v>
      </c>
      <c r="F65" t="s">
        <v>314</v>
      </c>
      <c r="G65" t="s">
        <v>465</v>
      </c>
      <c r="H65" t="s">
        <v>465</v>
      </c>
      <c r="I65" t="s">
        <v>480</v>
      </c>
    </row>
    <row r="66">
      <c r="A66" t="s">
        <v>429</v>
      </c>
      <c r="B66" t="s">
        <v>458</v>
      </c>
      <c r="C66" t="s">
        <v>460</v>
      </c>
      <c r="D66" t="s">
        <v>53</v>
      </c>
      <c r="E66" t="n">
        <v>0.0</v>
      </c>
      <c r="F66" t="s">
        <v>465</v>
      </c>
      <c r="G66" t="s">
        <v>465</v>
      </c>
      <c r="H66" t="s">
        <v>465</v>
      </c>
      <c r="I66" t="s">
        <v>478</v>
      </c>
    </row>
    <row r="67">
      <c r="A67" t="s">
        <v>430</v>
      </c>
      <c r="B67" t="s">
        <v>458</v>
      </c>
      <c r="C67" t="s">
        <v>460</v>
      </c>
      <c r="D67" t="s">
        <v>54</v>
      </c>
      <c r="E67" t="n">
        <v>1.0</v>
      </c>
      <c r="F67" t="s">
        <v>314</v>
      </c>
      <c r="G67" t="s">
        <v>465</v>
      </c>
      <c r="H67" t="s">
        <v>465</v>
      </c>
      <c r="I67" t="s">
        <v>480</v>
      </c>
    </row>
    <row r="68">
      <c r="A68" t="s">
        <v>431</v>
      </c>
      <c r="B68" t="s">
        <v>458</v>
      </c>
      <c r="C68" t="s">
        <v>460</v>
      </c>
      <c r="D68" t="s">
        <v>56</v>
      </c>
      <c r="E68" t="n">
        <v>0.0</v>
      </c>
      <c r="F68" t="s">
        <v>465</v>
      </c>
      <c r="G68" t="s">
        <v>465</v>
      </c>
      <c r="H68" t="s">
        <v>465</v>
      </c>
      <c r="I68" t="s">
        <v>478</v>
      </c>
    </row>
    <row r="69">
      <c r="A69" t="s">
        <v>432</v>
      </c>
      <c r="B69" t="s">
        <v>458</v>
      </c>
      <c r="C69" t="s">
        <v>460</v>
      </c>
      <c r="D69" t="s">
        <v>58</v>
      </c>
      <c r="E69" t="n">
        <v>1.0</v>
      </c>
      <c r="F69" t="s">
        <v>464</v>
      </c>
      <c r="G69" t="s">
        <v>475</v>
      </c>
      <c r="H69" t="s">
        <v>475</v>
      </c>
      <c r="I69" t="s">
        <v>477</v>
      </c>
    </row>
    <row r="70">
      <c r="A70" t="s">
        <v>433</v>
      </c>
      <c r="B70" t="s">
        <v>458</v>
      </c>
      <c r="C70" t="s">
        <v>461</v>
      </c>
      <c r="D70" t="s">
        <v>64</v>
      </c>
      <c r="E70" t="n">
        <v>0.0</v>
      </c>
      <c r="F70" t="s">
        <v>465</v>
      </c>
      <c r="G70" t="s">
        <v>465</v>
      </c>
      <c r="H70" t="s">
        <v>465</v>
      </c>
      <c r="I70" t="s">
        <v>478</v>
      </c>
    </row>
    <row r="71">
      <c r="A71" t="s">
        <v>434</v>
      </c>
      <c r="B71" t="s">
        <v>458</v>
      </c>
      <c r="C71" t="s">
        <v>461</v>
      </c>
      <c r="D71" t="s">
        <v>44</v>
      </c>
      <c r="E71" t="n">
        <v>1.0</v>
      </c>
      <c r="F71" t="s">
        <v>314</v>
      </c>
      <c r="G71" t="s">
        <v>465</v>
      </c>
      <c r="H71" t="s">
        <v>465</v>
      </c>
      <c r="I71" t="s">
        <v>480</v>
      </c>
    </row>
    <row r="72">
      <c r="A72" t="s">
        <v>435</v>
      </c>
      <c r="B72" t="s">
        <v>458</v>
      </c>
      <c r="C72" t="s">
        <v>461</v>
      </c>
      <c r="D72" t="s">
        <v>308</v>
      </c>
      <c r="E72" t="n">
        <v>0.0</v>
      </c>
      <c r="F72" t="s">
        <v>465</v>
      </c>
      <c r="G72" t="s">
        <v>465</v>
      </c>
      <c r="H72" t="s">
        <v>465</v>
      </c>
      <c r="I72" t="s">
        <v>478</v>
      </c>
    </row>
    <row r="73">
      <c r="A73" t="s">
        <v>436</v>
      </c>
      <c r="B73" t="s">
        <v>458</v>
      </c>
      <c r="C73" t="s">
        <v>461</v>
      </c>
      <c r="D73" t="s">
        <v>48</v>
      </c>
      <c r="E73" t="n">
        <v>1.0</v>
      </c>
      <c r="F73" t="s">
        <v>464</v>
      </c>
      <c r="G73" t="s">
        <v>475</v>
      </c>
      <c r="H73" t="s">
        <v>475</v>
      </c>
      <c r="I73" t="s">
        <v>477</v>
      </c>
    </row>
    <row r="74">
      <c r="A74" t="s">
        <v>437</v>
      </c>
      <c r="B74" t="s">
        <v>458</v>
      </c>
      <c r="C74" t="s">
        <v>461</v>
      </c>
      <c r="D74" t="s">
        <v>53</v>
      </c>
      <c r="E74" t="n">
        <v>0.0</v>
      </c>
      <c r="F74" t="s">
        <v>465</v>
      </c>
      <c r="G74" t="s">
        <v>465</v>
      </c>
      <c r="H74" t="s">
        <v>465</v>
      </c>
      <c r="I74" t="s">
        <v>478</v>
      </c>
    </row>
    <row r="75">
      <c r="A75" t="s">
        <v>438</v>
      </c>
      <c r="B75" t="s">
        <v>458</v>
      </c>
      <c r="C75" t="s">
        <v>461</v>
      </c>
      <c r="D75" t="s">
        <v>54</v>
      </c>
      <c r="E75" t="n">
        <v>1.0</v>
      </c>
      <c r="F75" t="s">
        <v>314</v>
      </c>
      <c r="G75" t="s">
        <v>465</v>
      </c>
      <c r="H75" t="s">
        <v>465</v>
      </c>
      <c r="I75" t="s">
        <v>480</v>
      </c>
    </row>
    <row r="76">
      <c r="A76" t="s">
        <v>439</v>
      </c>
      <c r="B76" t="s">
        <v>458</v>
      </c>
      <c r="C76" t="s">
        <v>461</v>
      </c>
      <c r="D76" t="s">
        <v>56</v>
      </c>
      <c r="E76" t="n">
        <v>0.0</v>
      </c>
      <c r="F76" t="s">
        <v>465</v>
      </c>
      <c r="G76" t="s">
        <v>465</v>
      </c>
      <c r="H76" t="s">
        <v>465</v>
      </c>
      <c r="I76" t="s">
        <v>478</v>
      </c>
    </row>
    <row r="77">
      <c r="A77" t="s">
        <v>440</v>
      </c>
      <c r="B77" t="s">
        <v>458</v>
      </c>
      <c r="C77" t="s">
        <v>461</v>
      </c>
      <c r="D77" t="s">
        <v>58</v>
      </c>
      <c r="E77" t="n">
        <v>1.0</v>
      </c>
      <c r="F77" t="s">
        <v>464</v>
      </c>
      <c r="G77" t="s">
        <v>475</v>
      </c>
      <c r="H77" t="s">
        <v>475</v>
      </c>
      <c r="I77" t="s">
        <v>477</v>
      </c>
    </row>
    <row r="78">
      <c r="A78" t="s">
        <v>441</v>
      </c>
      <c r="B78" t="s">
        <v>9</v>
      </c>
      <c r="C78" t="s">
        <v>459</v>
      </c>
      <c r="D78" t="s">
        <v>44</v>
      </c>
      <c r="E78" t="n">
        <v>1.0</v>
      </c>
      <c r="F78" t="s">
        <v>314</v>
      </c>
      <c r="G78" t="s">
        <v>465</v>
      </c>
      <c r="H78" t="s">
        <v>465</v>
      </c>
      <c r="I78" t="s">
        <v>480</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1.0</v>
      </c>
      <c r="F81" t="s">
        <v>314</v>
      </c>
      <c r="G81" t="s">
        <v>465</v>
      </c>
      <c r="H81" t="s">
        <v>465</v>
      </c>
      <c r="I81" t="s">
        <v>480</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1.0</v>
      </c>
      <c r="F84" t="s">
        <v>464</v>
      </c>
      <c r="G84" t="s">
        <v>475</v>
      </c>
      <c r="H84" t="s">
        <v>475</v>
      </c>
      <c r="I84" t="s">
        <v>477</v>
      </c>
    </row>
    <row r="85">
      <c r="A85" t="s">
        <v>448</v>
      </c>
      <c r="B85" t="s">
        <v>9</v>
      </c>
      <c r="C85" t="s">
        <v>459</v>
      </c>
      <c r="D85" t="s">
        <v>34</v>
      </c>
      <c r="E85" t="n">
        <v>0.0</v>
      </c>
      <c r="F85" t="s">
        <v>465</v>
      </c>
      <c r="G85" t="s">
        <v>465</v>
      </c>
      <c r="H85" t="s">
        <v>465</v>
      </c>
      <c r="I85" t="s">
        <v>478</v>
      </c>
    </row>
    <row r="86">
      <c r="A86" t="s">
        <v>449</v>
      </c>
      <c r="B86" t="s">
        <v>9</v>
      </c>
      <c r="C86" t="s">
        <v>459</v>
      </c>
      <c r="D86" t="s">
        <v>50</v>
      </c>
      <c r="E86" t="n">
        <v>1.0</v>
      </c>
      <c r="F86" t="s">
        <v>314</v>
      </c>
      <c r="G86" t="s">
        <v>465</v>
      </c>
      <c r="H86" t="s">
        <v>465</v>
      </c>
      <c r="I86" t="s">
        <v>480</v>
      </c>
    </row>
    <row r="87">
      <c r="A87" t="s">
        <v>450</v>
      </c>
      <c r="B87" t="s">
        <v>9</v>
      </c>
      <c r="C87" t="s">
        <v>459</v>
      </c>
      <c r="D87" t="s">
        <v>51</v>
      </c>
      <c r="E87" t="n">
        <v>1.0</v>
      </c>
      <c r="F87" t="s">
        <v>314</v>
      </c>
      <c r="G87" t="s">
        <v>465</v>
      </c>
      <c r="H87" t="s">
        <v>465</v>
      </c>
      <c r="I87" t="s">
        <v>480</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1.0</v>
      </c>
      <c r="F92" t="s">
        <v>314</v>
      </c>
      <c r="G92" t="s">
        <v>465</v>
      </c>
      <c r="H92" t="s">
        <v>465</v>
      </c>
      <c r="I92" t="s">
        <v>480</v>
      </c>
    </row>
    <row r="93">
      <c r="A93" t="s">
        <v>456</v>
      </c>
      <c r="B93" t="s">
        <v>9</v>
      </c>
      <c r="C93" t="s">
        <v>459</v>
      </c>
      <c r="D93" t="s">
        <v>58</v>
      </c>
      <c r="E93" t="n">
        <v>1.0</v>
      </c>
      <c r="F93" t="s">
        <v>464</v>
      </c>
      <c r="G93" t="s">
        <v>475</v>
      </c>
      <c r="H93" t="s">
        <v>475</v>
      </c>
      <c r="I93" t="s">
        <v>477</v>
      </c>
    </row>
  </sheetData>
  <pageMargins bottom="0.75" footer="0.3" header="0.3" left="0.7" right="0.7" top="0.75"/>
</worksheet>
</file>

<file path=xl/worksheets/sheet97.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1.0</v>
      </c>
      <c r="F3" t="s">
        <v>464</v>
      </c>
      <c r="G3" t="s">
        <v>475</v>
      </c>
      <c r="H3" t="s">
        <v>475</v>
      </c>
      <c r="I3" t="s">
        <v>477</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0.0</v>
      </c>
      <c r="F8" t="s">
        <v>465</v>
      </c>
      <c r="G8" t="s">
        <v>465</v>
      </c>
      <c r="H8" t="s">
        <v>465</v>
      </c>
      <c r="I8" t="s">
        <v>478</v>
      </c>
    </row>
    <row r="9">
      <c r="A9" t="s">
        <v>321</v>
      </c>
      <c r="B9" t="s">
        <v>457</v>
      </c>
      <c r="C9" t="s">
        <v>2</v>
      </c>
      <c r="D9" t="s">
        <v>463</v>
      </c>
      <c r="E9" t="n">
        <v>0.0</v>
      </c>
      <c r="F9" t="s">
        <v>465</v>
      </c>
      <c r="G9" t="s">
        <v>465</v>
      </c>
      <c r="H9" t="s">
        <v>465</v>
      </c>
      <c r="I9" t="s">
        <v>478</v>
      </c>
    </row>
    <row r="10">
      <c r="A10" t="s">
        <v>322</v>
      </c>
      <c r="B10" t="s">
        <v>457</v>
      </c>
      <c r="C10" t="s">
        <v>67</v>
      </c>
      <c r="D10" t="s">
        <v>32</v>
      </c>
      <c r="E10" t="n">
        <v>1.0</v>
      </c>
      <c r="F10" t="s">
        <v>314</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0.0</v>
      </c>
      <c r="F15" t="s">
        <v>465</v>
      </c>
      <c r="G15" t="s">
        <v>465</v>
      </c>
      <c r="H15" t="s">
        <v>465</v>
      </c>
      <c r="I15" t="s">
        <v>478</v>
      </c>
    </row>
    <row r="16">
      <c r="A16" t="s">
        <v>328</v>
      </c>
      <c r="B16" t="s">
        <v>457</v>
      </c>
      <c r="C16" t="s">
        <v>3</v>
      </c>
      <c r="D16" t="s">
        <v>44</v>
      </c>
      <c r="E16" t="n">
        <v>0.0</v>
      </c>
      <c r="F16" t="s">
        <v>465</v>
      </c>
      <c r="G16" t="s">
        <v>465</v>
      </c>
      <c r="H16" t="s">
        <v>465</v>
      </c>
      <c r="I16" t="s">
        <v>478</v>
      </c>
    </row>
    <row r="17">
      <c r="A17" t="s">
        <v>329</v>
      </c>
      <c r="B17" t="s">
        <v>457</v>
      </c>
      <c r="C17" t="s">
        <v>3</v>
      </c>
      <c r="D17" t="s">
        <v>45</v>
      </c>
      <c r="E17" t="n">
        <v>0.0</v>
      </c>
      <c r="F17" t="s">
        <v>465</v>
      </c>
      <c r="G17" t="s">
        <v>465</v>
      </c>
      <c r="H17" t="s">
        <v>465</v>
      </c>
      <c r="I17" t="s">
        <v>478</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0.0</v>
      </c>
      <c r="F20" t="s">
        <v>465</v>
      </c>
      <c r="G20" t="s">
        <v>465</v>
      </c>
      <c r="H20" t="s">
        <v>465</v>
      </c>
      <c r="I20" t="s">
        <v>478</v>
      </c>
    </row>
    <row r="21">
      <c r="A21" t="s">
        <v>333</v>
      </c>
      <c r="B21" t="s">
        <v>457</v>
      </c>
      <c r="C21" t="s">
        <v>3</v>
      </c>
      <c r="D21" t="s">
        <v>49</v>
      </c>
      <c r="E21" t="n">
        <v>1.0</v>
      </c>
      <c r="F21" t="s">
        <v>314</v>
      </c>
      <c r="G21" t="s">
        <v>465</v>
      </c>
      <c r="H21" t="s">
        <v>465</v>
      </c>
      <c r="I21" t="s">
        <v>480</v>
      </c>
    </row>
    <row r="22">
      <c r="A22" t="s">
        <v>334</v>
      </c>
      <c r="B22" t="s">
        <v>457</v>
      </c>
      <c r="C22" t="s">
        <v>3</v>
      </c>
      <c r="D22" t="s">
        <v>50</v>
      </c>
      <c r="E22" t="n">
        <v>0.0</v>
      </c>
      <c r="F22" t="s">
        <v>465</v>
      </c>
      <c r="G22" t="s">
        <v>465</v>
      </c>
      <c r="H22" t="s">
        <v>465</v>
      </c>
      <c r="I22" t="s">
        <v>478</v>
      </c>
    </row>
    <row r="23">
      <c r="A23" t="s">
        <v>335</v>
      </c>
      <c r="B23" t="s">
        <v>457</v>
      </c>
      <c r="C23" t="s">
        <v>3</v>
      </c>
      <c r="D23" t="s">
        <v>51</v>
      </c>
      <c r="E23" t="n">
        <v>0.0</v>
      </c>
      <c r="F23" t="s">
        <v>465</v>
      </c>
      <c r="G23" t="s">
        <v>465</v>
      </c>
      <c r="H23" t="s">
        <v>465</v>
      </c>
      <c r="I23" t="s">
        <v>478</v>
      </c>
    </row>
    <row r="24">
      <c r="A24" t="s">
        <v>336</v>
      </c>
      <c r="B24" t="s">
        <v>457</v>
      </c>
      <c r="C24" t="s">
        <v>3</v>
      </c>
      <c r="D24" t="s">
        <v>52</v>
      </c>
      <c r="E24" t="n">
        <v>0.0</v>
      </c>
      <c r="F24" t="s">
        <v>465</v>
      </c>
      <c r="G24" t="s">
        <v>465</v>
      </c>
      <c r="H24" t="s">
        <v>465</v>
      </c>
      <c r="I24" t="s">
        <v>478</v>
      </c>
    </row>
    <row r="25">
      <c r="A25" t="s">
        <v>337</v>
      </c>
      <c r="B25" t="s">
        <v>457</v>
      </c>
      <c r="C25" t="s">
        <v>3</v>
      </c>
      <c r="D25" t="s">
        <v>53</v>
      </c>
      <c r="E25" t="n">
        <v>0.0</v>
      </c>
      <c r="F25" t="s">
        <v>465</v>
      </c>
      <c r="G25" t="s">
        <v>465</v>
      </c>
      <c r="H25" t="s">
        <v>465</v>
      </c>
      <c r="I25" t="s">
        <v>478</v>
      </c>
    </row>
    <row r="26">
      <c r="A26" t="s">
        <v>338</v>
      </c>
      <c r="B26" t="s">
        <v>457</v>
      </c>
      <c r="C26" t="s">
        <v>3</v>
      </c>
      <c r="D26" t="s">
        <v>54</v>
      </c>
      <c r="E26" t="n">
        <v>1.0</v>
      </c>
      <c r="F26" t="s">
        <v>464</v>
      </c>
      <c r="G26" t="s">
        <v>475</v>
      </c>
      <c r="H26" t="s">
        <v>475</v>
      </c>
      <c r="I26" t="s">
        <v>477</v>
      </c>
    </row>
    <row r="27">
      <c r="A27" t="s">
        <v>339</v>
      </c>
      <c r="B27" t="s">
        <v>457</v>
      </c>
      <c r="C27" t="s">
        <v>3</v>
      </c>
      <c r="D27" t="s">
        <v>55</v>
      </c>
      <c r="E27" t="n">
        <v>0.0</v>
      </c>
      <c r="F27" t="s">
        <v>465</v>
      </c>
      <c r="G27" t="s">
        <v>465</v>
      </c>
      <c r="H27" t="s">
        <v>465</v>
      </c>
      <c r="I27" t="s">
        <v>478</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0.0</v>
      </c>
      <c r="F30" t="s">
        <v>465</v>
      </c>
      <c r="G30" t="s">
        <v>465</v>
      </c>
      <c r="H30" t="s">
        <v>465</v>
      </c>
      <c r="I30" t="s">
        <v>478</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1.0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0.0</v>
      </c>
      <c r="F35" t="s">
        <v>465</v>
      </c>
      <c r="G35" t="s">
        <v>465</v>
      </c>
      <c r="H35" t="s">
        <v>465</v>
      </c>
      <c r="I35" t="s">
        <v>478</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0.0</v>
      </c>
      <c r="F39" t="s">
        <v>465</v>
      </c>
      <c r="G39" t="s">
        <v>465</v>
      </c>
      <c r="H39" t="s">
        <v>465</v>
      </c>
      <c r="I39" t="s">
        <v>478</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0.0</v>
      </c>
      <c r="F43" t="s">
        <v>465</v>
      </c>
      <c r="G43" t="s">
        <v>465</v>
      </c>
      <c r="H43" t="s">
        <v>465</v>
      </c>
      <c r="I43" t="s">
        <v>478</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1.0</v>
      </c>
      <c r="F48" t="s">
        <v>314</v>
      </c>
      <c r="G48" t="s">
        <v>465</v>
      </c>
      <c r="H48" t="s">
        <v>465</v>
      </c>
      <c r="I48" t="s">
        <v>480</v>
      </c>
    </row>
    <row r="49">
      <c r="A49" t="s">
        <v>412</v>
      </c>
      <c r="B49" t="s">
        <v>458</v>
      </c>
      <c r="C49" t="s">
        <v>459</v>
      </c>
      <c r="D49" t="s">
        <v>50</v>
      </c>
      <c r="E49" t="n">
        <v>0.0</v>
      </c>
      <c r="F49" t="s">
        <v>465</v>
      </c>
      <c r="G49" t="s">
        <v>465</v>
      </c>
      <c r="H49" t="s">
        <v>465</v>
      </c>
      <c r="I49" t="s">
        <v>478</v>
      </c>
    </row>
    <row r="50">
      <c r="A50" t="s">
        <v>413</v>
      </c>
      <c r="B50" t="s">
        <v>458</v>
      </c>
      <c r="C50" t="s">
        <v>459</v>
      </c>
      <c r="D50" t="s">
        <v>51</v>
      </c>
      <c r="E50" t="n">
        <v>0.0</v>
      </c>
      <c r="F50" t="s">
        <v>465</v>
      </c>
      <c r="G50" t="s">
        <v>465</v>
      </c>
      <c r="H50" t="s">
        <v>465</v>
      </c>
      <c r="I50" t="s">
        <v>478</v>
      </c>
    </row>
    <row r="51">
      <c r="A51" t="s">
        <v>414</v>
      </c>
      <c r="B51" t="s">
        <v>458</v>
      </c>
      <c r="C51" t="s">
        <v>459</v>
      </c>
      <c r="D51" t="s">
        <v>52</v>
      </c>
      <c r="E51" t="n">
        <v>0.0</v>
      </c>
      <c r="F51" t="s">
        <v>465</v>
      </c>
      <c r="G51" t="s">
        <v>465</v>
      </c>
      <c r="H51" t="s">
        <v>465</v>
      </c>
      <c r="I51" t="s">
        <v>478</v>
      </c>
    </row>
    <row r="52">
      <c r="A52" t="s">
        <v>415</v>
      </c>
      <c r="B52" t="s">
        <v>458</v>
      </c>
      <c r="C52" t="s">
        <v>459</v>
      </c>
      <c r="D52" t="s">
        <v>61</v>
      </c>
      <c r="E52" t="n">
        <v>0.0</v>
      </c>
      <c r="F52" t="s">
        <v>465</v>
      </c>
      <c r="G52" t="s">
        <v>465</v>
      </c>
      <c r="H52" t="s">
        <v>465</v>
      </c>
      <c r="I52" t="s">
        <v>478</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1.0</v>
      </c>
      <c r="F56" t="s">
        <v>464</v>
      </c>
      <c r="G56" t="s">
        <v>475</v>
      </c>
      <c r="H56" t="s">
        <v>475</v>
      </c>
      <c r="I56" t="s">
        <v>477</v>
      </c>
    </row>
    <row r="57">
      <c r="A57" t="s">
        <v>420</v>
      </c>
      <c r="B57" t="s">
        <v>458</v>
      </c>
      <c r="C57" t="s">
        <v>459</v>
      </c>
      <c r="D57" t="s">
        <v>54</v>
      </c>
      <c r="E57" t="n">
        <v>0.0</v>
      </c>
      <c r="F57" t="s">
        <v>465</v>
      </c>
      <c r="G57" t="s">
        <v>465</v>
      </c>
      <c r="H57" t="s">
        <v>465</v>
      </c>
      <c r="I57" t="s">
        <v>478</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0.0</v>
      </c>
      <c r="F63" t="s">
        <v>465</v>
      </c>
      <c r="G63" t="s">
        <v>465</v>
      </c>
      <c r="H63" t="s">
        <v>465</v>
      </c>
      <c r="I63" t="s">
        <v>478</v>
      </c>
    </row>
    <row r="64">
      <c r="A64" t="s">
        <v>427</v>
      </c>
      <c r="B64" t="s">
        <v>458</v>
      </c>
      <c r="C64" t="s">
        <v>460</v>
      </c>
      <c r="D64" t="s">
        <v>64</v>
      </c>
      <c r="E64" t="n">
        <v>0.0</v>
      </c>
      <c r="F64" t="s">
        <v>465</v>
      </c>
      <c r="G64" t="s">
        <v>465</v>
      </c>
      <c r="H64" t="s">
        <v>465</v>
      </c>
      <c r="I64" t="s">
        <v>478</v>
      </c>
    </row>
    <row r="65">
      <c r="A65" t="s">
        <v>428</v>
      </c>
      <c r="B65" t="s">
        <v>458</v>
      </c>
      <c r="C65" t="s">
        <v>460</v>
      </c>
      <c r="D65" t="s">
        <v>44</v>
      </c>
      <c r="E65" t="n">
        <v>0.0</v>
      </c>
      <c r="F65" t="s">
        <v>465</v>
      </c>
      <c r="G65" t="s">
        <v>465</v>
      </c>
      <c r="H65" t="s">
        <v>465</v>
      </c>
      <c r="I65" t="s">
        <v>478</v>
      </c>
    </row>
    <row r="66">
      <c r="A66" t="s">
        <v>429</v>
      </c>
      <c r="B66" t="s">
        <v>458</v>
      </c>
      <c r="C66" t="s">
        <v>460</v>
      </c>
      <c r="D66" t="s">
        <v>53</v>
      </c>
      <c r="E66" t="n">
        <v>0.0</v>
      </c>
      <c r="F66" t="s">
        <v>465</v>
      </c>
      <c r="G66" t="s">
        <v>465</v>
      </c>
      <c r="H66" t="s">
        <v>465</v>
      </c>
      <c r="I66" t="s">
        <v>478</v>
      </c>
    </row>
    <row r="67">
      <c r="A67" t="s">
        <v>430</v>
      </c>
      <c r="B67" t="s">
        <v>458</v>
      </c>
      <c r="C67" t="s">
        <v>460</v>
      </c>
      <c r="D67" t="s">
        <v>54</v>
      </c>
      <c r="E67" t="n">
        <v>0.0</v>
      </c>
      <c r="F67" t="s">
        <v>465</v>
      </c>
      <c r="G67" t="s">
        <v>465</v>
      </c>
      <c r="H67" t="s">
        <v>465</v>
      </c>
      <c r="I67" t="s">
        <v>478</v>
      </c>
    </row>
    <row r="68">
      <c r="A68" t="s">
        <v>431</v>
      </c>
      <c r="B68" t="s">
        <v>458</v>
      </c>
      <c r="C68" t="s">
        <v>460</v>
      </c>
      <c r="D68" t="s">
        <v>56</v>
      </c>
      <c r="E68" t="n">
        <v>0.0</v>
      </c>
      <c r="F68" t="s">
        <v>465</v>
      </c>
      <c r="G68" t="s">
        <v>465</v>
      </c>
      <c r="H68" t="s">
        <v>465</v>
      </c>
      <c r="I68" t="s">
        <v>478</v>
      </c>
    </row>
    <row r="69">
      <c r="A69" t="s">
        <v>432</v>
      </c>
      <c r="B69" t="s">
        <v>458</v>
      </c>
      <c r="C69" t="s">
        <v>460</v>
      </c>
      <c r="D69" t="s">
        <v>58</v>
      </c>
      <c r="E69" t="n">
        <v>0.0</v>
      </c>
      <c r="F69" t="s">
        <v>465</v>
      </c>
      <c r="G69" t="s">
        <v>465</v>
      </c>
      <c r="H69" t="s">
        <v>465</v>
      </c>
      <c r="I69" t="s">
        <v>478</v>
      </c>
    </row>
    <row r="70">
      <c r="A70" t="s">
        <v>433</v>
      </c>
      <c r="B70" t="s">
        <v>458</v>
      </c>
      <c r="C70" t="s">
        <v>461</v>
      </c>
      <c r="D70" t="s">
        <v>64</v>
      </c>
      <c r="E70" t="n">
        <v>0.0</v>
      </c>
      <c r="F70" t="s">
        <v>465</v>
      </c>
      <c r="G70" t="s">
        <v>465</v>
      </c>
      <c r="H70" t="s">
        <v>465</v>
      </c>
      <c r="I70" t="s">
        <v>478</v>
      </c>
    </row>
    <row r="71">
      <c r="A71" t="s">
        <v>434</v>
      </c>
      <c r="B71" t="s">
        <v>458</v>
      </c>
      <c r="C71" t="s">
        <v>461</v>
      </c>
      <c r="D71" t="s">
        <v>44</v>
      </c>
      <c r="E71" t="n">
        <v>0.0</v>
      </c>
      <c r="F71" t="s">
        <v>465</v>
      </c>
      <c r="G71" t="s">
        <v>465</v>
      </c>
      <c r="H71" t="s">
        <v>465</v>
      </c>
      <c r="I71" t="s">
        <v>478</v>
      </c>
    </row>
    <row r="72">
      <c r="A72" t="s">
        <v>435</v>
      </c>
      <c r="B72" t="s">
        <v>458</v>
      </c>
      <c r="C72" t="s">
        <v>461</v>
      </c>
      <c r="D72" t="s">
        <v>308</v>
      </c>
      <c r="E72" t="n">
        <v>0.0</v>
      </c>
      <c r="F72" t="s">
        <v>465</v>
      </c>
      <c r="G72" t="s">
        <v>465</v>
      </c>
      <c r="H72" t="s">
        <v>465</v>
      </c>
      <c r="I72" t="s">
        <v>478</v>
      </c>
    </row>
    <row r="73">
      <c r="A73" t="s">
        <v>436</v>
      </c>
      <c r="B73" t="s">
        <v>458</v>
      </c>
      <c r="C73" t="s">
        <v>461</v>
      </c>
      <c r="D73" t="s">
        <v>48</v>
      </c>
      <c r="E73" t="n">
        <v>0.0</v>
      </c>
      <c r="F73" t="s">
        <v>465</v>
      </c>
      <c r="G73" t="s">
        <v>465</v>
      </c>
      <c r="H73" t="s">
        <v>465</v>
      </c>
      <c r="I73" t="s">
        <v>478</v>
      </c>
    </row>
    <row r="74">
      <c r="A74" t="s">
        <v>437</v>
      </c>
      <c r="B74" t="s">
        <v>458</v>
      </c>
      <c r="C74" t="s">
        <v>461</v>
      </c>
      <c r="D74" t="s">
        <v>53</v>
      </c>
      <c r="E74" t="n">
        <v>0.0</v>
      </c>
      <c r="F74" t="s">
        <v>465</v>
      </c>
      <c r="G74" t="s">
        <v>465</v>
      </c>
      <c r="H74" t="s">
        <v>465</v>
      </c>
      <c r="I74" t="s">
        <v>478</v>
      </c>
    </row>
    <row r="75">
      <c r="A75" t="s">
        <v>438</v>
      </c>
      <c r="B75" t="s">
        <v>458</v>
      </c>
      <c r="C75" t="s">
        <v>461</v>
      </c>
      <c r="D75" t="s">
        <v>54</v>
      </c>
      <c r="E75" t="n">
        <v>0.0</v>
      </c>
      <c r="F75" t="s">
        <v>465</v>
      </c>
      <c r="G75" t="s">
        <v>465</v>
      </c>
      <c r="H75" t="s">
        <v>465</v>
      </c>
      <c r="I75" t="s">
        <v>478</v>
      </c>
    </row>
    <row r="76">
      <c r="A76" t="s">
        <v>439</v>
      </c>
      <c r="B76" t="s">
        <v>458</v>
      </c>
      <c r="C76" t="s">
        <v>461</v>
      </c>
      <c r="D76" t="s">
        <v>56</v>
      </c>
      <c r="E76" t="n">
        <v>0.0</v>
      </c>
      <c r="F76" t="s">
        <v>465</v>
      </c>
      <c r="G76" t="s">
        <v>465</v>
      </c>
      <c r="H76" t="s">
        <v>465</v>
      </c>
      <c r="I76" t="s">
        <v>478</v>
      </c>
    </row>
    <row r="77">
      <c r="A77" t="s">
        <v>440</v>
      </c>
      <c r="B77" t="s">
        <v>458</v>
      </c>
      <c r="C77" t="s">
        <v>461</v>
      </c>
      <c r="D77" t="s">
        <v>58</v>
      </c>
      <c r="E77" t="n">
        <v>0.0</v>
      </c>
      <c r="F77" t="s">
        <v>465</v>
      </c>
      <c r="G77" t="s">
        <v>465</v>
      </c>
      <c r="H77" t="s">
        <v>465</v>
      </c>
      <c r="I77" t="s">
        <v>478</v>
      </c>
    </row>
    <row r="78">
      <c r="A78" t="s">
        <v>441</v>
      </c>
      <c r="B78" t="s">
        <v>9</v>
      </c>
      <c r="C78" t="s">
        <v>459</v>
      </c>
      <c r="D78" t="s">
        <v>44</v>
      </c>
      <c r="E78" t="n">
        <v>0.0</v>
      </c>
      <c r="F78" t="s">
        <v>465</v>
      </c>
      <c r="G78" t="s">
        <v>465</v>
      </c>
      <c r="H78" t="s">
        <v>465</v>
      </c>
      <c r="I78" t="s">
        <v>478</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0.0</v>
      </c>
      <c r="F81" t="s">
        <v>465</v>
      </c>
      <c r="G81" t="s">
        <v>465</v>
      </c>
      <c r="H81" t="s">
        <v>465</v>
      </c>
      <c r="I81" t="s">
        <v>478</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0.0</v>
      </c>
      <c r="F84" t="s">
        <v>465</v>
      </c>
      <c r="G84" t="s">
        <v>465</v>
      </c>
      <c r="H84" t="s">
        <v>465</v>
      </c>
      <c r="I84" t="s">
        <v>478</v>
      </c>
    </row>
    <row r="85">
      <c r="A85" t="s">
        <v>448</v>
      </c>
      <c r="B85" t="s">
        <v>9</v>
      </c>
      <c r="C85" t="s">
        <v>459</v>
      </c>
      <c r="D85" t="s">
        <v>34</v>
      </c>
      <c r="E85" t="n">
        <v>0.0</v>
      </c>
      <c r="F85" t="s">
        <v>465</v>
      </c>
      <c r="G85" t="s">
        <v>465</v>
      </c>
      <c r="H85" t="s">
        <v>465</v>
      </c>
      <c r="I85" t="s">
        <v>478</v>
      </c>
    </row>
    <row r="86">
      <c r="A86" t="s">
        <v>449</v>
      </c>
      <c r="B86" t="s">
        <v>9</v>
      </c>
      <c r="C86" t="s">
        <v>459</v>
      </c>
      <c r="D86" t="s">
        <v>50</v>
      </c>
      <c r="E86" t="n">
        <v>0.0</v>
      </c>
      <c r="F86" t="s">
        <v>465</v>
      </c>
      <c r="G86" t="s">
        <v>465</v>
      </c>
      <c r="H86" t="s">
        <v>465</v>
      </c>
      <c r="I86" t="s">
        <v>478</v>
      </c>
    </row>
    <row r="87">
      <c r="A87" t="s">
        <v>450</v>
      </c>
      <c r="B87" t="s">
        <v>9</v>
      </c>
      <c r="C87" t="s">
        <v>459</v>
      </c>
      <c r="D87" t="s">
        <v>51</v>
      </c>
      <c r="E87" t="n">
        <v>0.0</v>
      </c>
      <c r="F87" t="s">
        <v>465</v>
      </c>
      <c r="G87" t="s">
        <v>465</v>
      </c>
      <c r="H87" t="s">
        <v>465</v>
      </c>
      <c r="I87" t="s">
        <v>478</v>
      </c>
    </row>
    <row r="88">
      <c r="A88" t="s">
        <v>451</v>
      </c>
      <c r="B88" t="s">
        <v>9</v>
      </c>
      <c r="C88" t="s">
        <v>459</v>
      </c>
      <c r="D88" t="s">
        <v>61</v>
      </c>
      <c r="E88" t="n">
        <v>0.0</v>
      </c>
      <c r="F88" t="s">
        <v>465</v>
      </c>
      <c r="G88" t="s">
        <v>465</v>
      </c>
      <c r="H88" t="s">
        <v>465</v>
      </c>
      <c r="I88" t="s">
        <v>478</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0.0</v>
      </c>
      <c r="F92" t="s">
        <v>465</v>
      </c>
      <c r="G92" t="s">
        <v>465</v>
      </c>
      <c r="H92" t="s">
        <v>465</v>
      </c>
      <c r="I92" t="s">
        <v>478</v>
      </c>
    </row>
    <row r="93">
      <c r="A93" t="s">
        <v>456</v>
      </c>
      <c r="B93" t="s">
        <v>9</v>
      </c>
      <c r="C93" t="s">
        <v>459</v>
      </c>
      <c r="D93" t="s">
        <v>58</v>
      </c>
      <c r="E93" t="n">
        <v>0.0</v>
      </c>
      <c r="F93" t="s">
        <v>465</v>
      </c>
      <c r="G93" t="s">
        <v>465</v>
      </c>
      <c r="H93" t="s">
        <v>465</v>
      </c>
      <c r="I93" t="s">
        <v>478</v>
      </c>
    </row>
  </sheetData>
  <pageMargins bottom="0.75" footer="0.3" header="0.3" left="0.7" right="0.7" top="0.75"/>
</worksheet>
</file>

<file path=xl/worksheets/sheet98.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74.0</v>
      </c>
      <c r="F2" t="s">
        <v>464</v>
      </c>
      <c r="G2" t="s">
        <v>475</v>
      </c>
      <c r="H2" t="s">
        <v>475</v>
      </c>
      <c r="I2" t="s">
        <v>477</v>
      </c>
    </row>
    <row r="3">
      <c r="A3" t="s">
        <v>315</v>
      </c>
      <c r="B3" t="s">
        <v>457</v>
      </c>
      <c r="C3" t="s">
        <v>1</v>
      </c>
      <c r="D3" t="s">
        <v>23</v>
      </c>
      <c r="E3" t="n">
        <v>5.0</v>
      </c>
      <c r="F3" t="s">
        <v>464</v>
      </c>
      <c r="G3" t="s">
        <v>475</v>
      </c>
      <c r="H3" t="s">
        <v>475</v>
      </c>
      <c r="I3" t="s">
        <v>477</v>
      </c>
    </row>
    <row r="4">
      <c r="A4" t="s">
        <v>316</v>
      </c>
      <c r="B4" t="s">
        <v>457</v>
      </c>
      <c r="C4" t="s">
        <v>1</v>
      </c>
      <c r="D4" t="s">
        <v>462</v>
      </c>
      <c r="E4" t="n">
        <v>0.0</v>
      </c>
      <c r="F4" t="s">
        <v>465</v>
      </c>
      <c r="G4" t="s">
        <v>465</v>
      </c>
      <c r="H4" t="s">
        <v>465</v>
      </c>
      <c r="I4" t="s">
        <v>478</v>
      </c>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75.0</v>
      </c>
      <c r="F8" t="s">
        <v>321</v>
      </c>
      <c r="G8" t="s">
        <v>475</v>
      </c>
      <c r="H8" t="s">
        <v>475</v>
      </c>
      <c r="I8" t="s">
        <v>491</v>
      </c>
    </row>
    <row r="9">
      <c r="A9" t="s">
        <v>321</v>
      </c>
      <c r="B9" t="s">
        <v>457</v>
      </c>
      <c r="C9" t="s">
        <v>2</v>
      </c>
      <c r="D9" t="s">
        <v>463</v>
      </c>
      <c r="E9" t="n">
        <v>74.0</v>
      </c>
      <c r="F9" t="s">
        <v>323</v>
      </c>
      <c r="G9" t="s">
        <v>476</v>
      </c>
      <c r="H9" t="s">
        <v>475</v>
      </c>
      <c r="I9" t="s">
        <v>479</v>
      </c>
    </row>
    <row r="10">
      <c r="A10" t="s">
        <v>322</v>
      </c>
      <c r="B10" t="s">
        <v>457</v>
      </c>
      <c r="C10" t="s">
        <v>67</v>
      </c>
      <c r="D10" t="s">
        <v>32</v>
      </c>
      <c r="E10" t="n">
        <v>1.0</v>
      </c>
      <c r="F10" t="s">
        <v>314</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108.0</v>
      </c>
      <c r="F13" t="s">
        <v>437</v>
      </c>
      <c r="G13" t="s">
        <v>475</v>
      </c>
      <c r="H13" t="s">
        <v>475</v>
      </c>
      <c r="I13" t="s">
        <v>477</v>
      </c>
    </row>
    <row r="14">
      <c r="A14" t="s">
        <v>326</v>
      </c>
      <c r="B14" t="s">
        <v>457</v>
      </c>
      <c r="C14" t="s">
        <v>67</v>
      </c>
      <c r="D14" t="s">
        <v>306</v>
      </c>
      <c r="E14" t="n">
        <v>0.0</v>
      </c>
      <c r="F14" t="s">
        <v>465</v>
      </c>
      <c r="G14" t="s">
        <v>465</v>
      </c>
      <c r="H14" t="s">
        <v>465</v>
      </c>
      <c r="I14" t="s">
        <v>478</v>
      </c>
    </row>
    <row r="15">
      <c r="A15" t="s">
        <v>327</v>
      </c>
      <c r="B15" t="s">
        <v>457</v>
      </c>
      <c r="C15" t="s">
        <v>3</v>
      </c>
      <c r="D15" t="s">
        <v>43</v>
      </c>
      <c r="E15" t="n">
        <v>0.0</v>
      </c>
      <c r="F15" t="s">
        <v>465</v>
      </c>
      <c r="G15" t="s">
        <v>465</v>
      </c>
      <c r="H15" t="s">
        <v>465</v>
      </c>
      <c r="I15" t="s">
        <v>478</v>
      </c>
    </row>
    <row r="16">
      <c r="A16" t="s">
        <v>328</v>
      </c>
      <c r="B16" t="s">
        <v>457</v>
      </c>
      <c r="C16" t="s">
        <v>3</v>
      </c>
      <c r="D16" t="s">
        <v>44</v>
      </c>
      <c r="E16" t="n">
        <v>1.0</v>
      </c>
      <c r="F16" t="s">
        <v>464</v>
      </c>
      <c r="G16" t="s">
        <v>476</v>
      </c>
      <c r="H16" t="s">
        <v>476</v>
      </c>
      <c r="I16" t="s">
        <v>481</v>
      </c>
    </row>
    <row r="17">
      <c r="A17" t="s">
        <v>329</v>
      </c>
      <c r="B17" t="s">
        <v>457</v>
      </c>
      <c r="C17" t="s">
        <v>3</v>
      </c>
      <c r="D17" t="s">
        <v>45</v>
      </c>
      <c r="E17" t="n">
        <v>3.0</v>
      </c>
      <c r="F17" t="s">
        <v>316</v>
      </c>
      <c r="G17" t="s">
        <v>465</v>
      </c>
      <c r="H17" t="s">
        <v>465</v>
      </c>
      <c r="I17" t="s">
        <v>480</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3.0</v>
      </c>
      <c r="F20" t="s">
        <v>316</v>
      </c>
      <c r="G20" t="s">
        <v>465</v>
      </c>
      <c r="H20" t="s">
        <v>465</v>
      </c>
      <c r="I20" t="s">
        <v>480</v>
      </c>
    </row>
    <row r="21">
      <c r="A21" t="s">
        <v>333</v>
      </c>
      <c r="B21" t="s">
        <v>457</v>
      </c>
      <c r="C21" t="s">
        <v>3</v>
      </c>
      <c r="D21" t="s">
        <v>49</v>
      </c>
      <c r="E21" t="n">
        <v>4.0</v>
      </c>
      <c r="F21" t="s">
        <v>315</v>
      </c>
      <c r="G21" t="s">
        <v>476</v>
      </c>
      <c r="H21" t="s">
        <v>475</v>
      </c>
      <c r="I21" t="s">
        <v>479</v>
      </c>
    </row>
    <row r="22">
      <c r="A22" t="s">
        <v>334</v>
      </c>
      <c r="B22" t="s">
        <v>457</v>
      </c>
      <c r="C22" t="s">
        <v>3</v>
      </c>
      <c r="D22" t="s">
        <v>50</v>
      </c>
      <c r="E22" t="n">
        <v>3.0</v>
      </c>
      <c r="F22" t="s">
        <v>316</v>
      </c>
      <c r="G22" t="s">
        <v>465</v>
      </c>
      <c r="H22" t="s">
        <v>465</v>
      </c>
      <c r="I22" t="s">
        <v>480</v>
      </c>
    </row>
    <row r="23">
      <c r="A23" t="s">
        <v>335</v>
      </c>
      <c r="B23" t="s">
        <v>457</v>
      </c>
      <c r="C23" t="s">
        <v>3</v>
      </c>
      <c r="D23" t="s">
        <v>51</v>
      </c>
      <c r="E23" t="n">
        <v>56.0</v>
      </c>
      <c r="F23" t="s">
        <v>321</v>
      </c>
      <c r="G23" t="s">
        <v>475</v>
      </c>
      <c r="H23" t="s">
        <v>475</v>
      </c>
      <c r="I23" t="s">
        <v>477</v>
      </c>
    </row>
    <row r="24">
      <c r="A24" t="s">
        <v>336</v>
      </c>
      <c r="B24" t="s">
        <v>457</v>
      </c>
      <c r="C24" t="s">
        <v>3</v>
      </c>
      <c r="D24" t="s">
        <v>52</v>
      </c>
      <c r="E24" t="n">
        <v>0.0</v>
      </c>
      <c r="F24" t="s">
        <v>465</v>
      </c>
      <c r="G24" t="s">
        <v>465</v>
      </c>
      <c r="H24" t="s">
        <v>465</v>
      </c>
      <c r="I24" t="s">
        <v>478</v>
      </c>
    </row>
    <row r="25">
      <c r="A25" t="s">
        <v>337</v>
      </c>
      <c r="B25" t="s">
        <v>457</v>
      </c>
      <c r="C25" t="s">
        <v>3</v>
      </c>
      <c r="D25" t="s">
        <v>53</v>
      </c>
      <c r="E25" t="n">
        <v>3.0</v>
      </c>
      <c r="F25" t="s">
        <v>316</v>
      </c>
      <c r="G25" t="s">
        <v>465</v>
      </c>
      <c r="H25" t="s">
        <v>465</v>
      </c>
      <c r="I25" t="s">
        <v>480</v>
      </c>
    </row>
    <row r="26">
      <c r="A26" t="s">
        <v>338</v>
      </c>
      <c r="B26" t="s">
        <v>457</v>
      </c>
      <c r="C26" t="s">
        <v>3</v>
      </c>
      <c r="D26" t="s">
        <v>54</v>
      </c>
      <c r="E26" t="n">
        <v>42.0</v>
      </c>
      <c r="F26" t="s">
        <v>464</v>
      </c>
      <c r="G26" t="s">
        <v>476</v>
      </c>
      <c r="H26" t="s">
        <v>476</v>
      </c>
      <c r="I26" t="s">
        <v>481</v>
      </c>
    </row>
    <row r="27">
      <c r="A27" t="s">
        <v>339</v>
      </c>
      <c r="B27" t="s">
        <v>457</v>
      </c>
      <c r="C27" t="s">
        <v>3</v>
      </c>
      <c r="D27" t="s">
        <v>55</v>
      </c>
      <c r="E27" t="n">
        <v>3.0</v>
      </c>
      <c r="F27" t="s">
        <v>316</v>
      </c>
      <c r="G27" t="s">
        <v>465</v>
      </c>
      <c r="H27" t="s">
        <v>465</v>
      </c>
      <c r="I27" t="s">
        <v>480</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3.0</v>
      </c>
      <c r="F30" t="s">
        <v>315</v>
      </c>
      <c r="G30" t="s">
        <v>475</v>
      </c>
      <c r="H30" t="s">
        <v>475</v>
      </c>
      <c r="I30" t="s">
        <v>477</v>
      </c>
    </row>
    <row r="31">
      <c r="A31" t="s">
        <v>343</v>
      </c>
      <c r="B31" t="s">
        <v>5</v>
      </c>
      <c r="C31" t="s">
        <v>31</v>
      </c>
      <c r="D31" t="s">
        <v>302</v>
      </c>
      <c r="E31" t="n">
        <v>74.0</v>
      </c>
      <c r="F31" t="s">
        <v>464</v>
      </c>
      <c r="G31" t="s">
        <v>475</v>
      </c>
      <c r="H31" t="s">
        <v>475</v>
      </c>
      <c r="I31" t="s">
        <v>477</v>
      </c>
    </row>
    <row r="32">
      <c r="A32" t="s">
        <v>344</v>
      </c>
      <c r="B32" t="s">
        <v>5</v>
      </c>
      <c r="C32" t="s">
        <v>31</v>
      </c>
      <c r="D32" t="s">
        <v>309</v>
      </c>
      <c r="E32" t="n">
        <v>1.0</v>
      </c>
      <c r="F32" t="s">
        <v>464</v>
      </c>
      <c r="G32" t="s">
        <v>475</v>
      </c>
      <c r="H32" t="s">
        <v>475</v>
      </c>
      <c r="I32" t="s">
        <v>477</v>
      </c>
    </row>
    <row r="33">
      <c r="A33" t="s">
        <v>345</v>
      </c>
      <c r="B33" t="s">
        <v>5</v>
      </c>
      <c r="C33" t="s">
        <v>31</v>
      </c>
      <c r="D33" t="s">
        <v>23</v>
      </c>
      <c r="E33" t="n">
        <v>5.0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1.0</v>
      </c>
      <c r="F35" t="s">
        <v>464</v>
      </c>
      <c r="G35" t="s">
        <v>475</v>
      </c>
      <c r="H35" t="s">
        <v>475</v>
      </c>
      <c r="I35" t="s">
        <v>491</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0.0</v>
      </c>
      <c r="F39" t="s">
        <v>465</v>
      </c>
      <c r="G39" t="s">
        <v>465</v>
      </c>
      <c r="H39" t="s">
        <v>465</v>
      </c>
      <c r="I39" t="s">
        <v>478</v>
      </c>
    </row>
    <row r="40">
      <c r="A40" t="s">
        <v>352</v>
      </c>
      <c r="B40" t="s">
        <v>458</v>
      </c>
      <c r="C40" t="s">
        <v>459</v>
      </c>
      <c r="D40" t="s">
        <v>39</v>
      </c>
      <c r="E40" t="n">
        <v>74.0</v>
      </c>
      <c r="F40" t="s">
        <v>464</v>
      </c>
      <c r="G40" t="s">
        <v>475</v>
      </c>
      <c r="H40" t="s">
        <v>475</v>
      </c>
      <c r="I40" t="s">
        <v>477</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0.0</v>
      </c>
      <c r="F43" t="s">
        <v>465</v>
      </c>
      <c r="G43" t="s">
        <v>465</v>
      </c>
      <c r="H43" t="s">
        <v>465</v>
      </c>
      <c r="I43" t="s">
        <v>478</v>
      </c>
    </row>
    <row r="44">
      <c r="A44" t="s">
        <v>407</v>
      </c>
      <c r="B44" t="s">
        <v>458</v>
      </c>
      <c r="C44" t="s">
        <v>459</v>
      </c>
      <c r="D44" t="s">
        <v>34</v>
      </c>
      <c r="E44" t="n">
        <v>0.0</v>
      </c>
      <c r="F44" t="s">
        <v>465</v>
      </c>
      <c r="G44" t="s">
        <v>465</v>
      </c>
      <c r="H44" t="s">
        <v>465</v>
      </c>
      <c r="I44" t="s">
        <v>478</v>
      </c>
    </row>
    <row r="45">
      <c r="A45" t="s">
        <v>408</v>
      </c>
      <c r="B45" t="s">
        <v>458</v>
      </c>
      <c r="C45" t="s">
        <v>459</v>
      </c>
      <c r="D45" t="s">
        <v>302</v>
      </c>
      <c r="E45" t="n">
        <v>74.0</v>
      </c>
      <c r="F45" t="s">
        <v>464</v>
      </c>
      <c r="G45" t="s">
        <v>475</v>
      </c>
      <c r="H45" t="s">
        <v>475</v>
      </c>
      <c r="I45" t="s">
        <v>477</v>
      </c>
    </row>
    <row r="46">
      <c r="A46" t="s">
        <v>409</v>
      </c>
      <c r="B46" t="s">
        <v>458</v>
      </c>
      <c r="C46" t="s">
        <v>459</v>
      </c>
      <c r="D46" t="s">
        <v>309</v>
      </c>
      <c r="E46" t="n">
        <v>1.0</v>
      </c>
      <c r="F46" t="s">
        <v>464</v>
      </c>
      <c r="G46" t="s">
        <v>475</v>
      </c>
      <c r="H46" t="s">
        <v>475</v>
      </c>
      <c r="I46" t="s">
        <v>477</v>
      </c>
    </row>
    <row r="47">
      <c r="A47" t="s">
        <v>410</v>
      </c>
      <c r="B47" t="s">
        <v>458</v>
      </c>
      <c r="C47" t="s">
        <v>459</v>
      </c>
      <c r="D47" t="s">
        <v>35</v>
      </c>
      <c r="E47" t="n">
        <v>54.0</v>
      </c>
      <c r="F47" t="s">
        <v>464</v>
      </c>
      <c r="G47" t="s">
        <v>475</v>
      </c>
      <c r="H47" t="s">
        <v>475</v>
      </c>
      <c r="I47" t="s">
        <v>477</v>
      </c>
    </row>
    <row r="48">
      <c r="A48" t="s">
        <v>411</v>
      </c>
      <c r="B48" t="s">
        <v>458</v>
      </c>
      <c r="C48" t="s">
        <v>459</v>
      </c>
      <c r="D48" t="s">
        <v>49</v>
      </c>
      <c r="E48" t="n">
        <v>57.0</v>
      </c>
      <c r="F48" t="s">
        <v>353</v>
      </c>
      <c r="G48" t="s">
        <v>475</v>
      </c>
      <c r="H48" t="s">
        <v>475</v>
      </c>
      <c r="I48" t="s">
        <v>477</v>
      </c>
    </row>
    <row r="49">
      <c r="A49" t="s">
        <v>412</v>
      </c>
      <c r="B49" t="s">
        <v>458</v>
      </c>
      <c r="C49" t="s">
        <v>459</v>
      </c>
      <c r="D49" t="s">
        <v>50</v>
      </c>
      <c r="E49" t="n">
        <v>0.0</v>
      </c>
      <c r="F49" t="s">
        <v>465</v>
      </c>
      <c r="G49" t="s">
        <v>465</v>
      </c>
      <c r="H49" t="s">
        <v>465</v>
      </c>
      <c r="I49" t="s">
        <v>478</v>
      </c>
    </row>
    <row r="50">
      <c r="A50" t="s">
        <v>413</v>
      </c>
      <c r="B50" t="s">
        <v>458</v>
      </c>
      <c r="C50" t="s">
        <v>459</v>
      </c>
      <c r="D50" t="s">
        <v>51</v>
      </c>
      <c r="E50" t="n">
        <v>56.0</v>
      </c>
      <c r="F50" t="s">
        <v>321</v>
      </c>
      <c r="G50" t="s">
        <v>476</v>
      </c>
      <c r="H50" t="s">
        <v>475</v>
      </c>
      <c r="I50" t="s">
        <v>479</v>
      </c>
    </row>
    <row r="51">
      <c r="A51" t="s">
        <v>414</v>
      </c>
      <c r="B51" t="s">
        <v>458</v>
      </c>
      <c r="C51" t="s">
        <v>459</v>
      </c>
      <c r="D51" t="s">
        <v>52</v>
      </c>
      <c r="E51" t="n">
        <v>0.0</v>
      </c>
      <c r="F51" t="s">
        <v>465</v>
      </c>
      <c r="G51" t="s">
        <v>465</v>
      </c>
      <c r="H51" t="s">
        <v>465</v>
      </c>
      <c r="I51" t="s">
        <v>478</v>
      </c>
    </row>
    <row r="52">
      <c r="A52" t="s">
        <v>415</v>
      </c>
      <c r="B52" t="s">
        <v>458</v>
      </c>
      <c r="C52" t="s">
        <v>459</v>
      </c>
      <c r="D52" t="s">
        <v>61</v>
      </c>
      <c r="E52" t="n">
        <v>2.0</v>
      </c>
      <c r="F52" t="s">
        <v>315</v>
      </c>
      <c r="G52" t="s">
        <v>465</v>
      </c>
      <c r="H52" t="s">
        <v>465</v>
      </c>
      <c r="I52" t="s">
        <v>480</v>
      </c>
    </row>
    <row r="53">
      <c r="A53" t="s">
        <v>416</v>
      </c>
      <c r="B53" t="s">
        <v>458</v>
      </c>
      <c r="C53" t="s">
        <v>459</v>
      </c>
      <c r="D53" t="s">
        <v>53</v>
      </c>
      <c r="E53" t="n">
        <v>0.0</v>
      </c>
      <c r="F53" t="s">
        <v>465</v>
      </c>
      <c r="G53" t="s">
        <v>465</v>
      </c>
      <c r="H53" t="s">
        <v>465</v>
      </c>
      <c r="I53" t="s">
        <v>478</v>
      </c>
    </row>
    <row r="54">
      <c r="A54" t="s">
        <v>417</v>
      </c>
      <c r="B54" t="s">
        <v>458</v>
      </c>
      <c r="C54" t="s">
        <v>459</v>
      </c>
      <c r="D54" t="s">
        <v>310</v>
      </c>
      <c r="E54" t="n">
        <v>85.0</v>
      </c>
      <c r="F54" t="s">
        <v>335</v>
      </c>
      <c r="G54" t="s">
        <v>475</v>
      </c>
      <c r="H54" t="s">
        <v>475</v>
      </c>
      <c r="I54" t="s">
        <v>477</v>
      </c>
    </row>
    <row r="55">
      <c r="A55" t="s">
        <v>418</v>
      </c>
      <c r="B55" t="s">
        <v>458</v>
      </c>
      <c r="C55" t="s">
        <v>459</v>
      </c>
      <c r="D55" t="s">
        <v>305</v>
      </c>
      <c r="E55" t="n">
        <v>108.0</v>
      </c>
      <c r="F55" t="s">
        <v>437</v>
      </c>
      <c r="G55" t="s">
        <v>475</v>
      </c>
      <c r="H55" t="s">
        <v>475</v>
      </c>
      <c r="I55" t="s">
        <v>477</v>
      </c>
    </row>
    <row r="56">
      <c r="A56" t="s">
        <v>419</v>
      </c>
      <c r="B56" t="s">
        <v>458</v>
      </c>
      <c r="C56" t="s">
        <v>459</v>
      </c>
      <c r="D56" t="s">
        <v>23</v>
      </c>
      <c r="E56" t="n">
        <v>5.0</v>
      </c>
      <c r="F56" t="s">
        <v>464</v>
      </c>
      <c r="G56" t="s">
        <v>475</v>
      </c>
      <c r="H56" t="s">
        <v>475</v>
      </c>
      <c r="I56" t="s">
        <v>477</v>
      </c>
    </row>
    <row r="57">
      <c r="A57" t="s">
        <v>420</v>
      </c>
      <c r="B57" t="s">
        <v>458</v>
      </c>
      <c r="C57" t="s">
        <v>459</v>
      </c>
      <c r="D57" t="s">
        <v>54</v>
      </c>
      <c r="E57" t="n">
        <v>0.0</v>
      </c>
      <c r="F57" t="s">
        <v>465</v>
      </c>
      <c r="G57" t="s">
        <v>465</v>
      </c>
      <c r="H57" t="s">
        <v>465</v>
      </c>
      <c r="I57" t="s">
        <v>478</v>
      </c>
    </row>
    <row r="58">
      <c r="A58" t="s">
        <v>421</v>
      </c>
      <c r="B58" t="s">
        <v>458</v>
      </c>
      <c r="C58" t="s">
        <v>459</v>
      </c>
      <c r="D58" t="s">
        <v>55</v>
      </c>
      <c r="E58" t="n">
        <v>0.0</v>
      </c>
      <c r="F58" t="s">
        <v>465</v>
      </c>
      <c r="G58" t="s">
        <v>465</v>
      </c>
      <c r="H58" t="s">
        <v>465</v>
      </c>
      <c r="I58" t="s">
        <v>478</v>
      </c>
    </row>
    <row r="59">
      <c r="A59" t="s">
        <v>422</v>
      </c>
      <c r="B59" t="s">
        <v>458</v>
      </c>
      <c r="C59" t="s">
        <v>459</v>
      </c>
      <c r="D59" t="s">
        <v>40</v>
      </c>
      <c r="E59" t="n">
        <v>75.0</v>
      </c>
      <c r="F59" t="s">
        <v>464</v>
      </c>
      <c r="G59" t="s">
        <v>476</v>
      </c>
      <c r="H59" t="s">
        <v>476</v>
      </c>
      <c r="I59" t="s">
        <v>481</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0.0</v>
      </c>
      <c r="F63" t="s">
        <v>465</v>
      </c>
      <c r="G63" t="s">
        <v>465</v>
      </c>
      <c r="H63" t="s">
        <v>465</v>
      </c>
      <c r="I63" t="s">
        <v>478</v>
      </c>
    </row>
    <row r="64">
      <c r="A64" t="s">
        <v>427</v>
      </c>
      <c r="B64" t="s">
        <v>458</v>
      </c>
      <c r="C64" t="s">
        <v>460</v>
      </c>
      <c r="D64" t="s">
        <v>64</v>
      </c>
      <c r="E64" t="n">
        <v>0.0</v>
      </c>
      <c r="F64" t="s">
        <v>465</v>
      </c>
      <c r="G64" t="s">
        <v>465</v>
      </c>
      <c r="H64" t="s">
        <v>465</v>
      </c>
      <c r="I64" t="s">
        <v>478</v>
      </c>
    </row>
    <row r="65">
      <c r="A65" t="s">
        <v>428</v>
      </c>
      <c r="B65" t="s">
        <v>458</v>
      </c>
      <c r="C65" t="s">
        <v>460</v>
      </c>
      <c r="D65" t="s">
        <v>44</v>
      </c>
      <c r="E65" t="n">
        <v>1.0</v>
      </c>
      <c r="F65" t="s">
        <v>464</v>
      </c>
      <c r="G65" t="s">
        <v>475</v>
      </c>
      <c r="H65" t="s">
        <v>475</v>
      </c>
      <c r="I65" t="s">
        <v>491</v>
      </c>
    </row>
    <row r="66">
      <c r="A66" t="s">
        <v>429</v>
      </c>
      <c r="B66" t="s">
        <v>458</v>
      </c>
      <c r="C66" t="s">
        <v>460</v>
      </c>
      <c r="D66" t="s">
        <v>53</v>
      </c>
      <c r="E66" t="n">
        <v>0.0</v>
      </c>
      <c r="F66" t="s">
        <v>465</v>
      </c>
      <c r="G66" t="s">
        <v>465</v>
      </c>
      <c r="H66" t="s">
        <v>465</v>
      </c>
      <c r="I66" t="s">
        <v>478</v>
      </c>
    </row>
    <row r="67">
      <c r="A67" t="s">
        <v>430</v>
      </c>
      <c r="B67" t="s">
        <v>458</v>
      </c>
      <c r="C67" t="s">
        <v>460</v>
      </c>
      <c r="D67" t="s">
        <v>54</v>
      </c>
      <c r="E67" t="n">
        <v>0.0</v>
      </c>
      <c r="F67" t="s">
        <v>465</v>
      </c>
      <c r="G67" t="s">
        <v>465</v>
      </c>
      <c r="H67" t="s">
        <v>465</v>
      </c>
      <c r="I67" t="s">
        <v>478</v>
      </c>
    </row>
    <row r="68">
      <c r="A68" t="s">
        <v>431</v>
      </c>
      <c r="B68" t="s">
        <v>458</v>
      </c>
      <c r="C68" t="s">
        <v>460</v>
      </c>
      <c r="D68" t="s">
        <v>56</v>
      </c>
      <c r="E68" t="n">
        <v>0.0</v>
      </c>
      <c r="F68" t="s">
        <v>465</v>
      </c>
      <c r="G68" t="s">
        <v>465</v>
      </c>
      <c r="H68" t="s">
        <v>465</v>
      </c>
      <c r="I68" t="s">
        <v>478</v>
      </c>
    </row>
    <row r="69">
      <c r="A69" t="s">
        <v>432</v>
      </c>
      <c r="B69" t="s">
        <v>458</v>
      </c>
      <c r="C69" t="s">
        <v>460</v>
      </c>
      <c r="D69" t="s">
        <v>58</v>
      </c>
      <c r="E69" t="n">
        <v>0.0</v>
      </c>
      <c r="F69" t="s">
        <v>465</v>
      </c>
      <c r="G69" t="s">
        <v>465</v>
      </c>
      <c r="H69" t="s">
        <v>465</v>
      </c>
      <c r="I69" t="s">
        <v>478</v>
      </c>
    </row>
    <row r="70">
      <c r="A70" t="s">
        <v>433</v>
      </c>
      <c r="B70" t="s">
        <v>458</v>
      </c>
      <c r="C70" t="s">
        <v>461</v>
      </c>
      <c r="D70" t="s">
        <v>64</v>
      </c>
      <c r="E70" t="n">
        <v>0.0</v>
      </c>
      <c r="F70" t="s">
        <v>465</v>
      </c>
      <c r="G70" t="s">
        <v>465</v>
      </c>
      <c r="H70" t="s">
        <v>465</v>
      </c>
      <c r="I70" t="s">
        <v>478</v>
      </c>
    </row>
    <row r="71">
      <c r="A71" t="s">
        <v>434</v>
      </c>
      <c r="B71" t="s">
        <v>458</v>
      </c>
      <c r="C71" t="s">
        <v>461</v>
      </c>
      <c r="D71" t="s">
        <v>44</v>
      </c>
      <c r="E71" t="n">
        <v>1.0</v>
      </c>
      <c r="F71" t="s">
        <v>464</v>
      </c>
      <c r="G71" t="s">
        <v>476</v>
      </c>
      <c r="H71" t="s">
        <v>475</v>
      </c>
      <c r="I71" t="s">
        <v>479</v>
      </c>
    </row>
    <row r="72">
      <c r="A72" t="s">
        <v>435</v>
      </c>
      <c r="B72" t="s">
        <v>458</v>
      </c>
      <c r="C72" t="s">
        <v>461</v>
      </c>
      <c r="D72" t="s">
        <v>308</v>
      </c>
      <c r="E72" t="n">
        <v>0.0</v>
      </c>
      <c r="F72" t="s">
        <v>465</v>
      </c>
      <c r="G72" t="s">
        <v>465</v>
      </c>
      <c r="H72" t="s">
        <v>465</v>
      </c>
      <c r="I72" t="s">
        <v>478</v>
      </c>
    </row>
    <row r="73">
      <c r="A73" t="s">
        <v>436</v>
      </c>
      <c r="B73" t="s">
        <v>458</v>
      </c>
      <c r="C73" t="s">
        <v>461</v>
      </c>
      <c r="D73" t="s">
        <v>48</v>
      </c>
      <c r="E73" t="n">
        <v>0.0</v>
      </c>
      <c r="F73" t="s">
        <v>465</v>
      </c>
      <c r="G73" t="s">
        <v>465</v>
      </c>
      <c r="H73" t="s">
        <v>465</v>
      </c>
      <c r="I73" t="s">
        <v>478</v>
      </c>
    </row>
    <row r="74">
      <c r="A74" t="s">
        <v>437</v>
      </c>
      <c r="B74" t="s">
        <v>458</v>
      </c>
      <c r="C74" t="s">
        <v>461</v>
      </c>
      <c r="D74" t="s">
        <v>53</v>
      </c>
      <c r="E74" t="n">
        <v>0.0</v>
      </c>
      <c r="F74" t="s">
        <v>465</v>
      </c>
      <c r="G74" t="s">
        <v>465</v>
      </c>
      <c r="H74" t="s">
        <v>465</v>
      </c>
      <c r="I74" t="s">
        <v>478</v>
      </c>
    </row>
    <row r="75">
      <c r="A75" t="s">
        <v>438</v>
      </c>
      <c r="B75" t="s">
        <v>458</v>
      </c>
      <c r="C75" t="s">
        <v>461</v>
      </c>
      <c r="D75" t="s">
        <v>54</v>
      </c>
      <c r="E75" t="n">
        <v>0.0</v>
      </c>
      <c r="F75" t="s">
        <v>465</v>
      </c>
      <c r="G75" t="s">
        <v>465</v>
      </c>
      <c r="H75" t="s">
        <v>465</v>
      </c>
      <c r="I75" t="s">
        <v>478</v>
      </c>
    </row>
    <row r="76">
      <c r="A76" t="s">
        <v>439</v>
      </c>
      <c r="B76" t="s">
        <v>458</v>
      </c>
      <c r="C76" t="s">
        <v>461</v>
      </c>
      <c r="D76" t="s">
        <v>56</v>
      </c>
      <c r="E76" t="n">
        <v>0.0</v>
      </c>
      <c r="F76" t="s">
        <v>465</v>
      </c>
      <c r="G76" t="s">
        <v>465</v>
      </c>
      <c r="H76" t="s">
        <v>465</v>
      </c>
      <c r="I76" t="s">
        <v>478</v>
      </c>
    </row>
    <row r="77">
      <c r="A77" t="s">
        <v>440</v>
      </c>
      <c r="B77" t="s">
        <v>458</v>
      </c>
      <c r="C77" t="s">
        <v>461</v>
      </c>
      <c r="D77" t="s">
        <v>58</v>
      </c>
      <c r="E77" t="n">
        <v>0.0</v>
      </c>
      <c r="F77" t="s">
        <v>465</v>
      </c>
      <c r="G77" t="s">
        <v>465</v>
      </c>
      <c r="H77" t="s">
        <v>465</v>
      </c>
      <c r="I77" t="s">
        <v>478</v>
      </c>
    </row>
    <row r="78">
      <c r="A78" t="s">
        <v>441</v>
      </c>
      <c r="B78" t="s">
        <v>9</v>
      </c>
      <c r="C78" t="s">
        <v>459</v>
      </c>
      <c r="D78" t="s">
        <v>44</v>
      </c>
      <c r="E78" t="n">
        <v>1.0</v>
      </c>
      <c r="F78" t="s">
        <v>464</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0.0</v>
      </c>
      <c r="F81" t="s">
        <v>465</v>
      </c>
      <c r="G81" t="s">
        <v>465</v>
      </c>
      <c r="H81" t="s">
        <v>465</v>
      </c>
      <c r="I81" t="s">
        <v>478</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0.0</v>
      </c>
      <c r="F84" t="s">
        <v>465</v>
      </c>
      <c r="G84" t="s">
        <v>465</v>
      </c>
      <c r="H84" t="s">
        <v>465</v>
      </c>
      <c r="I84" t="s">
        <v>478</v>
      </c>
    </row>
    <row r="85">
      <c r="A85" t="s">
        <v>448</v>
      </c>
      <c r="B85" t="s">
        <v>9</v>
      </c>
      <c r="C85" t="s">
        <v>459</v>
      </c>
      <c r="D85" t="s">
        <v>34</v>
      </c>
      <c r="E85" t="n">
        <v>0.0</v>
      </c>
      <c r="F85" t="s">
        <v>465</v>
      </c>
      <c r="G85" t="s">
        <v>465</v>
      </c>
      <c r="H85" t="s">
        <v>465</v>
      </c>
      <c r="I85" t="s">
        <v>478</v>
      </c>
    </row>
    <row r="86">
      <c r="A86" t="s">
        <v>449</v>
      </c>
      <c r="B86" t="s">
        <v>9</v>
      </c>
      <c r="C86" t="s">
        <v>459</v>
      </c>
      <c r="D86" t="s">
        <v>50</v>
      </c>
      <c r="E86" t="n">
        <v>0.0</v>
      </c>
      <c r="F86" t="s">
        <v>465</v>
      </c>
      <c r="G86" t="s">
        <v>465</v>
      </c>
      <c r="H86" t="s">
        <v>465</v>
      </c>
      <c r="I86" t="s">
        <v>478</v>
      </c>
    </row>
    <row r="87">
      <c r="A87" t="s">
        <v>450</v>
      </c>
      <c r="B87" t="s">
        <v>9</v>
      </c>
      <c r="C87" t="s">
        <v>459</v>
      </c>
      <c r="D87" t="s">
        <v>51</v>
      </c>
      <c r="E87" t="n">
        <v>0.0</v>
      </c>
      <c r="F87" t="s">
        <v>465</v>
      </c>
      <c r="G87" t="s">
        <v>465</v>
      </c>
      <c r="H87" t="s">
        <v>465</v>
      </c>
      <c r="I87" t="s">
        <v>478</v>
      </c>
    </row>
    <row r="88">
      <c r="A88" t="s">
        <v>451</v>
      </c>
      <c r="B88" t="s">
        <v>9</v>
      </c>
      <c r="C88" t="s">
        <v>459</v>
      </c>
      <c r="D88" t="s">
        <v>61</v>
      </c>
      <c r="E88" t="n">
        <v>2.0</v>
      </c>
      <c r="F88" t="s">
        <v>315</v>
      </c>
      <c r="G88" t="s">
        <v>465</v>
      </c>
      <c r="H88" t="s">
        <v>465</v>
      </c>
      <c r="I88" t="s">
        <v>480</v>
      </c>
    </row>
    <row r="89">
      <c r="A89" t="s">
        <v>452</v>
      </c>
      <c r="B89" t="s">
        <v>9</v>
      </c>
      <c r="C89" t="s">
        <v>459</v>
      </c>
      <c r="D89" t="s">
        <v>53</v>
      </c>
      <c r="E89" t="n">
        <v>0.0</v>
      </c>
      <c r="F89" t="s">
        <v>465</v>
      </c>
      <c r="G89" t="s">
        <v>465</v>
      </c>
      <c r="H89" t="s">
        <v>465</v>
      </c>
      <c r="I89" t="s">
        <v>478</v>
      </c>
    </row>
    <row r="90">
      <c r="A90" t="s">
        <v>453</v>
      </c>
      <c r="B90" t="s">
        <v>9</v>
      </c>
      <c r="C90" t="s">
        <v>459</v>
      </c>
      <c r="D90" t="s">
        <v>310</v>
      </c>
      <c r="E90" t="n">
        <v>85.0</v>
      </c>
      <c r="F90" t="s">
        <v>335</v>
      </c>
      <c r="G90" t="s">
        <v>475</v>
      </c>
      <c r="H90" t="s">
        <v>475</v>
      </c>
      <c r="I90" t="s">
        <v>477</v>
      </c>
    </row>
    <row r="91">
      <c r="A91" t="s">
        <v>454</v>
      </c>
      <c r="B91" t="s">
        <v>9</v>
      </c>
      <c r="C91" t="s">
        <v>459</v>
      </c>
      <c r="D91" t="s">
        <v>305</v>
      </c>
      <c r="E91" t="n">
        <v>108.0</v>
      </c>
      <c r="F91" t="s">
        <v>437</v>
      </c>
      <c r="G91" t="s">
        <v>475</v>
      </c>
      <c r="H91" t="s">
        <v>475</v>
      </c>
      <c r="I91" t="s">
        <v>477</v>
      </c>
    </row>
    <row r="92">
      <c r="A92" t="s">
        <v>455</v>
      </c>
      <c r="B92" t="s">
        <v>9</v>
      </c>
      <c r="C92" t="s">
        <v>459</v>
      </c>
      <c r="D92" t="s">
        <v>54</v>
      </c>
      <c r="E92" t="n">
        <v>0.0</v>
      </c>
      <c r="F92" t="s">
        <v>465</v>
      </c>
      <c r="G92" t="s">
        <v>465</v>
      </c>
      <c r="H92" t="s">
        <v>465</v>
      </c>
      <c r="I92" t="s">
        <v>478</v>
      </c>
    </row>
    <row r="93">
      <c r="A93" t="s">
        <v>456</v>
      </c>
      <c r="B93" t="s">
        <v>9</v>
      </c>
      <c r="C93" t="s">
        <v>459</v>
      </c>
      <c r="D93" t="s">
        <v>58</v>
      </c>
      <c r="E93" t="n">
        <v>0.0</v>
      </c>
      <c r="F93" t="s">
        <v>465</v>
      </c>
      <c r="G93" t="s">
        <v>465</v>
      </c>
      <c r="H93" t="s">
        <v>465</v>
      </c>
      <c r="I93" t="s">
        <v>478</v>
      </c>
    </row>
  </sheetData>
  <pageMargins bottom="0.75" footer="0.3" header="0.3" left="0.7" right="0.7" top="0.75"/>
</worksheet>
</file>

<file path=xl/worksheets/sheet99.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row>
    <row r="2">
      <c r="A2" t="s">
        <v>314</v>
      </c>
      <c r="B2" t="s">
        <v>457</v>
      </c>
      <c r="C2" t="s">
        <v>1</v>
      </c>
      <c r="D2" t="s">
        <v>302</v>
      </c>
      <c r="E2" t="n">
        <v>0.0</v>
      </c>
      <c r="F2" t="s">
        <v>465</v>
      </c>
      <c r="G2" t="s">
        <v>465</v>
      </c>
      <c r="H2" t="s">
        <v>465</v>
      </c>
      <c r="I2" t="s">
        <v>478</v>
      </c>
    </row>
    <row r="3">
      <c r="A3" t="s">
        <v>315</v>
      </c>
      <c r="B3" t="s">
        <v>457</v>
      </c>
      <c r="C3" t="s">
        <v>1</v>
      </c>
      <c r="D3" t="s">
        <v>23</v>
      </c>
      <c r="E3" t="n">
        <v>62.0</v>
      </c>
      <c r="F3" t="s">
        <v>464</v>
      </c>
      <c r="G3" t="s">
        <v>475</v>
      </c>
      <c r="H3" t="s">
        <v>475</v>
      </c>
      <c r="I3" t="s">
        <v>477</v>
      </c>
    </row>
    <row r="4">
      <c r="A4" t="s">
        <v>316</v>
      </c>
      <c r="B4" t="s">
        <v>457</v>
      </c>
      <c r="C4" t="s">
        <v>1</v>
      </c>
      <c r="D4" t="s">
        <v>462</v>
      </c>
      <c r="E4" t="n">
        <v>4.0</v>
      </c>
      <c r="F4" t="s">
        <v>464</v>
      </c>
      <c r="G4"/>
      <c r="H4"/>
      <c r="I4"/>
    </row>
    <row r="5">
      <c r="A5" t="s">
        <v>317</v>
      </c>
      <c r="B5" t="s">
        <v>457</v>
      </c>
      <c r="C5" t="s">
        <v>1</v>
      </c>
      <c r="D5" t="s">
        <v>25</v>
      </c>
      <c r="E5" t="n">
        <v>0.0</v>
      </c>
      <c r="F5" t="s">
        <v>465</v>
      </c>
      <c r="G5" t="s">
        <v>465</v>
      </c>
      <c r="H5" t="s">
        <v>465</v>
      </c>
      <c r="I5" t="s">
        <v>465</v>
      </c>
    </row>
    <row r="6">
      <c r="A6" t="s">
        <v>318</v>
      </c>
      <c r="B6" t="s">
        <v>457</v>
      </c>
      <c r="C6" t="s">
        <v>1</v>
      </c>
      <c r="D6" t="s">
        <v>24</v>
      </c>
      <c r="E6" t="n">
        <v>0.0</v>
      </c>
      <c r="F6" t="s">
        <v>465</v>
      </c>
      <c r="G6" t="s">
        <v>465</v>
      </c>
      <c r="H6" t="s">
        <v>465</v>
      </c>
      <c r="I6" t="s">
        <v>478</v>
      </c>
    </row>
    <row r="7">
      <c r="A7" t="s">
        <v>319</v>
      </c>
      <c r="B7" t="s">
        <v>457</v>
      </c>
      <c r="C7" t="s">
        <v>2</v>
      </c>
      <c r="D7" t="s">
        <v>303</v>
      </c>
      <c r="E7" t="n">
        <v>0.0</v>
      </c>
      <c r="F7" t="s">
        <v>465</v>
      </c>
      <c r="G7" t="s">
        <v>465</v>
      </c>
      <c r="H7" t="s">
        <v>465</v>
      </c>
      <c r="I7" t="s">
        <v>478</v>
      </c>
    </row>
    <row r="8">
      <c r="A8" t="s">
        <v>320</v>
      </c>
      <c r="B8" t="s">
        <v>457</v>
      </c>
      <c r="C8" t="s">
        <v>2</v>
      </c>
      <c r="D8" t="s">
        <v>304</v>
      </c>
      <c r="E8" t="n">
        <v>2.0</v>
      </c>
      <c r="F8" t="s">
        <v>464</v>
      </c>
      <c r="G8" t="s">
        <v>475</v>
      </c>
      <c r="H8" t="s">
        <v>475</v>
      </c>
      <c r="I8" t="s">
        <v>477</v>
      </c>
    </row>
    <row r="9">
      <c r="A9" t="s">
        <v>321</v>
      </c>
      <c r="B9" t="s">
        <v>457</v>
      </c>
      <c r="C9" t="s">
        <v>2</v>
      </c>
      <c r="D9" t="s">
        <v>463</v>
      </c>
      <c r="E9" t="n">
        <v>1.0</v>
      </c>
      <c r="F9" t="s">
        <v>464</v>
      </c>
      <c r="G9" t="s">
        <v>475</v>
      </c>
      <c r="H9" t="s">
        <v>475</v>
      </c>
      <c r="I9" t="s">
        <v>477</v>
      </c>
    </row>
    <row r="10">
      <c r="A10" t="s">
        <v>322</v>
      </c>
      <c r="B10" t="s">
        <v>457</v>
      </c>
      <c r="C10" t="s">
        <v>67</v>
      </c>
      <c r="D10" t="s">
        <v>32</v>
      </c>
      <c r="E10" t="n">
        <v>43.0</v>
      </c>
      <c r="F10" t="s">
        <v>407</v>
      </c>
      <c r="G10" t="s">
        <v>465</v>
      </c>
      <c r="H10" t="s">
        <v>465</v>
      </c>
      <c r="I10" t="s">
        <v>480</v>
      </c>
    </row>
    <row r="11">
      <c r="A11" t="s">
        <v>323</v>
      </c>
      <c r="B11" t="s">
        <v>457</v>
      </c>
      <c r="C11" t="s">
        <v>67</v>
      </c>
      <c r="D11" t="s">
        <v>33</v>
      </c>
      <c r="E11" t="n">
        <v>0.0</v>
      </c>
      <c r="F11" t="s">
        <v>465</v>
      </c>
      <c r="G11" t="s">
        <v>465</v>
      </c>
      <c r="H11" t="s">
        <v>465</v>
      </c>
      <c r="I11" t="s">
        <v>478</v>
      </c>
    </row>
    <row r="12">
      <c r="A12" t="s">
        <v>324</v>
      </c>
      <c r="B12" t="s">
        <v>457</v>
      </c>
      <c r="C12" t="s">
        <v>67</v>
      </c>
      <c r="D12" t="s">
        <v>34</v>
      </c>
      <c r="E12" t="n">
        <v>0.0</v>
      </c>
      <c r="F12" t="s">
        <v>465</v>
      </c>
      <c r="G12" t="s">
        <v>465</v>
      </c>
      <c r="H12" t="s">
        <v>465</v>
      </c>
      <c r="I12" t="s">
        <v>478</v>
      </c>
    </row>
    <row r="13">
      <c r="A13" t="s">
        <v>325</v>
      </c>
      <c r="B13" t="s">
        <v>457</v>
      </c>
      <c r="C13" t="s">
        <v>67</v>
      </c>
      <c r="D13" t="s">
        <v>305</v>
      </c>
      <c r="E13" t="n">
        <v>0.0</v>
      </c>
      <c r="F13" t="s">
        <v>465</v>
      </c>
      <c r="G13" t="s">
        <v>465</v>
      </c>
      <c r="H13" t="s">
        <v>465</v>
      </c>
      <c r="I13" t="s">
        <v>478</v>
      </c>
    </row>
    <row r="14">
      <c r="A14" t="s">
        <v>326</v>
      </c>
      <c r="B14" t="s">
        <v>457</v>
      </c>
      <c r="C14" t="s">
        <v>67</v>
      </c>
      <c r="D14" t="s">
        <v>306</v>
      </c>
      <c r="E14" t="n">
        <v>0.0</v>
      </c>
      <c r="F14" t="s">
        <v>465</v>
      </c>
      <c r="G14" t="s">
        <v>465</v>
      </c>
      <c r="H14" t="s">
        <v>465</v>
      </c>
      <c r="I14" t="s">
        <v>478</v>
      </c>
    </row>
    <row r="15">
      <c r="A15" t="s">
        <v>327</v>
      </c>
      <c r="B15" t="s">
        <v>457</v>
      </c>
      <c r="C15" t="s">
        <v>3</v>
      </c>
      <c r="D15" t="s">
        <v>43</v>
      </c>
      <c r="E15" t="n">
        <v>0.0</v>
      </c>
      <c r="F15" t="s">
        <v>465</v>
      </c>
      <c r="G15" t="s">
        <v>465</v>
      </c>
      <c r="H15" t="s">
        <v>465</v>
      </c>
      <c r="I15" t="s">
        <v>478</v>
      </c>
    </row>
    <row r="16">
      <c r="A16" t="s">
        <v>328</v>
      </c>
      <c r="B16" t="s">
        <v>457</v>
      </c>
      <c r="C16" t="s">
        <v>3</v>
      </c>
      <c r="D16" t="s">
        <v>44</v>
      </c>
      <c r="E16" t="n">
        <v>2.0</v>
      </c>
      <c r="F16" t="s">
        <v>464</v>
      </c>
      <c r="G16" t="s">
        <v>476</v>
      </c>
      <c r="H16" t="s">
        <v>476</v>
      </c>
      <c r="I16" t="s">
        <v>481</v>
      </c>
    </row>
    <row r="17">
      <c r="A17" t="s">
        <v>329</v>
      </c>
      <c r="B17" t="s">
        <v>457</v>
      </c>
      <c r="C17" t="s">
        <v>3</v>
      </c>
      <c r="D17" t="s">
        <v>45</v>
      </c>
      <c r="E17" t="n">
        <v>69.0</v>
      </c>
      <c r="F17" t="s">
        <v>431</v>
      </c>
      <c r="G17" t="s">
        <v>475</v>
      </c>
      <c r="H17" t="s">
        <v>475</v>
      </c>
      <c r="I17" t="s">
        <v>477</v>
      </c>
    </row>
    <row r="18">
      <c r="A18" t="s">
        <v>330</v>
      </c>
      <c r="B18" t="s">
        <v>457</v>
      </c>
      <c r="C18" t="s">
        <v>3</v>
      </c>
      <c r="D18" t="s">
        <v>307</v>
      </c>
      <c r="E18" t="n">
        <v>0.0</v>
      </c>
      <c r="F18" t="s">
        <v>465</v>
      </c>
      <c r="G18" t="s">
        <v>465</v>
      </c>
      <c r="H18" t="s">
        <v>465</v>
      </c>
      <c r="I18" t="s">
        <v>478</v>
      </c>
    </row>
    <row r="19">
      <c r="A19" t="s">
        <v>331</v>
      </c>
      <c r="B19" t="s">
        <v>457</v>
      </c>
      <c r="C19" t="s">
        <v>3</v>
      </c>
      <c r="D19" t="s">
        <v>308</v>
      </c>
      <c r="E19" t="n">
        <v>0.0</v>
      </c>
      <c r="F19" t="s">
        <v>465</v>
      </c>
      <c r="G19" t="s">
        <v>465</v>
      </c>
      <c r="H19" t="s">
        <v>465</v>
      </c>
      <c r="I19" t="s">
        <v>478</v>
      </c>
    </row>
    <row r="20">
      <c r="A20" t="s">
        <v>332</v>
      </c>
      <c r="B20" t="s">
        <v>457</v>
      </c>
      <c r="C20" t="s">
        <v>3</v>
      </c>
      <c r="D20" t="s">
        <v>48</v>
      </c>
      <c r="E20" t="n">
        <v>57.0</v>
      </c>
      <c r="F20" t="s">
        <v>408</v>
      </c>
      <c r="G20" t="s">
        <v>475</v>
      </c>
      <c r="H20" t="s">
        <v>475</v>
      </c>
      <c r="I20" t="s">
        <v>477</v>
      </c>
    </row>
    <row r="21">
      <c r="A21" t="s">
        <v>333</v>
      </c>
      <c r="B21" t="s">
        <v>457</v>
      </c>
      <c r="C21" t="s">
        <v>3</v>
      </c>
      <c r="D21" t="s">
        <v>49</v>
      </c>
      <c r="E21" t="n">
        <v>50.0</v>
      </c>
      <c r="F21" t="s">
        <v>317</v>
      </c>
      <c r="G21" t="s">
        <v>476</v>
      </c>
      <c r="H21" t="s">
        <v>476</v>
      </c>
      <c r="I21" t="s">
        <v>481</v>
      </c>
    </row>
    <row r="22">
      <c r="A22" t="s">
        <v>334</v>
      </c>
      <c r="B22" t="s">
        <v>457</v>
      </c>
      <c r="C22" t="s">
        <v>3</v>
      </c>
      <c r="D22" t="s">
        <v>50</v>
      </c>
      <c r="E22" t="n">
        <v>57.0</v>
      </c>
      <c r="F22" t="s">
        <v>419</v>
      </c>
      <c r="G22" t="s">
        <v>475</v>
      </c>
      <c r="H22" t="s">
        <v>475</v>
      </c>
      <c r="I22" t="s">
        <v>477</v>
      </c>
    </row>
    <row r="23">
      <c r="A23" t="s">
        <v>335</v>
      </c>
      <c r="B23" t="s">
        <v>457</v>
      </c>
      <c r="C23" t="s">
        <v>3</v>
      </c>
      <c r="D23" t="s">
        <v>51</v>
      </c>
      <c r="E23" t="n">
        <v>69.0</v>
      </c>
      <c r="F23" t="s">
        <v>321</v>
      </c>
      <c r="G23" t="s">
        <v>475</v>
      </c>
      <c r="H23" t="s">
        <v>475</v>
      </c>
      <c r="I23" t="s">
        <v>477</v>
      </c>
    </row>
    <row r="24">
      <c r="A24" t="s">
        <v>336</v>
      </c>
      <c r="B24" t="s">
        <v>457</v>
      </c>
      <c r="C24" t="s">
        <v>3</v>
      </c>
      <c r="D24" t="s">
        <v>52</v>
      </c>
      <c r="E24" t="n">
        <v>14.0</v>
      </c>
      <c r="F24" t="s">
        <v>327</v>
      </c>
      <c r="G24" t="s">
        <v>465</v>
      </c>
      <c r="H24" t="s">
        <v>465</v>
      </c>
      <c r="I24" t="s">
        <v>480</v>
      </c>
    </row>
    <row r="25">
      <c r="A25" t="s">
        <v>337</v>
      </c>
      <c r="B25" t="s">
        <v>457</v>
      </c>
      <c r="C25" t="s">
        <v>3</v>
      </c>
      <c r="D25" t="s">
        <v>53</v>
      </c>
      <c r="E25" t="n">
        <v>4.0</v>
      </c>
      <c r="F25" t="s">
        <v>316</v>
      </c>
      <c r="G25" t="s">
        <v>475</v>
      </c>
      <c r="H25" t="s">
        <v>475</v>
      </c>
      <c r="I25" t="s">
        <v>477</v>
      </c>
    </row>
    <row r="26">
      <c r="A26" t="s">
        <v>338</v>
      </c>
      <c r="B26" t="s">
        <v>457</v>
      </c>
      <c r="C26" t="s">
        <v>3</v>
      </c>
      <c r="D26" t="s">
        <v>54</v>
      </c>
      <c r="E26" t="n">
        <v>48.0</v>
      </c>
      <c r="F26" t="s">
        <v>318</v>
      </c>
      <c r="G26" t="s">
        <v>475</v>
      </c>
      <c r="H26" t="s">
        <v>475</v>
      </c>
      <c r="I26" t="s">
        <v>491</v>
      </c>
    </row>
    <row r="27">
      <c r="A27" t="s">
        <v>339</v>
      </c>
      <c r="B27" t="s">
        <v>457</v>
      </c>
      <c r="C27" t="s">
        <v>3</v>
      </c>
      <c r="D27" t="s">
        <v>55</v>
      </c>
      <c r="E27" t="n">
        <v>43.0</v>
      </c>
      <c r="F27" t="s">
        <v>406</v>
      </c>
      <c r="G27" t="s">
        <v>475</v>
      </c>
      <c r="H27" t="s">
        <v>475</v>
      </c>
      <c r="I27" t="s">
        <v>477</v>
      </c>
    </row>
    <row r="28">
      <c r="A28" t="s">
        <v>340</v>
      </c>
      <c r="B28" t="s">
        <v>457</v>
      </c>
      <c r="C28" t="s">
        <v>3</v>
      </c>
      <c r="D28" t="s">
        <v>56</v>
      </c>
      <c r="E28" t="n">
        <v>0.0</v>
      </c>
      <c r="F28" t="s">
        <v>465</v>
      </c>
      <c r="G28" t="s">
        <v>465</v>
      </c>
      <c r="H28" t="s">
        <v>465</v>
      </c>
      <c r="I28" t="s">
        <v>478</v>
      </c>
    </row>
    <row r="29">
      <c r="A29" t="s">
        <v>341</v>
      </c>
      <c r="B29" t="s">
        <v>457</v>
      </c>
      <c r="C29" t="s">
        <v>3</v>
      </c>
      <c r="D29" t="s">
        <v>57</v>
      </c>
      <c r="E29" t="n">
        <v>0.0</v>
      </c>
      <c r="F29" t="s">
        <v>465</v>
      </c>
      <c r="G29" t="s">
        <v>465</v>
      </c>
      <c r="H29" t="s">
        <v>465</v>
      </c>
      <c r="I29" t="s">
        <v>478</v>
      </c>
    </row>
    <row r="30">
      <c r="A30" t="s">
        <v>342</v>
      </c>
      <c r="B30" t="s">
        <v>457</v>
      </c>
      <c r="C30" t="s">
        <v>3</v>
      </c>
      <c r="D30" t="s">
        <v>58</v>
      </c>
      <c r="E30" t="n">
        <v>69.0</v>
      </c>
      <c r="F30" t="s">
        <v>411</v>
      </c>
      <c r="G30" t="s">
        <v>475</v>
      </c>
      <c r="H30" t="s">
        <v>475</v>
      </c>
      <c r="I30" t="s">
        <v>477</v>
      </c>
    </row>
    <row r="31">
      <c r="A31" t="s">
        <v>343</v>
      </c>
      <c r="B31" t="s">
        <v>5</v>
      </c>
      <c r="C31" t="s">
        <v>31</v>
      </c>
      <c r="D31" t="s">
        <v>302</v>
      </c>
      <c r="E31" t="n">
        <v>0.0</v>
      </c>
      <c r="F31" t="s">
        <v>465</v>
      </c>
      <c r="G31" t="s">
        <v>465</v>
      </c>
      <c r="H31" t="s">
        <v>465</v>
      </c>
      <c r="I31" t="s">
        <v>478</v>
      </c>
    </row>
    <row r="32">
      <c r="A32" t="s">
        <v>344</v>
      </c>
      <c r="B32" t="s">
        <v>5</v>
      </c>
      <c r="C32" t="s">
        <v>31</v>
      </c>
      <c r="D32" t="s">
        <v>309</v>
      </c>
      <c r="E32" t="n">
        <v>0.0</v>
      </c>
      <c r="F32" t="s">
        <v>465</v>
      </c>
      <c r="G32" t="s">
        <v>465</v>
      </c>
      <c r="H32" t="s">
        <v>465</v>
      </c>
      <c r="I32" t="s">
        <v>478</v>
      </c>
    </row>
    <row r="33">
      <c r="A33" t="s">
        <v>345</v>
      </c>
      <c r="B33" t="s">
        <v>5</v>
      </c>
      <c r="C33" t="s">
        <v>31</v>
      </c>
      <c r="D33" t="s">
        <v>23</v>
      </c>
      <c r="E33" t="n">
        <v>62.0</v>
      </c>
      <c r="F33" t="s">
        <v>464</v>
      </c>
      <c r="G33" t="s">
        <v>475</v>
      </c>
      <c r="H33" t="s">
        <v>475</v>
      </c>
      <c r="I33" t="s">
        <v>477</v>
      </c>
    </row>
    <row r="34">
      <c r="A34" t="s">
        <v>346</v>
      </c>
      <c r="B34" t="s">
        <v>458</v>
      </c>
      <c r="C34" t="s">
        <v>459</v>
      </c>
      <c r="D34" t="s">
        <v>64</v>
      </c>
      <c r="E34" t="n">
        <v>0.0</v>
      </c>
      <c r="F34" t="s">
        <v>465</v>
      </c>
      <c r="G34" t="s">
        <v>465</v>
      </c>
      <c r="H34" t="s">
        <v>465</v>
      </c>
      <c r="I34" t="s">
        <v>478</v>
      </c>
    </row>
    <row r="35">
      <c r="A35" t="s">
        <v>347</v>
      </c>
      <c r="B35" t="s">
        <v>458</v>
      </c>
      <c r="C35" t="s">
        <v>459</v>
      </c>
      <c r="D35" t="s">
        <v>44</v>
      </c>
      <c r="E35" t="n">
        <v>2.0</v>
      </c>
      <c r="F35" t="s">
        <v>464</v>
      </c>
      <c r="G35" t="s">
        <v>475</v>
      </c>
      <c r="H35" t="s">
        <v>475</v>
      </c>
      <c r="I35" t="s">
        <v>491</v>
      </c>
    </row>
    <row r="36">
      <c r="A36" t="s">
        <v>348</v>
      </c>
      <c r="B36" t="s">
        <v>458</v>
      </c>
      <c r="C36" t="s">
        <v>459</v>
      </c>
      <c r="D36" t="s">
        <v>41</v>
      </c>
      <c r="E36" t="n">
        <v>0.0</v>
      </c>
      <c r="F36" t="s">
        <v>465</v>
      </c>
      <c r="G36" t="s">
        <v>465</v>
      </c>
      <c r="H36" t="s">
        <v>465</v>
      </c>
      <c r="I36" t="s">
        <v>478</v>
      </c>
    </row>
    <row r="37">
      <c r="A37" t="s">
        <v>349</v>
      </c>
      <c r="B37" t="s">
        <v>458</v>
      </c>
      <c r="C37" t="s">
        <v>459</v>
      </c>
      <c r="D37" t="s">
        <v>59</v>
      </c>
      <c r="E37" t="n">
        <v>0.0</v>
      </c>
      <c r="F37" t="s">
        <v>465</v>
      </c>
      <c r="G37" t="s">
        <v>465</v>
      </c>
      <c r="H37" t="s">
        <v>465</v>
      </c>
      <c r="I37" t="s">
        <v>478</v>
      </c>
    </row>
    <row r="38">
      <c r="A38" t="s">
        <v>350</v>
      </c>
      <c r="B38" t="s">
        <v>458</v>
      </c>
      <c r="C38" t="s">
        <v>459</v>
      </c>
      <c r="D38" t="s">
        <v>60</v>
      </c>
      <c r="E38" t="n">
        <v>0.0</v>
      </c>
      <c r="F38" t="s">
        <v>465</v>
      </c>
      <c r="G38" t="s">
        <v>465</v>
      </c>
      <c r="H38" t="s">
        <v>465</v>
      </c>
      <c r="I38" t="s">
        <v>478</v>
      </c>
    </row>
    <row r="39">
      <c r="A39" t="s">
        <v>351</v>
      </c>
      <c r="B39" t="s">
        <v>458</v>
      </c>
      <c r="C39" t="s">
        <v>459</v>
      </c>
      <c r="D39" t="s">
        <v>45</v>
      </c>
      <c r="E39" t="n">
        <v>3.0</v>
      </c>
      <c r="F39" t="s">
        <v>316</v>
      </c>
      <c r="G39" t="s">
        <v>465</v>
      </c>
      <c r="H39" t="s">
        <v>465</v>
      </c>
      <c r="I39" t="s">
        <v>480</v>
      </c>
    </row>
    <row r="40">
      <c r="A40" t="s">
        <v>352</v>
      </c>
      <c r="B40" t="s">
        <v>458</v>
      </c>
      <c r="C40" t="s">
        <v>459</v>
      </c>
      <c r="D40" t="s">
        <v>39</v>
      </c>
      <c r="E40" t="n">
        <v>0.0</v>
      </c>
      <c r="F40" t="s">
        <v>465</v>
      </c>
      <c r="G40" t="s">
        <v>465</v>
      </c>
      <c r="H40" t="s">
        <v>465</v>
      </c>
      <c r="I40" t="s">
        <v>478</v>
      </c>
    </row>
    <row r="41">
      <c r="A41" t="s">
        <v>353</v>
      </c>
      <c r="B41" t="s">
        <v>458</v>
      </c>
      <c r="C41" t="s">
        <v>459</v>
      </c>
      <c r="D41" t="s">
        <v>307</v>
      </c>
      <c r="E41" t="n">
        <v>0.0</v>
      </c>
      <c r="F41" t="s">
        <v>465</v>
      </c>
      <c r="G41" t="s">
        <v>465</v>
      </c>
      <c r="H41" t="s">
        <v>465</v>
      </c>
      <c r="I41" t="s">
        <v>478</v>
      </c>
    </row>
    <row r="42">
      <c r="A42" t="s">
        <v>354</v>
      </c>
      <c r="B42" t="s">
        <v>458</v>
      </c>
      <c r="C42" t="s">
        <v>459</v>
      </c>
      <c r="D42" t="s">
        <v>308</v>
      </c>
      <c r="E42" t="n">
        <v>0.0</v>
      </c>
      <c r="F42" t="s">
        <v>465</v>
      </c>
      <c r="G42" t="s">
        <v>465</v>
      </c>
      <c r="H42" t="s">
        <v>465</v>
      </c>
      <c r="I42" t="s">
        <v>478</v>
      </c>
    </row>
    <row r="43">
      <c r="A43" t="s">
        <v>406</v>
      </c>
      <c r="B43" t="s">
        <v>458</v>
      </c>
      <c r="C43" t="s">
        <v>459</v>
      </c>
      <c r="D43" t="s">
        <v>48</v>
      </c>
      <c r="E43" t="n">
        <v>0.0</v>
      </c>
      <c r="F43" t="s">
        <v>465</v>
      </c>
      <c r="G43" t="s">
        <v>465</v>
      </c>
      <c r="H43" t="s">
        <v>465</v>
      </c>
      <c r="I43" t="s">
        <v>478</v>
      </c>
    </row>
    <row r="44">
      <c r="A44" t="s">
        <v>407</v>
      </c>
      <c r="B44" t="s">
        <v>458</v>
      </c>
      <c r="C44" t="s">
        <v>459</v>
      </c>
      <c r="D44" t="s">
        <v>34</v>
      </c>
      <c r="E44" t="n">
        <v>0.0</v>
      </c>
      <c r="F44" t="s">
        <v>465</v>
      </c>
      <c r="G44" t="s">
        <v>465</v>
      </c>
      <c r="H44" t="s">
        <v>465</v>
      </c>
      <c r="I44" t="s">
        <v>478</v>
      </c>
    </row>
    <row r="45">
      <c r="A45" t="s">
        <v>408</v>
      </c>
      <c r="B45" t="s">
        <v>458</v>
      </c>
      <c r="C45" t="s">
        <v>459</v>
      </c>
      <c r="D45" t="s">
        <v>302</v>
      </c>
      <c r="E45" t="n">
        <v>0.0</v>
      </c>
      <c r="F45" t="s">
        <v>465</v>
      </c>
      <c r="G45" t="s">
        <v>465</v>
      </c>
      <c r="H45" t="s">
        <v>465</v>
      </c>
      <c r="I45" t="s">
        <v>478</v>
      </c>
    </row>
    <row r="46">
      <c r="A46" t="s">
        <v>409</v>
      </c>
      <c r="B46" t="s">
        <v>458</v>
      </c>
      <c r="C46" t="s">
        <v>459</v>
      </c>
      <c r="D46" t="s">
        <v>309</v>
      </c>
      <c r="E46" t="n">
        <v>0.0</v>
      </c>
      <c r="F46" t="s">
        <v>465</v>
      </c>
      <c r="G46" t="s">
        <v>465</v>
      </c>
      <c r="H46" t="s">
        <v>465</v>
      </c>
      <c r="I46" t="s">
        <v>478</v>
      </c>
    </row>
    <row r="47">
      <c r="A47" t="s">
        <v>410</v>
      </c>
      <c r="B47" t="s">
        <v>458</v>
      </c>
      <c r="C47" t="s">
        <v>459</v>
      </c>
      <c r="D47" t="s">
        <v>35</v>
      </c>
      <c r="E47" t="n">
        <v>0.0</v>
      </c>
      <c r="F47" t="s">
        <v>465</v>
      </c>
      <c r="G47" t="s">
        <v>465</v>
      </c>
      <c r="H47" t="s">
        <v>465</v>
      </c>
      <c r="I47" t="s">
        <v>478</v>
      </c>
    </row>
    <row r="48">
      <c r="A48" t="s">
        <v>411</v>
      </c>
      <c r="B48" t="s">
        <v>458</v>
      </c>
      <c r="C48" t="s">
        <v>459</v>
      </c>
      <c r="D48" t="s">
        <v>49</v>
      </c>
      <c r="E48" t="n">
        <v>53.0</v>
      </c>
      <c r="F48" t="s">
        <v>344</v>
      </c>
      <c r="G48" t="s">
        <v>476</v>
      </c>
      <c r="H48" t="s">
        <v>475</v>
      </c>
      <c r="I48" t="s">
        <v>477</v>
      </c>
    </row>
    <row r="49">
      <c r="A49" t="s">
        <v>412</v>
      </c>
      <c r="B49" t="s">
        <v>458</v>
      </c>
      <c r="C49" t="s">
        <v>459</v>
      </c>
      <c r="D49" t="s">
        <v>50</v>
      </c>
      <c r="E49" t="n">
        <v>0.0</v>
      </c>
      <c r="F49" t="s">
        <v>465</v>
      </c>
      <c r="G49" t="s">
        <v>465</v>
      </c>
      <c r="H49" t="s">
        <v>465</v>
      </c>
      <c r="I49" t="s">
        <v>478</v>
      </c>
    </row>
    <row r="50">
      <c r="A50" t="s">
        <v>413</v>
      </c>
      <c r="B50" t="s">
        <v>458</v>
      </c>
      <c r="C50" t="s">
        <v>459</v>
      </c>
      <c r="D50" t="s">
        <v>51</v>
      </c>
      <c r="E50" t="n">
        <v>69.0</v>
      </c>
      <c r="F50" t="s">
        <v>321</v>
      </c>
      <c r="G50" t="s">
        <v>476</v>
      </c>
      <c r="H50" t="s">
        <v>476</v>
      </c>
      <c r="I50" t="s">
        <v>481</v>
      </c>
    </row>
    <row r="51">
      <c r="A51" t="s">
        <v>414</v>
      </c>
      <c r="B51" t="s">
        <v>458</v>
      </c>
      <c r="C51" t="s">
        <v>459</v>
      </c>
      <c r="D51" t="s">
        <v>52</v>
      </c>
      <c r="E51" t="n">
        <v>14.0</v>
      </c>
      <c r="F51" t="s">
        <v>327</v>
      </c>
      <c r="G51" t="s">
        <v>465</v>
      </c>
      <c r="H51" t="s">
        <v>465</v>
      </c>
      <c r="I51" t="s">
        <v>480</v>
      </c>
    </row>
    <row r="52">
      <c r="A52" t="s">
        <v>415</v>
      </c>
      <c r="B52" t="s">
        <v>458</v>
      </c>
      <c r="C52" t="s">
        <v>459</v>
      </c>
      <c r="D52" t="s">
        <v>61</v>
      </c>
      <c r="E52" t="n">
        <v>3.0</v>
      </c>
      <c r="F52" t="s">
        <v>315</v>
      </c>
      <c r="G52" t="s">
        <v>475</v>
      </c>
      <c r="H52" t="s">
        <v>475</v>
      </c>
      <c r="I52" t="s">
        <v>477</v>
      </c>
    </row>
    <row r="53">
      <c r="A53" t="s">
        <v>416</v>
      </c>
      <c r="B53" t="s">
        <v>458</v>
      </c>
      <c r="C53" t="s">
        <v>459</v>
      </c>
      <c r="D53" t="s">
        <v>53</v>
      </c>
      <c r="E53" t="n">
        <v>0.0</v>
      </c>
      <c r="F53" t="s">
        <v>465</v>
      </c>
      <c r="G53" t="s">
        <v>465</v>
      </c>
      <c r="H53" t="s">
        <v>465</v>
      </c>
      <c r="I53" t="s">
        <v>478</v>
      </c>
    </row>
    <row r="54">
      <c r="A54" t="s">
        <v>417</v>
      </c>
      <c r="B54" t="s">
        <v>458</v>
      </c>
      <c r="C54" t="s">
        <v>459</v>
      </c>
      <c r="D54" t="s">
        <v>310</v>
      </c>
      <c r="E54" t="n">
        <v>0.0</v>
      </c>
      <c r="F54" t="s">
        <v>465</v>
      </c>
      <c r="G54" t="s">
        <v>465</v>
      </c>
      <c r="H54" t="s">
        <v>465</v>
      </c>
      <c r="I54" t="s">
        <v>478</v>
      </c>
    </row>
    <row r="55">
      <c r="A55" t="s">
        <v>418</v>
      </c>
      <c r="B55" t="s">
        <v>458</v>
      </c>
      <c r="C55" t="s">
        <v>459</v>
      </c>
      <c r="D55" t="s">
        <v>305</v>
      </c>
      <c r="E55" t="n">
        <v>0.0</v>
      </c>
      <c r="F55" t="s">
        <v>465</v>
      </c>
      <c r="G55" t="s">
        <v>465</v>
      </c>
      <c r="H55" t="s">
        <v>465</v>
      </c>
      <c r="I55" t="s">
        <v>478</v>
      </c>
    </row>
    <row r="56">
      <c r="A56" t="s">
        <v>419</v>
      </c>
      <c r="B56" t="s">
        <v>458</v>
      </c>
      <c r="C56" t="s">
        <v>459</v>
      </c>
      <c r="D56" t="s">
        <v>23</v>
      </c>
      <c r="E56" t="n">
        <v>62.0</v>
      </c>
      <c r="F56" t="s">
        <v>464</v>
      </c>
      <c r="G56" t="s">
        <v>475</v>
      </c>
      <c r="H56" t="s">
        <v>475</v>
      </c>
      <c r="I56" t="s">
        <v>477</v>
      </c>
    </row>
    <row r="57">
      <c r="A57" t="s">
        <v>420</v>
      </c>
      <c r="B57" t="s">
        <v>458</v>
      </c>
      <c r="C57" t="s">
        <v>459</v>
      </c>
      <c r="D57" t="s">
        <v>54</v>
      </c>
      <c r="E57" t="n">
        <v>0.0</v>
      </c>
      <c r="F57" t="s">
        <v>465</v>
      </c>
      <c r="G57" t="s">
        <v>465</v>
      </c>
      <c r="H57" t="s">
        <v>465</v>
      </c>
      <c r="I57" t="s">
        <v>478</v>
      </c>
    </row>
    <row r="58">
      <c r="A58" t="s">
        <v>421</v>
      </c>
      <c r="B58" t="s">
        <v>458</v>
      </c>
      <c r="C58" t="s">
        <v>459</v>
      </c>
      <c r="D58" t="s">
        <v>55</v>
      </c>
      <c r="E58" t="n">
        <v>0.0</v>
      </c>
      <c r="F58" t="s">
        <v>465</v>
      </c>
      <c r="G58" t="s">
        <v>465</v>
      </c>
      <c r="H58" t="s">
        <v>465</v>
      </c>
      <c r="I58" t="s">
        <v>478</v>
      </c>
    </row>
    <row r="59">
      <c r="A59" t="s">
        <v>422</v>
      </c>
      <c r="B59" t="s">
        <v>458</v>
      </c>
      <c r="C59" t="s">
        <v>459</v>
      </c>
      <c r="D59" t="s">
        <v>40</v>
      </c>
      <c r="E59" t="n">
        <v>0.0</v>
      </c>
      <c r="F59" t="s">
        <v>465</v>
      </c>
      <c r="G59" t="s">
        <v>465</v>
      </c>
      <c r="H59" t="s">
        <v>465</v>
      </c>
      <c r="I59" t="s">
        <v>478</v>
      </c>
    </row>
    <row r="60">
      <c r="A60" t="s">
        <v>423</v>
      </c>
      <c r="B60" t="s">
        <v>458</v>
      </c>
      <c r="C60" t="s">
        <v>459</v>
      </c>
      <c r="D60" t="s">
        <v>306</v>
      </c>
      <c r="E60" t="n">
        <v>0.0</v>
      </c>
      <c r="F60" t="s">
        <v>465</v>
      </c>
      <c r="G60" t="s">
        <v>465</v>
      </c>
      <c r="H60" t="s">
        <v>465</v>
      </c>
      <c r="I60" t="s">
        <v>478</v>
      </c>
    </row>
    <row r="61">
      <c r="A61" t="s">
        <v>424</v>
      </c>
      <c r="B61" t="s">
        <v>458</v>
      </c>
      <c r="C61" t="s">
        <v>459</v>
      </c>
      <c r="D61" t="s">
        <v>56</v>
      </c>
      <c r="E61" t="n">
        <v>0.0</v>
      </c>
      <c r="F61" t="s">
        <v>465</v>
      </c>
      <c r="G61" t="s">
        <v>465</v>
      </c>
      <c r="H61" t="s">
        <v>465</v>
      </c>
      <c r="I61" t="s">
        <v>478</v>
      </c>
    </row>
    <row r="62">
      <c r="A62" t="s">
        <v>425</v>
      </c>
      <c r="B62" t="s">
        <v>458</v>
      </c>
      <c r="C62" t="s">
        <v>459</v>
      </c>
      <c r="D62" t="s">
        <v>57</v>
      </c>
      <c r="E62" t="n">
        <v>0.0</v>
      </c>
      <c r="F62" t="s">
        <v>465</v>
      </c>
      <c r="G62" t="s">
        <v>465</v>
      </c>
      <c r="H62" t="s">
        <v>465</v>
      </c>
      <c r="I62" t="s">
        <v>478</v>
      </c>
    </row>
    <row r="63">
      <c r="A63" t="s">
        <v>426</v>
      </c>
      <c r="B63" t="s">
        <v>458</v>
      </c>
      <c r="C63" t="s">
        <v>459</v>
      </c>
      <c r="D63" t="s">
        <v>58</v>
      </c>
      <c r="E63" t="n">
        <v>3.0</v>
      </c>
      <c r="F63" t="s">
        <v>315</v>
      </c>
      <c r="G63" t="s">
        <v>475</v>
      </c>
      <c r="H63" t="s">
        <v>475</v>
      </c>
      <c r="I63" t="s">
        <v>477</v>
      </c>
    </row>
    <row r="64">
      <c r="A64" t="s">
        <v>427</v>
      </c>
      <c r="B64" t="s">
        <v>458</v>
      </c>
      <c r="C64" t="s">
        <v>460</v>
      </c>
      <c r="D64" t="s">
        <v>64</v>
      </c>
      <c r="E64" t="n">
        <v>0.0</v>
      </c>
      <c r="F64" t="s">
        <v>465</v>
      </c>
      <c r="G64" t="s">
        <v>465</v>
      </c>
      <c r="H64" t="s">
        <v>465</v>
      </c>
      <c r="I64" t="s">
        <v>478</v>
      </c>
    </row>
    <row r="65">
      <c r="A65" t="s">
        <v>428</v>
      </c>
      <c r="B65" t="s">
        <v>458</v>
      </c>
      <c r="C65" t="s">
        <v>460</v>
      </c>
      <c r="D65" t="s">
        <v>44</v>
      </c>
      <c r="E65" t="n">
        <v>2.0</v>
      </c>
      <c r="F65" t="s">
        <v>464</v>
      </c>
      <c r="G65" t="s">
        <v>476</v>
      </c>
      <c r="H65" t="s">
        <v>475</v>
      </c>
      <c r="I65" t="s">
        <v>479</v>
      </c>
    </row>
    <row r="66">
      <c r="A66" t="s">
        <v>429</v>
      </c>
      <c r="B66" t="s">
        <v>458</v>
      </c>
      <c r="C66" t="s">
        <v>460</v>
      </c>
      <c r="D66" t="s">
        <v>53</v>
      </c>
      <c r="E66" t="n">
        <v>0.0</v>
      </c>
      <c r="F66" t="s">
        <v>465</v>
      </c>
      <c r="G66" t="s">
        <v>465</v>
      </c>
      <c r="H66" t="s">
        <v>465</v>
      </c>
      <c r="I66" t="s">
        <v>478</v>
      </c>
    </row>
    <row r="67">
      <c r="A67" t="s">
        <v>430</v>
      </c>
      <c r="B67" t="s">
        <v>458</v>
      </c>
      <c r="C67" t="s">
        <v>460</v>
      </c>
      <c r="D67" t="s">
        <v>54</v>
      </c>
      <c r="E67" t="n">
        <v>0.0</v>
      </c>
      <c r="F67" t="s">
        <v>465</v>
      </c>
      <c r="G67" t="s">
        <v>465</v>
      </c>
      <c r="H67" t="s">
        <v>465</v>
      </c>
      <c r="I67" t="s">
        <v>478</v>
      </c>
    </row>
    <row r="68">
      <c r="A68" t="s">
        <v>431</v>
      </c>
      <c r="B68" t="s">
        <v>458</v>
      </c>
      <c r="C68" t="s">
        <v>460</v>
      </c>
      <c r="D68" t="s">
        <v>56</v>
      </c>
      <c r="E68" t="n">
        <v>0.0</v>
      </c>
      <c r="F68" t="s">
        <v>465</v>
      </c>
      <c r="G68" t="s">
        <v>465</v>
      </c>
      <c r="H68" t="s">
        <v>465</v>
      </c>
      <c r="I68" t="s">
        <v>478</v>
      </c>
    </row>
    <row r="69">
      <c r="A69" t="s">
        <v>432</v>
      </c>
      <c r="B69" t="s">
        <v>458</v>
      </c>
      <c r="C69" t="s">
        <v>460</v>
      </c>
      <c r="D69" t="s">
        <v>58</v>
      </c>
      <c r="E69" t="n">
        <v>3.0</v>
      </c>
      <c r="F69" t="s">
        <v>315</v>
      </c>
      <c r="G69" t="s">
        <v>475</v>
      </c>
      <c r="H69" t="s">
        <v>475</v>
      </c>
      <c r="I69" t="s">
        <v>477</v>
      </c>
    </row>
    <row r="70">
      <c r="A70" t="s">
        <v>433</v>
      </c>
      <c r="B70" t="s">
        <v>458</v>
      </c>
      <c r="C70" t="s">
        <v>461</v>
      </c>
      <c r="D70" t="s">
        <v>64</v>
      </c>
      <c r="E70" t="n">
        <v>0.0</v>
      </c>
      <c r="F70" t="s">
        <v>465</v>
      </c>
      <c r="G70" t="s">
        <v>465</v>
      </c>
      <c r="H70" t="s">
        <v>465</v>
      </c>
      <c r="I70" t="s">
        <v>478</v>
      </c>
    </row>
    <row r="71">
      <c r="A71" t="s">
        <v>434</v>
      </c>
      <c r="B71" t="s">
        <v>458</v>
      </c>
      <c r="C71" t="s">
        <v>461</v>
      </c>
      <c r="D71" t="s">
        <v>44</v>
      </c>
      <c r="E71" t="n">
        <v>2.0</v>
      </c>
      <c r="F71" t="s">
        <v>464</v>
      </c>
      <c r="G71" t="s">
        <v>476</v>
      </c>
      <c r="H71" t="s">
        <v>476</v>
      </c>
      <c r="I71" t="s">
        <v>481</v>
      </c>
    </row>
    <row r="72">
      <c r="A72" t="s">
        <v>435</v>
      </c>
      <c r="B72" t="s">
        <v>458</v>
      </c>
      <c r="C72" t="s">
        <v>461</v>
      </c>
      <c r="D72" t="s">
        <v>308</v>
      </c>
      <c r="E72" t="n">
        <v>0.0</v>
      </c>
      <c r="F72" t="s">
        <v>465</v>
      </c>
      <c r="G72" t="s">
        <v>465</v>
      </c>
      <c r="H72" t="s">
        <v>465</v>
      </c>
      <c r="I72" t="s">
        <v>478</v>
      </c>
    </row>
    <row r="73">
      <c r="A73" t="s">
        <v>436</v>
      </c>
      <c r="B73" t="s">
        <v>458</v>
      </c>
      <c r="C73" t="s">
        <v>461</v>
      </c>
      <c r="D73" t="s">
        <v>48</v>
      </c>
      <c r="E73" t="n">
        <v>0.0</v>
      </c>
      <c r="F73" t="s">
        <v>465</v>
      </c>
      <c r="G73" t="s">
        <v>465</v>
      </c>
      <c r="H73" t="s">
        <v>465</v>
      </c>
      <c r="I73" t="s">
        <v>478</v>
      </c>
    </row>
    <row r="74">
      <c r="A74" t="s">
        <v>437</v>
      </c>
      <c r="B74" t="s">
        <v>458</v>
      </c>
      <c r="C74" t="s">
        <v>461</v>
      </c>
      <c r="D74" t="s">
        <v>53</v>
      </c>
      <c r="E74" t="n">
        <v>0.0</v>
      </c>
      <c r="F74" t="s">
        <v>465</v>
      </c>
      <c r="G74" t="s">
        <v>465</v>
      </c>
      <c r="H74" t="s">
        <v>465</v>
      </c>
      <c r="I74" t="s">
        <v>478</v>
      </c>
    </row>
    <row r="75">
      <c r="A75" t="s">
        <v>438</v>
      </c>
      <c r="B75" t="s">
        <v>458</v>
      </c>
      <c r="C75" t="s">
        <v>461</v>
      </c>
      <c r="D75" t="s">
        <v>54</v>
      </c>
      <c r="E75" t="n">
        <v>0.0</v>
      </c>
      <c r="F75" t="s">
        <v>465</v>
      </c>
      <c r="G75" t="s">
        <v>465</v>
      </c>
      <c r="H75" t="s">
        <v>465</v>
      </c>
      <c r="I75" t="s">
        <v>478</v>
      </c>
    </row>
    <row r="76">
      <c r="A76" t="s">
        <v>439</v>
      </c>
      <c r="B76" t="s">
        <v>458</v>
      </c>
      <c r="C76" t="s">
        <v>461</v>
      </c>
      <c r="D76" t="s">
        <v>56</v>
      </c>
      <c r="E76" t="n">
        <v>0.0</v>
      </c>
      <c r="F76" t="s">
        <v>465</v>
      </c>
      <c r="G76" t="s">
        <v>465</v>
      </c>
      <c r="H76" t="s">
        <v>465</v>
      </c>
      <c r="I76" t="s">
        <v>478</v>
      </c>
    </row>
    <row r="77">
      <c r="A77" t="s">
        <v>440</v>
      </c>
      <c r="B77" t="s">
        <v>458</v>
      </c>
      <c r="C77" t="s">
        <v>461</v>
      </c>
      <c r="D77" t="s">
        <v>58</v>
      </c>
      <c r="E77" t="n">
        <v>3.0</v>
      </c>
      <c r="F77" t="s">
        <v>315</v>
      </c>
      <c r="G77" t="s">
        <v>475</v>
      </c>
      <c r="H77" t="s">
        <v>475</v>
      </c>
      <c r="I77" t="s">
        <v>477</v>
      </c>
    </row>
    <row r="78">
      <c r="A78" t="s">
        <v>441</v>
      </c>
      <c r="B78" t="s">
        <v>9</v>
      </c>
      <c r="C78" t="s">
        <v>459</v>
      </c>
      <c r="D78" t="s">
        <v>44</v>
      </c>
      <c r="E78" t="n">
        <v>2.0</v>
      </c>
      <c r="F78" t="s">
        <v>464</v>
      </c>
      <c r="G78" t="s">
        <v>475</v>
      </c>
      <c r="H78" t="s">
        <v>475</v>
      </c>
      <c r="I78" t="s">
        <v>477</v>
      </c>
    </row>
    <row r="79">
      <c r="A79" t="s">
        <v>442</v>
      </c>
      <c r="B79" t="s">
        <v>9</v>
      </c>
      <c r="C79" t="s">
        <v>459</v>
      </c>
      <c r="D79" t="s">
        <v>60</v>
      </c>
      <c r="E79" t="n">
        <v>0.0</v>
      </c>
      <c r="F79" t="s">
        <v>465</v>
      </c>
      <c r="G79" t="s">
        <v>465</v>
      </c>
      <c r="H79" t="s">
        <v>465</v>
      </c>
      <c r="I79" t="s">
        <v>478</v>
      </c>
    </row>
    <row r="80">
      <c r="A80" t="s">
        <v>443</v>
      </c>
      <c r="B80" t="s">
        <v>9</v>
      </c>
      <c r="C80" t="s">
        <v>459</v>
      </c>
      <c r="D80" t="s">
        <v>42</v>
      </c>
      <c r="E80" t="n">
        <v>0.0</v>
      </c>
      <c r="F80" t="s">
        <v>465</v>
      </c>
      <c r="G80" t="s">
        <v>465</v>
      </c>
      <c r="H80" t="s">
        <v>465</v>
      </c>
      <c r="I80" t="s">
        <v>478</v>
      </c>
    </row>
    <row r="81">
      <c r="A81" t="s">
        <v>444</v>
      </c>
      <c r="B81" t="s">
        <v>9</v>
      </c>
      <c r="C81" t="s">
        <v>459</v>
      </c>
      <c r="D81" t="s">
        <v>45</v>
      </c>
      <c r="E81" t="n">
        <v>3.0</v>
      </c>
      <c r="F81" t="s">
        <v>316</v>
      </c>
      <c r="G81" t="s">
        <v>465</v>
      </c>
      <c r="H81" t="s">
        <v>465</v>
      </c>
      <c r="I81" t="s">
        <v>480</v>
      </c>
    </row>
    <row r="82">
      <c r="A82" t="s">
        <v>445</v>
      </c>
      <c r="B82" t="s">
        <v>9</v>
      </c>
      <c r="C82" t="s">
        <v>459</v>
      </c>
      <c r="D82" t="s">
        <v>307</v>
      </c>
      <c r="E82" t="n">
        <v>0.0</v>
      </c>
      <c r="F82" t="s">
        <v>465</v>
      </c>
      <c r="G82" t="s">
        <v>465</v>
      </c>
      <c r="H82" t="s">
        <v>465</v>
      </c>
      <c r="I82" t="s">
        <v>478</v>
      </c>
    </row>
    <row r="83">
      <c r="A83" t="s">
        <v>446</v>
      </c>
      <c r="B83" t="s">
        <v>9</v>
      </c>
      <c r="C83" t="s">
        <v>459</v>
      </c>
      <c r="D83" t="s">
        <v>308</v>
      </c>
      <c r="E83" t="n">
        <v>0.0</v>
      </c>
      <c r="F83" t="s">
        <v>465</v>
      </c>
      <c r="G83" t="s">
        <v>465</v>
      </c>
      <c r="H83" t="s">
        <v>465</v>
      </c>
      <c r="I83" t="s">
        <v>478</v>
      </c>
    </row>
    <row r="84">
      <c r="A84" t="s">
        <v>447</v>
      </c>
      <c r="B84" t="s">
        <v>9</v>
      </c>
      <c r="C84" t="s">
        <v>459</v>
      </c>
      <c r="D84" t="s">
        <v>48</v>
      </c>
      <c r="E84" t="n">
        <v>0.0</v>
      </c>
      <c r="F84" t="s">
        <v>465</v>
      </c>
      <c r="G84" t="s">
        <v>465</v>
      </c>
      <c r="H84" t="s">
        <v>465</v>
      </c>
      <c r="I84" t="s">
        <v>478</v>
      </c>
    </row>
    <row r="85">
      <c r="A85" t="s">
        <v>448</v>
      </c>
      <c r="B85" t="s">
        <v>9</v>
      </c>
      <c r="C85" t="s">
        <v>459</v>
      </c>
      <c r="D85" t="s">
        <v>34</v>
      </c>
      <c r="E85" t="n">
        <v>23.0</v>
      </c>
      <c r="F85" t="s">
        <v>336</v>
      </c>
      <c r="G85" t="s">
        <v>465</v>
      </c>
      <c r="H85" t="s">
        <v>465</v>
      </c>
      <c r="I85" t="s">
        <v>480</v>
      </c>
    </row>
    <row r="86">
      <c r="A86" t="s">
        <v>449</v>
      </c>
      <c r="B86" t="s">
        <v>9</v>
      </c>
      <c r="C86" t="s">
        <v>459</v>
      </c>
      <c r="D86" t="s">
        <v>50</v>
      </c>
      <c r="E86" t="n">
        <v>0.0</v>
      </c>
      <c r="F86" t="s">
        <v>465</v>
      </c>
      <c r="G86" t="s">
        <v>465</v>
      </c>
      <c r="H86" t="s">
        <v>465</v>
      </c>
      <c r="I86" t="s">
        <v>478</v>
      </c>
    </row>
    <row r="87">
      <c r="A87" t="s">
        <v>450</v>
      </c>
      <c r="B87" t="s">
        <v>9</v>
      </c>
      <c r="C87" t="s">
        <v>459</v>
      </c>
      <c r="D87" t="s">
        <v>51</v>
      </c>
      <c r="E87" t="n">
        <v>3.0</v>
      </c>
      <c r="F87" t="s">
        <v>464</v>
      </c>
      <c r="G87" t="s">
        <v>475</v>
      </c>
      <c r="H87" t="s">
        <v>475</v>
      </c>
      <c r="I87" t="s">
        <v>477</v>
      </c>
    </row>
    <row r="88">
      <c r="A88" t="s">
        <v>451</v>
      </c>
      <c r="B88" t="s">
        <v>9</v>
      </c>
      <c r="C88" t="s">
        <v>459</v>
      </c>
      <c r="D88" t="s">
        <v>61</v>
      </c>
      <c r="E88" t="n">
        <v>3.0</v>
      </c>
      <c r="F88" t="s">
        <v>315</v>
      </c>
      <c r="G88" t="s">
        <v>475</v>
      </c>
      <c r="H88" t="s">
        <v>475</v>
      </c>
      <c r="I88" t="s">
        <v>477</v>
      </c>
    </row>
    <row r="89">
      <c r="A89" t="s">
        <v>452</v>
      </c>
      <c r="B89" t="s">
        <v>9</v>
      </c>
      <c r="C89" t="s">
        <v>459</v>
      </c>
      <c r="D89" t="s">
        <v>53</v>
      </c>
      <c r="E89" t="n">
        <v>0.0</v>
      </c>
      <c r="F89" t="s">
        <v>465</v>
      </c>
      <c r="G89" t="s">
        <v>465</v>
      </c>
      <c r="H89" t="s">
        <v>465</v>
      </c>
      <c r="I89" t="s">
        <v>478</v>
      </c>
    </row>
    <row r="90">
      <c r="A90" t="s">
        <v>453</v>
      </c>
      <c r="B90" t="s">
        <v>9</v>
      </c>
      <c r="C90" t="s">
        <v>459</v>
      </c>
      <c r="D90" t="s">
        <v>310</v>
      </c>
      <c r="E90" t="n">
        <v>0.0</v>
      </c>
      <c r="F90" t="s">
        <v>465</v>
      </c>
      <c r="G90" t="s">
        <v>465</v>
      </c>
      <c r="H90" t="s">
        <v>465</v>
      </c>
      <c r="I90" t="s">
        <v>478</v>
      </c>
    </row>
    <row r="91">
      <c r="A91" t="s">
        <v>454</v>
      </c>
      <c r="B91" t="s">
        <v>9</v>
      </c>
      <c r="C91" t="s">
        <v>459</v>
      </c>
      <c r="D91" t="s">
        <v>305</v>
      </c>
      <c r="E91" t="n">
        <v>0.0</v>
      </c>
      <c r="F91" t="s">
        <v>465</v>
      </c>
      <c r="G91" t="s">
        <v>465</v>
      </c>
      <c r="H91" t="s">
        <v>465</v>
      </c>
      <c r="I91" t="s">
        <v>478</v>
      </c>
    </row>
    <row r="92">
      <c r="A92" t="s">
        <v>455</v>
      </c>
      <c r="B92" t="s">
        <v>9</v>
      </c>
      <c r="C92" t="s">
        <v>459</v>
      </c>
      <c r="D92" t="s">
        <v>54</v>
      </c>
      <c r="E92" t="n">
        <v>0.0</v>
      </c>
      <c r="F92" t="s">
        <v>465</v>
      </c>
      <c r="G92" t="s">
        <v>465</v>
      </c>
      <c r="H92" t="s">
        <v>465</v>
      </c>
      <c r="I92" t="s">
        <v>478</v>
      </c>
    </row>
    <row r="93">
      <c r="A93" t="s">
        <v>456</v>
      </c>
      <c r="B93" t="s">
        <v>9</v>
      </c>
      <c r="C93" t="s">
        <v>459</v>
      </c>
      <c r="D93" t="s">
        <v>58</v>
      </c>
      <c r="E93" t="n">
        <v>3.0</v>
      </c>
      <c r="F93" t="s">
        <v>315</v>
      </c>
      <c r="G93" t="s">
        <v>475</v>
      </c>
      <c r="H93" t="s">
        <v>475</v>
      </c>
      <c r="I93" t="s">
        <v>477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Conditions</vt:lpstr>
      <vt:lpstr>Sources</vt:lpstr>
      <vt:lpstr>EVALUATION_GUIDANCE</vt:lpstr>
    </vt:vector>
  </TitlesOfParts>
  <Company>Montana State University</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2013-08-19T18:08:44Z</dcterms:created>
  <dc:creator>Seth Mason</dc:creator>
  <lastModifiedBy>Will Wicherski</lastModifiedBy>
  <lastPrinted>2019-12-30T22:15:49Z</lastPrinted>
  <dcterms:modified xsi:type="dcterms:W3CDTF">2020-04-08T19:50:40Z</dcterms:modified>
</coreProperties>
</file>