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ouis\Desktop\01Autonomous_Vehicles_Research\00Thesis\Results\"/>
    </mc:Choice>
  </mc:AlternateContent>
  <xr:revisionPtr revIDLastSave="0" documentId="13_ncr:1_{90B15FA1-345B-4BE5-9B78-0EA1B191DB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_Performance" sheetId="1" r:id="rId1"/>
    <sheet name="Optimal_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E26" i="1"/>
  <c r="Q6" i="1" s="1"/>
  <c r="F32" i="1"/>
  <c r="R7" i="1" s="1"/>
  <c r="G32" i="1"/>
  <c r="S7" i="1" s="1"/>
  <c r="H32" i="1"/>
  <c r="T7" i="1" s="1"/>
  <c r="I32" i="1"/>
  <c r="U7" i="1" s="1"/>
  <c r="J32" i="1"/>
  <c r="V7" i="1" s="1"/>
  <c r="K32" i="1"/>
  <c r="W7" i="1" s="1"/>
  <c r="L32" i="1"/>
  <c r="X7" i="1" s="1"/>
  <c r="M32" i="1"/>
  <c r="Y7" i="1" s="1"/>
  <c r="F37" i="1"/>
  <c r="R8" i="1" s="1"/>
  <c r="G37" i="1"/>
  <c r="S8" i="1" s="1"/>
  <c r="H37" i="1"/>
  <c r="T8" i="1" s="1"/>
  <c r="I37" i="1"/>
  <c r="U8" i="1" s="1"/>
  <c r="J37" i="1"/>
  <c r="V8" i="1" s="1"/>
  <c r="K37" i="1"/>
  <c r="W8" i="1" s="1"/>
  <c r="L37" i="1"/>
  <c r="X8" i="1" s="1"/>
  <c r="M37" i="1"/>
  <c r="Y8" i="1" s="1"/>
  <c r="F42" i="1"/>
  <c r="R9" i="1" s="1"/>
  <c r="G42" i="1"/>
  <c r="S9" i="1" s="1"/>
  <c r="H42" i="1"/>
  <c r="T9" i="1" s="1"/>
  <c r="I42" i="1"/>
  <c r="U9" i="1" s="1"/>
  <c r="J42" i="1"/>
  <c r="V9" i="1" s="1"/>
  <c r="K42" i="1"/>
  <c r="W9" i="1" s="1"/>
  <c r="L42" i="1"/>
  <c r="X9" i="1" s="1"/>
  <c r="M42" i="1"/>
  <c r="Y9" i="1" s="1"/>
  <c r="F48" i="1"/>
  <c r="R10" i="1" s="1"/>
  <c r="G48" i="1"/>
  <c r="S10" i="1" s="1"/>
  <c r="H48" i="1"/>
  <c r="T10" i="1" s="1"/>
  <c r="I48" i="1"/>
  <c r="U10" i="1" s="1"/>
  <c r="J48" i="1"/>
  <c r="V10" i="1" s="1"/>
  <c r="K48" i="1"/>
  <c r="W10" i="1" s="1"/>
  <c r="L48" i="1"/>
  <c r="X10" i="1" s="1"/>
  <c r="M48" i="1"/>
  <c r="Y10" i="1" s="1"/>
  <c r="E48" i="1"/>
  <c r="Q10" i="1" s="1"/>
  <c r="E42" i="1"/>
  <c r="Q9" i="1" s="1"/>
  <c r="E37" i="1"/>
  <c r="Q8" i="1" s="1"/>
  <c r="E32" i="1"/>
  <c r="Q7" i="1" s="1"/>
  <c r="L26" i="1"/>
  <c r="X6" i="1" s="1"/>
  <c r="F26" i="1"/>
  <c r="R6" i="1" s="1"/>
  <c r="G26" i="1"/>
  <c r="S6" i="1" s="1"/>
  <c r="H26" i="1"/>
  <c r="T6" i="1" s="1"/>
  <c r="I26" i="1"/>
  <c r="U6" i="1" s="1"/>
  <c r="J26" i="1"/>
  <c r="V6" i="1" s="1"/>
  <c r="K26" i="1"/>
  <c r="W6" i="1" s="1"/>
  <c r="M26" i="1"/>
  <c r="Y6" i="1" s="1"/>
  <c r="M21" i="1"/>
  <c r="Y5" i="1" s="1"/>
  <c r="F21" i="1"/>
  <c r="R5" i="1" s="1"/>
  <c r="G21" i="1"/>
  <c r="S5" i="1" s="1"/>
  <c r="H21" i="1"/>
  <c r="T5" i="1" s="1"/>
  <c r="I21" i="1"/>
  <c r="U5" i="1" s="1"/>
  <c r="J21" i="1"/>
  <c r="V5" i="1" s="1"/>
  <c r="K21" i="1"/>
  <c r="W5" i="1" s="1"/>
  <c r="L21" i="1"/>
  <c r="X5" i="1" s="1"/>
  <c r="F53" i="1"/>
  <c r="R11" i="1" s="1"/>
  <c r="G53" i="1"/>
  <c r="S11" i="1" s="1"/>
  <c r="H53" i="1"/>
  <c r="T11" i="1" s="1"/>
  <c r="I53" i="1"/>
  <c r="U11" i="1" s="1"/>
  <c r="J53" i="1"/>
  <c r="V11" i="1" s="1"/>
  <c r="K53" i="1"/>
  <c r="W11" i="1" s="1"/>
  <c r="L53" i="1"/>
  <c r="X11" i="1" s="1"/>
  <c r="M53" i="1"/>
  <c r="Y11" i="1" s="1"/>
  <c r="E53" i="1"/>
  <c r="Q11" i="1" s="1"/>
  <c r="F58" i="1"/>
  <c r="R12" i="1" s="1"/>
  <c r="G58" i="1"/>
  <c r="S12" i="1" s="1"/>
  <c r="H58" i="1"/>
  <c r="T12" i="1" s="1"/>
  <c r="I58" i="1"/>
  <c r="U12" i="1" s="1"/>
  <c r="J58" i="1"/>
  <c r="V12" i="1" s="1"/>
  <c r="K58" i="1"/>
  <c r="W12" i="1" s="1"/>
  <c r="L58" i="1"/>
  <c r="X12" i="1" s="1"/>
  <c r="M58" i="1"/>
  <c r="Y12" i="1" s="1"/>
  <c r="E58" i="1"/>
  <c r="Q12" i="1" s="1"/>
  <c r="F64" i="1"/>
  <c r="R13" i="1" s="1"/>
  <c r="G64" i="1"/>
  <c r="S13" i="1" s="1"/>
  <c r="H64" i="1"/>
  <c r="T13" i="1" s="1"/>
  <c r="I64" i="1"/>
  <c r="U13" i="1" s="1"/>
  <c r="J64" i="1"/>
  <c r="V13" i="1" s="1"/>
  <c r="K64" i="1"/>
  <c r="W13" i="1" s="1"/>
  <c r="L64" i="1"/>
  <c r="X13" i="1" s="1"/>
  <c r="M64" i="1"/>
  <c r="Y13" i="1" s="1"/>
  <c r="E64" i="1"/>
  <c r="Q13" i="1" s="1"/>
  <c r="E21" i="1"/>
  <c r="Q5" i="1" s="1"/>
  <c r="F16" i="1"/>
  <c r="R4" i="1" s="1"/>
  <c r="G16" i="1"/>
  <c r="S4" i="1" s="1"/>
  <c r="H16" i="1"/>
  <c r="T4" i="1" s="1"/>
  <c r="I16" i="1"/>
  <c r="U4" i="1" s="1"/>
  <c r="J16" i="1"/>
  <c r="V4" i="1" s="1"/>
  <c r="K16" i="1"/>
  <c r="W4" i="1" s="1"/>
  <c r="L16" i="1"/>
  <c r="X4" i="1" s="1"/>
  <c r="M16" i="1"/>
  <c r="Y4" i="1" s="1"/>
  <c r="E16" i="1"/>
  <c r="Q4" i="1" s="1"/>
  <c r="F10" i="1"/>
  <c r="R3" i="1" s="1"/>
  <c r="G10" i="1"/>
  <c r="S3" i="1" s="1"/>
  <c r="H10" i="1"/>
  <c r="T3" i="1" s="1"/>
  <c r="I10" i="1"/>
  <c r="U3" i="1" s="1"/>
  <c r="J10" i="1"/>
  <c r="V3" i="1" s="1"/>
  <c r="K10" i="1"/>
  <c r="W3" i="1" s="1"/>
  <c r="L10" i="1"/>
  <c r="X3" i="1" s="1"/>
  <c r="M10" i="1"/>
  <c r="Y3" i="1" s="1"/>
  <c r="F5" i="1"/>
  <c r="R2" i="1" s="1"/>
  <c r="E10" i="1"/>
  <c r="Q3" i="1" s="1"/>
  <c r="G5" i="1"/>
  <c r="S2" i="1" s="1"/>
  <c r="H5" i="1"/>
  <c r="T2" i="1" s="1"/>
  <c r="I5" i="1"/>
  <c r="U2" i="1" s="1"/>
  <c r="J5" i="1"/>
  <c r="V2" i="1" s="1"/>
  <c r="K5" i="1"/>
  <c r="W2" i="1" s="1"/>
  <c r="L5" i="1"/>
  <c r="X2" i="1" s="1"/>
  <c r="M5" i="1"/>
  <c r="Y2" i="1" s="1"/>
  <c r="E5" i="1"/>
</calcChain>
</file>

<file path=xl/sharedStrings.xml><?xml version="1.0" encoding="utf-8"?>
<sst xmlns="http://schemas.openxmlformats.org/spreadsheetml/2006/main" count="142" uniqueCount="26">
  <si>
    <t>Model</t>
  </si>
  <si>
    <t>CSP</t>
  </si>
  <si>
    <t>Dataset</t>
  </si>
  <si>
    <t>I90</t>
  </si>
  <si>
    <t>I294</t>
  </si>
  <si>
    <t>Phoenix</t>
  </si>
  <si>
    <t>CTH</t>
  </si>
  <si>
    <t>TFS</t>
  </si>
  <si>
    <t>Follower_ID</t>
  </si>
  <si>
    <t>Run_Index</t>
  </si>
  <si>
    <t>Error</t>
  </si>
  <si>
    <t>MSE</t>
  </si>
  <si>
    <t>RMSE</t>
  </si>
  <si>
    <t>MAE</t>
  </si>
  <si>
    <t>MAPE</t>
  </si>
  <si>
    <t>NRMSE</t>
  </si>
  <si>
    <t>SSE</t>
  </si>
  <si>
    <t>R-squared</t>
  </si>
  <si>
    <t>Total Difference</t>
  </si>
  <si>
    <t xml:space="preserve"> Average</t>
  </si>
  <si>
    <t>Average</t>
  </si>
  <si>
    <t>Phoenix H1A3 Run 6</t>
  </si>
  <si>
    <t>Phoenix H1A3 Run 8EW</t>
  </si>
  <si>
    <t>Phoenix H1A3 Run 9ES</t>
  </si>
  <si>
    <t>Phoenix H1A3 Run 9NS</t>
  </si>
  <si>
    <t>CSF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</si>
</sst>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tabSelected="1" topLeftCell="M1" workbookViewId="0">
      <selection activeCell="AB19" sqref="AB19"/>
    </sheetView>
  </sheetViews>
  <sheetFormatPr defaultRowHeight="14.4" x14ac:dyDescent="0.3"/>
  <cols>
    <col min="1" max="1" width="10.44140625" customWidth="1"/>
    <col min="2" max="2" width="20.5546875" customWidth="1"/>
    <col min="3" max="3" width="15" customWidth="1"/>
    <col min="4" max="4" width="13.33203125" customWidth="1"/>
    <col min="12" max="12" width="10.109375" customWidth="1"/>
    <col min="13" max="13" width="18.6640625" customWidth="1"/>
    <col min="24" max="24" width="12.33203125" customWidth="1"/>
    <col min="25" max="25" width="16" customWidth="1"/>
  </cols>
  <sheetData>
    <row r="1" spans="1:25" x14ac:dyDescent="0.3">
      <c r="A1" s="1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0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3">
      <c r="A2" s="2" t="s">
        <v>1</v>
      </c>
      <c r="B2" s="2" t="s">
        <v>4</v>
      </c>
      <c r="C2" s="2">
        <v>8</v>
      </c>
      <c r="D2" s="2">
        <v>1</v>
      </c>
      <c r="E2" s="2">
        <v>293.145202370562</v>
      </c>
      <c r="F2" s="2">
        <v>7.4204250046778303E-2</v>
      </c>
      <c r="G2" s="2">
        <v>0.27240457053210099</v>
      </c>
      <c r="H2" s="2">
        <v>0.22584376145651899</v>
      </c>
      <c r="I2" s="2">
        <v>0.86665343560159602</v>
      </c>
      <c r="J2" s="2">
        <v>5.2689472056499202E-2</v>
      </c>
      <c r="K2" s="2">
        <v>96.317116560718304</v>
      </c>
      <c r="L2" s="2">
        <v>0.95877881604821802</v>
      </c>
      <c r="M2" s="2">
        <v>293.145202370562</v>
      </c>
      <c r="O2" s="2" t="s">
        <v>1</v>
      </c>
      <c r="P2" s="2" t="s">
        <v>4</v>
      </c>
      <c r="Q2" s="2">
        <f>E5</f>
        <v>133.0615670104317</v>
      </c>
      <c r="R2" s="2">
        <f t="shared" ref="R2:Y2" si="0">F5</f>
        <v>7.71108735199863E-2</v>
      </c>
      <c r="S2" s="2">
        <f t="shared" si="0"/>
        <v>0.25789224186457499</v>
      </c>
      <c r="T2" s="2">
        <f t="shared" si="0"/>
        <v>0.2024663938019883</v>
      </c>
      <c r="U2" s="2">
        <f t="shared" si="0"/>
        <v>0.85149054316399264</v>
      </c>
      <c r="V2" s="2">
        <f t="shared" si="0"/>
        <v>7.863925637117751E-2</v>
      </c>
      <c r="W2" s="2">
        <f t="shared" si="0"/>
        <v>49.174152394898421</v>
      </c>
      <c r="X2" s="2">
        <f t="shared" si="0"/>
        <v>0.93449755545282664</v>
      </c>
      <c r="Y2" s="2">
        <f t="shared" si="0"/>
        <v>133.0615670104317</v>
      </c>
    </row>
    <row r="3" spans="1:25" x14ac:dyDescent="0.3">
      <c r="A3" s="2" t="s">
        <v>1</v>
      </c>
      <c r="B3" s="2" t="s">
        <v>4</v>
      </c>
      <c r="C3" s="2">
        <v>12</v>
      </c>
      <c r="D3" s="2">
        <v>7</v>
      </c>
      <c r="E3" s="2">
        <v>9.7103848264599009</v>
      </c>
      <c r="F3" s="2">
        <v>1.5663533575048599E-2</v>
      </c>
      <c r="G3" s="2">
        <v>0.12515403938766201</v>
      </c>
      <c r="H3" s="2">
        <v>0.107893164738443</v>
      </c>
      <c r="I3" s="2">
        <v>0.40827177496665201</v>
      </c>
      <c r="J3" s="2">
        <v>9.4100781494483005E-2</v>
      </c>
      <c r="K3" s="2">
        <v>1.4097180217543701</v>
      </c>
      <c r="L3" s="2">
        <v>0.93324164792890096</v>
      </c>
      <c r="M3" s="2">
        <v>9.7103848264599009</v>
      </c>
      <c r="O3" s="2" t="s">
        <v>1</v>
      </c>
      <c r="P3" s="2" t="s">
        <v>3</v>
      </c>
      <c r="Q3" s="2">
        <f>E10</f>
        <v>126.52787840002247</v>
      </c>
      <c r="R3" s="2">
        <f t="shared" ref="R3:Y3" si="1">F10</f>
        <v>6.3079867839264323E-2</v>
      </c>
      <c r="S3" s="2">
        <f t="shared" si="1"/>
        <v>0.24344494759686333</v>
      </c>
      <c r="T3" s="2">
        <f t="shared" si="1"/>
        <v>0.18906314308921535</v>
      </c>
      <c r="U3" s="2">
        <f t="shared" si="1"/>
        <v>11.221979761126663</v>
      </c>
      <c r="V3" s="2">
        <f t="shared" si="1"/>
        <v>5.2320886115982901E-2</v>
      </c>
      <c r="W3" s="2">
        <f t="shared" si="1"/>
        <v>44.904062657146966</v>
      </c>
      <c r="X3" s="2">
        <f t="shared" si="1"/>
        <v>0.96373319764150667</v>
      </c>
      <c r="Y3" s="2">
        <f t="shared" si="1"/>
        <v>126.52787840002247</v>
      </c>
    </row>
    <row r="4" spans="1:25" x14ac:dyDescent="0.3">
      <c r="A4" s="2" t="s">
        <v>1</v>
      </c>
      <c r="B4" s="2" t="s">
        <v>4</v>
      </c>
      <c r="C4" s="2">
        <v>40</v>
      </c>
      <c r="D4" s="2">
        <v>9</v>
      </c>
      <c r="E4" s="2">
        <v>96.329113834273201</v>
      </c>
      <c r="F4" s="2">
        <v>0.141464836938132</v>
      </c>
      <c r="G4" s="2">
        <v>0.37611811567396197</v>
      </c>
      <c r="H4" s="2">
        <v>0.27366225521100301</v>
      </c>
      <c r="I4" s="2">
        <v>1.27954641892373</v>
      </c>
      <c r="J4" s="2">
        <v>8.9127515562550302E-2</v>
      </c>
      <c r="K4" s="2">
        <v>49.795622602222601</v>
      </c>
      <c r="L4" s="2">
        <v>0.91147220238136095</v>
      </c>
      <c r="M4" s="2">
        <v>96.329113834273201</v>
      </c>
      <c r="O4" s="2" t="s">
        <v>1</v>
      </c>
      <c r="P4" s="2" t="s">
        <v>5</v>
      </c>
      <c r="Q4" s="2">
        <f>E16</f>
        <v>176.84515313455117</v>
      </c>
      <c r="R4" s="2">
        <f t="shared" ref="R4:Y4" si="2">F16</f>
        <v>0.24886302969499702</v>
      </c>
      <c r="S4" s="2">
        <f t="shared" si="2"/>
        <v>0.44009746846937786</v>
      </c>
      <c r="T4" s="2">
        <f t="shared" si="2"/>
        <v>0.33297104888378676</v>
      </c>
      <c r="U4" s="2">
        <f t="shared" si="2"/>
        <v>9.0255452226880823</v>
      </c>
      <c r="V4" s="2">
        <f t="shared" si="2"/>
        <v>4.6111958042849975E-2</v>
      </c>
      <c r="W4" s="2">
        <f t="shared" si="2"/>
        <v>135.99751258454648</v>
      </c>
      <c r="X4" s="2">
        <f t="shared" si="2"/>
        <v>0.9686173106342193</v>
      </c>
      <c r="Y4" s="2">
        <f t="shared" si="2"/>
        <v>176.84515313455117</v>
      </c>
    </row>
    <row r="5" spans="1:25" x14ac:dyDescent="0.3">
      <c r="A5" s="4" t="s">
        <v>19</v>
      </c>
      <c r="B5" s="5"/>
      <c r="C5" s="5"/>
      <c r="D5" s="6"/>
      <c r="E5" s="3">
        <f>AVERAGE(E2:E4)</f>
        <v>133.0615670104317</v>
      </c>
      <c r="F5" s="3">
        <f>AVERAGE(F2:F4)</f>
        <v>7.71108735199863E-2</v>
      </c>
      <c r="G5" s="3">
        <f t="shared" ref="G5:M5" si="3">AVERAGE(G2:G4)</f>
        <v>0.25789224186457499</v>
      </c>
      <c r="H5" s="3">
        <f t="shared" si="3"/>
        <v>0.2024663938019883</v>
      </c>
      <c r="I5" s="3">
        <f t="shared" si="3"/>
        <v>0.85149054316399264</v>
      </c>
      <c r="J5" s="3">
        <f t="shared" si="3"/>
        <v>7.863925637117751E-2</v>
      </c>
      <c r="K5" s="3">
        <f t="shared" si="3"/>
        <v>49.174152394898421</v>
      </c>
      <c r="L5" s="3">
        <f t="shared" si="3"/>
        <v>0.93449755545282664</v>
      </c>
      <c r="M5" s="3">
        <f t="shared" si="3"/>
        <v>133.0615670104317</v>
      </c>
      <c r="O5" s="2" t="s">
        <v>6</v>
      </c>
      <c r="P5" s="2" t="s">
        <v>4</v>
      </c>
      <c r="Q5" s="2">
        <f>E21</f>
        <v>131.63325115647197</v>
      </c>
      <c r="R5" s="2">
        <f t="shared" ref="R5:Y5" si="4">F21</f>
        <v>7.7236708331482953E-2</v>
      </c>
      <c r="S5" s="2">
        <f t="shared" si="4"/>
        <v>0.25893556292536068</v>
      </c>
      <c r="T5" s="2">
        <f t="shared" si="4"/>
        <v>0.20058390586285402</v>
      </c>
      <c r="U5" s="2">
        <f t="shared" si="4"/>
        <v>0.84383074112493794</v>
      </c>
      <c r="V5" s="2">
        <f t="shared" si="4"/>
        <v>7.9857109558156406E-2</v>
      </c>
      <c r="W5" s="2">
        <f t="shared" si="4"/>
        <v>48.537520410873519</v>
      </c>
      <c r="X5" s="2">
        <f t="shared" si="4"/>
        <v>0.93271065522332941</v>
      </c>
      <c r="Y5" s="2">
        <f t="shared" si="4"/>
        <v>131.63325115647197</v>
      </c>
    </row>
    <row r="6" spans="1:2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6</v>
      </c>
      <c r="P6" s="2" t="s">
        <v>3</v>
      </c>
      <c r="Q6" s="2">
        <f>E26</f>
        <v>129.92572820153646</v>
      </c>
      <c r="R6" s="2">
        <f t="shared" ref="R6:Y6" si="5">F26</f>
        <v>6.7178984002328065E-2</v>
      </c>
      <c r="S6" s="2">
        <f t="shared" si="5"/>
        <v>0.24465013291518034</v>
      </c>
      <c r="T6" s="2">
        <f t="shared" si="5"/>
        <v>0.19760479210251267</v>
      </c>
      <c r="U6" s="2">
        <f t="shared" si="5"/>
        <v>13.556127892827176</v>
      </c>
      <c r="V6" s="2">
        <f t="shared" si="5"/>
        <v>5.4471945531039463E-2</v>
      </c>
      <c r="W6" s="2">
        <f t="shared" si="5"/>
        <v>45.883427739525594</v>
      </c>
      <c r="X6" s="2">
        <f t="shared" si="5"/>
        <v>0.95620134688237723</v>
      </c>
      <c r="Y6" s="2">
        <f t="shared" si="5"/>
        <v>129.92572820153646</v>
      </c>
    </row>
    <row r="7" spans="1:25" x14ac:dyDescent="0.3">
      <c r="A7" s="2" t="s">
        <v>1</v>
      </c>
      <c r="B7" s="2" t="s">
        <v>3</v>
      </c>
      <c r="C7" s="2">
        <v>5366</v>
      </c>
      <c r="D7" s="2">
        <v>1</v>
      </c>
      <c r="E7" s="2">
        <v>222.984195535693</v>
      </c>
      <c r="F7" s="2">
        <v>0.109221078723708</v>
      </c>
      <c r="G7" s="2">
        <v>0.33048612485807699</v>
      </c>
      <c r="H7" s="2">
        <v>0.25719053695005001</v>
      </c>
      <c r="I7" s="2">
        <v>24.1285948701297</v>
      </c>
      <c r="J7" s="2">
        <v>4.1054177001003403E-2</v>
      </c>
      <c r="K7" s="2">
        <v>94.694675253455401</v>
      </c>
      <c r="L7" s="2">
        <v>0.97224670181614203</v>
      </c>
      <c r="M7" s="2">
        <v>222.984195535693</v>
      </c>
      <c r="O7" s="2" t="s">
        <v>6</v>
      </c>
      <c r="P7" s="2" t="s">
        <v>5</v>
      </c>
      <c r="Q7" s="2">
        <f>E32</f>
        <v>166.75533039671973</v>
      </c>
      <c r="R7" s="2">
        <f t="shared" ref="R7:Y7" si="6">F32</f>
        <v>0.22688531944293955</v>
      </c>
      <c r="S7" s="2">
        <f t="shared" si="6"/>
        <v>0.42113819013252174</v>
      </c>
      <c r="T7" s="2">
        <f t="shared" si="6"/>
        <v>0.31130961079008562</v>
      </c>
      <c r="U7" s="2">
        <f t="shared" si="6"/>
        <v>8.5014314615852395</v>
      </c>
      <c r="V7" s="2">
        <f t="shared" si="6"/>
        <v>4.4097909231379573E-2</v>
      </c>
      <c r="W7" s="2">
        <f t="shared" si="6"/>
        <v>125.14353074411848</v>
      </c>
      <c r="X7" s="2">
        <f t="shared" si="6"/>
        <v>0.97094235805124041</v>
      </c>
      <c r="Y7" s="2">
        <f t="shared" si="6"/>
        <v>166.75533039671973</v>
      </c>
    </row>
    <row r="8" spans="1:25" x14ac:dyDescent="0.3">
      <c r="A8" s="2" t="s">
        <v>1</v>
      </c>
      <c r="B8" s="2" t="s">
        <v>3</v>
      </c>
      <c r="C8" s="2">
        <v>195</v>
      </c>
      <c r="D8" s="2">
        <v>2</v>
      </c>
      <c r="E8" s="2">
        <v>101.399636093073</v>
      </c>
      <c r="F8" s="2">
        <v>3.7495835842979601E-2</v>
      </c>
      <c r="G8" s="2">
        <v>0.193638415204678</v>
      </c>
      <c r="H8" s="2">
        <v>0.149999461676143</v>
      </c>
      <c r="I8" s="2">
        <v>5.8839744372445697</v>
      </c>
      <c r="J8" s="2">
        <v>4.14643287376186E-2</v>
      </c>
      <c r="K8" s="2">
        <v>25.347185029854199</v>
      </c>
      <c r="L8" s="2">
        <v>0.97908569336797702</v>
      </c>
      <c r="M8" s="2">
        <v>101.399636093073</v>
      </c>
      <c r="O8" s="2" t="s">
        <v>7</v>
      </c>
      <c r="P8" s="2" t="s">
        <v>4</v>
      </c>
      <c r="Q8" s="2">
        <f>E37</f>
        <v>138.90008037432546</v>
      </c>
      <c r="R8" s="2">
        <f t="shared" ref="R8:Y8" si="7">F37</f>
        <v>9.978090444335963E-2</v>
      </c>
      <c r="S8" s="2">
        <f t="shared" si="7"/>
        <v>0.31235461600873465</v>
      </c>
      <c r="T8" s="2">
        <f t="shared" si="7"/>
        <v>0.25244020433900732</v>
      </c>
      <c r="U8" s="2">
        <f t="shared" si="7"/>
        <v>1.046158223009626</v>
      </c>
      <c r="V8" s="2">
        <f t="shared" si="7"/>
        <v>0.11567046631422752</v>
      </c>
      <c r="W8" s="2">
        <f t="shared" si="7"/>
        <v>55.823677023922919</v>
      </c>
      <c r="X8" s="2">
        <f t="shared" si="7"/>
        <v>0.85289390929471043</v>
      </c>
      <c r="Y8" s="2">
        <f t="shared" si="7"/>
        <v>138.90008037432546</v>
      </c>
    </row>
    <row r="9" spans="1:25" x14ac:dyDescent="0.3">
      <c r="A9" s="2" t="s">
        <v>1</v>
      </c>
      <c r="B9" s="2" t="s">
        <v>3</v>
      </c>
      <c r="C9" s="2">
        <v>286</v>
      </c>
      <c r="D9" s="2">
        <v>3</v>
      </c>
      <c r="E9" s="2">
        <v>55.199803571301402</v>
      </c>
      <c r="F9" s="2">
        <v>4.2522688951105399E-2</v>
      </c>
      <c r="G9" s="2">
        <v>0.206210302727835</v>
      </c>
      <c r="H9" s="2">
        <v>0.159999430641453</v>
      </c>
      <c r="I9" s="2">
        <v>3.6533699760057199</v>
      </c>
      <c r="J9" s="2">
        <v>7.44441526093267E-2</v>
      </c>
      <c r="K9" s="2">
        <v>14.6703276881313</v>
      </c>
      <c r="L9" s="2">
        <v>0.93986719774040095</v>
      </c>
      <c r="M9" s="2">
        <v>55.199803571301402</v>
      </c>
      <c r="O9" s="2" t="s">
        <v>7</v>
      </c>
      <c r="P9" s="2" t="s">
        <v>3</v>
      </c>
      <c r="Q9" s="2">
        <f>E42</f>
        <v>162.37343850247021</v>
      </c>
      <c r="R9" s="2">
        <f t="shared" ref="R9:Y9" si="8">F42</f>
        <v>9.4464018191625865E-2</v>
      </c>
      <c r="S9" s="2">
        <f t="shared" si="8"/>
        <v>0.30519905612998133</v>
      </c>
      <c r="T9" s="2">
        <f t="shared" si="8"/>
        <v>0.245920460491314</v>
      </c>
      <c r="U9" s="2">
        <f t="shared" si="8"/>
        <v>15.660651965374408</v>
      </c>
      <c r="V9" s="2">
        <f t="shared" si="8"/>
        <v>6.7875580268721994E-2</v>
      </c>
      <c r="W9" s="2">
        <f t="shared" si="8"/>
        <v>63.904760833021157</v>
      </c>
      <c r="X9" s="2">
        <f t="shared" si="8"/>
        <v>0.93944455280336336</v>
      </c>
      <c r="Y9" s="2">
        <f t="shared" si="8"/>
        <v>162.37343850247021</v>
      </c>
    </row>
    <row r="10" spans="1:25" x14ac:dyDescent="0.3">
      <c r="A10" s="4" t="s">
        <v>20</v>
      </c>
      <c r="B10" s="5"/>
      <c r="C10" s="5"/>
      <c r="D10" s="6"/>
      <c r="E10" s="3">
        <f>AVERAGE(E7:E9)</f>
        <v>126.52787840002247</v>
      </c>
      <c r="F10" s="3">
        <f t="shared" ref="F10:M10" si="9">AVERAGE(F7:F9)</f>
        <v>6.3079867839264323E-2</v>
      </c>
      <c r="G10" s="3">
        <f t="shared" si="9"/>
        <v>0.24344494759686333</v>
      </c>
      <c r="H10" s="3">
        <f t="shared" si="9"/>
        <v>0.18906314308921535</v>
      </c>
      <c r="I10" s="3">
        <f t="shared" si="9"/>
        <v>11.221979761126663</v>
      </c>
      <c r="J10" s="3">
        <f t="shared" si="9"/>
        <v>5.2320886115982901E-2</v>
      </c>
      <c r="K10" s="3">
        <f t="shared" si="9"/>
        <v>44.904062657146966</v>
      </c>
      <c r="L10" s="3">
        <f t="shared" si="9"/>
        <v>0.96373319764150667</v>
      </c>
      <c r="M10" s="3">
        <f t="shared" si="9"/>
        <v>126.52787840002247</v>
      </c>
      <c r="O10" s="2" t="s">
        <v>7</v>
      </c>
      <c r="P10" s="2" t="s">
        <v>5</v>
      </c>
      <c r="Q10" s="2">
        <f>E48</f>
        <v>175.71964800163991</v>
      </c>
      <c r="R10" s="2">
        <f t="shared" ref="R10:Y10" si="10">F48</f>
        <v>0.2899969681312905</v>
      </c>
      <c r="S10" s="2">
        <f t="shared" si="10"/>
        <v>0.45823155860340548</v>
      </c>
      <c r="T10" s="2">
        <f t="shared" si="10"/>
        <v>0.33634102514249625</v>
      </c>
      <c r="U10" s="2">
        <f t="shared" si="10"/>
        <v>11.781380310074988</v>
      </c>
      <c r="V10" s="2">
        <f t="shared" si="10"/>
        <v>4.7696251534927223E-2</v>
      </c>
      <c r="W10" s="2">
        <f t="shared" si="10"/>
        <v>153.4919600380116</v>
      </c>
      <c r="X10" s="2">
        <f t="shared" si="10"/>
        <v>0.96579875705840024</v>
      </c>
      <c r="Y10" s="2">
        <f t="shared" si="10"/>
        <v>175.71964800163991</v>
      </c>
    </row>
    <row r="11" spans="1:2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25</v>
      </c>
      <c r="P11" s="2" t="s">
        <v>4</v>
      </c>
      <c r="Q11" s="2">
        <f>E53</f>
        <v>119.60261541850188</v>
      </c>
      <c r="R11" s="2">
        <f t="shared" ref="R11:Y11" si="11">F53</f>
        <v>6.9454005474585037E-2</v>
      </c>
      <c r="S11" s="2">
        <f t="shared" si="11"/>
        <v>0.24524450624196001</v>
      </c>
      <c r="T11" s="2">
        <f t="shared" si="11"/>
        <v>0.19261632374065699</v>
      </c>
      <c r="U11" s="2">
        <f t="shared" si="11"/>
        <v>0.81608822985088436</v>
      </c>
      <c r="V11" s="2">
        <f t="shared" si="11"/>
        <v>7.6086618873705228E-2</v>
      </c>
      <c r="W11" s="2">
        <f t="shared" si="11"/>
        <v>42.474315251482381</v>
      </c>
      <c r="X11" s="2">
        <f t="shared" si="11"/>
        <v>0.93883071901605331</v>
      </c>
      <c r="Y11" s="2">
        <f t="shared" si="11"/>
        <v>119.60261541850188</v>
      </c>
    </row>
    <row r="12" spans="1:25" x14ac:dyDescent="0.3">
      <c r="A12" s="2" t="s">
        <v>1</v>
      </c>
      <c r="B12" s="2" t="s">
        <v>21</v>
      </c>
      <c r="C12" s="2">
        <v>13</v>
      </c>
      <c r="D12" s="2">
        <v>1</v>
      </c>
      <c r="E12" s="2">
        <v>135.91162429497899</v>
      </c>
      <c r="F12" s="2">
        <v>0.14224777908476</v>
      </c>
      <c r="G12" s="2">
        <v>0.37715749904351697</v>
      </c>
      <c r="H12" s="2">
        <v>0.22958044644422099</v>
      </c>
      <c r="I12" s="2">
        <v>18.752131363645098</v>
      </c>
      <c r="J12" s="2">
        <v>2.2172692477572999E-2</v>
      </c>
      <c r="K12" s="2">
        <v>84.210685218178398</v>
      </c>
      <c r="L12" s="2">
        <v>0.99501886181439603</v>
      </c>
      <c r="M12" s="2">
        <v>135.91162429497899</v>
      </c>
      <c r="O12" s="2" t="s">
        <v>25</v>
      </c>
      <c r="P12" s="2" t="s">
        <v>3</v>
      </c>
      <c r="Q12" s="2">
        <f>E58</f>
        <v>137.39203345513218</v>
      </c>
      <c r="R12" s="2">
        <f t="shared" ref="R12:Y12" si="12">F58</f>
        <v>7.4050902117407932E-2</v>
      </c>
      <c r="S12" s="2">
        <f t="shared" si="12"/>
        <v>0.26552807576194604</v>
      </c>
      <c r="T12" s="2">
        <f t="shared" si="12"/>
        <v>0.20814863542757933</v>
      </c>
      <c r="U12" s="2">
        <f t="shared" si="12"/>
        <v>15.025078982618643</v>
      </c>
      <c r="V12" s="2">
        <f t="shared" si="12"/>
        <v>5.919587749775914E-2</v>
      </c>
      <c r="W12" s="2">
        <f t="shared" si="12"/>
        <v>50.214415916284302</v>
      </c>
      <c r="X12" s="2">
        <f t="shared" si="12"/>
        <v>0.95166279261063302</v>
      </c>
      <c r="Y12" s="2">
        <f t="shared" si="12"/>
        <v>137.39203345513218</v>
      </c>
    </row>
    <row r="13" spans="1:25" x14ac:dyDescent="0.3">
      <c r="A13" s="2" t="s">
        <v>1</v>
      </c>
      <c r="B13" s="2" t="s">
        <v>22</v>
      </c>
      <c r="C13" s="2">
        <v>31</v>
      </c>
      <c r="D13" s="2">
        <v>1</v>
      </c>
      <c r="E13" s="2">
        <v>278.87929166587298</v>
      </c>
      <c r="F13" s="2">
        <v>0.50462266800609801</v>
      </c>
      <c r="G13" s="2">
        <v>0.71036798070161999</v>
      </c>
      <c r="H13" s="2">
        <v>0.56453297908071398</v>
      </c>
      <c r="I13" s="2">
        <v>7.2697300477177498</v>
      </c>
      <c r="J13" s="2">
        <v>7.1036798070161999E-2</v>
      </c>
      <c r="K13" s="2">
        <v>249.283597995012</v>
      </c>
      <c r="L13" s="2">
        <v>0.94815026136602398</v>
      </c>
      <c r="M13" s="2">
        <v>278.87929166587298</v>
      </c>
      <c r="O13" s="2" t="s">
        <v>25</v>
      </c>
      <c r="P13" s="2" t="s">
        <v>5</v>
      </c>
      <c r="Q13" s="2">
        <f>E64</f>
        <v>182.7620022411071</v>
      </c>
      <c r="R13" s="2">
        <f t="shared" ref="R13:Y13" si="13">F64</f>
        <v>0.26950849788913689</v>
      </c>
      <c r="S13" s="2">
        <f t="shared" si="13"/>
        <v>0.47296035177628626</v>
      </c>
      <c r="T13" s="2">
        <f t="shared" si="13"/>
        <v>0.36255064179614027</v>
      </c>
      <c r="U13" s="2">
        <f t="shared" si="13"/>
        <v>14.353435813034412</v>
      </c>
      <c r="V13" s="2">
        <f t="shared" si="13"/>
        <v>5.1108220784293848E-2</v>
      </c>
      <c r="W13" s="2">
        <f t="shared" si="13"/>
        <v>143.94573616581917</v>
      </c>
      <c r="X13" s="2">
        <f t="shared" si="13"/>
        <v>0.96444045809715773</v>
      </c>
      <c r="Y13" s="2">
        <f t="shared" si="13"/>
        <v>182.7620022411071</v>
      </c>
    </row>
    <row r="14" spans="1:25" x14ac:dyDescent="0.3">
      <c r="A14" s="2" t="s">
        <v>1</v>
      </c>
      <c r="B14" s="2" t="s">
        <v>23</v>
      </c>
      <c r="C14" s="2">
        <v>2</v>
      </c>
      <c r="D14" s="2">
        <v>1</v>
      </c>
      <c r="E14" s="2">
        <v>289.725306181186</v>
      </c>
      <c r="F14" s="2">
        <v>0.34061797724183102</v>
      </c>
      <c r="G14" s="2">
        <v>0.583624860027253</v>
      </c>
      <c r="H14" s="2">
        <v>0.46957099867291202</v>
      </c>
      <c r="I14" s="2">
        <v>4.96874235128195</v>
      </c>
      <c r="J14" s="2">
        <v>7.3876564560411806E-2</v>
      </c>
      <c r="K14" s="2">
        <v>210.16129195820901</v>
      </c>
      <c r="L14" s="2">
        <v>0.93574987433411705</v>
      </c>
      <c r="M14" s="2">
        <v>289.725306181186</v>
      </c>
    </row>
    <row r="15" spans="1:25" x14ac:dyDescent="0.3">
      <c r="A15" s="2" t="s">
        <v>1</v>
      </c>
      <c r="B15" s="2" t="s">
        <v>24</v>
      </c>
      <c r="C15" s="2">
        <v>2</v>
      </c>
      <c r="D15" s="2">
        <v>1</v>
      </c>
      <c r="E15" s="2">
        <v>2.86439039616661</v>
      </c>
      <c r="F15" s="2">
        <v>7.9636944472991095E-3</v>
      </c>
      <c r="G15" s="2">
        <v>8.9239534105121296E-2</v>
      </c>
      <c r="H15" s="2">
        <v>6.8199771337300194E-2</v>
      </c>
      <c r="I15" s="2">
        <v>5.1115771281075304</v>
      </c>
      <c r="J15" s="2">
        <v>1.7361777063253099E-2</v>
      </c>
      <c r="K15" s="2">
        <v>0.33447516678656197</v>
      </c>
      <c r="L15" s="2">
        <v>0.99555024502234002</v>
      </c>
      <c r="M15" s="2">
        <v>2.86439039616661</v>
      </c>
    </row>
    <row r="16" spans="1:25" x14ac:dyDescent="0.3">
      <c r="A16" s="4" t="s">
        <v>20</v>
      </c>
      <c r="B16" s="5"/>
      <c r="C16" s="5"/>
      <c r="D16" s="6"/>
      <c r="E16" s="3">
        <f t="shared" ref="E16:M16" si="14">AVERAGE(E12:E15)</f>
        <v>176.84515313455117</v>
      </c>
      <c r="F16" s="3">
        <f t="shared" si="14"/>
        <v>0.24886302969499702</v>
      </c>
      <c r="G16" s="3">
        <f t="shared" si="14"/>
        <v>0.44009746846937786</v>
      </c>
      <c r="H16" s="3">
        <f t="shared" si="14"/>
        <v>0.33297104888378676</v>
      </c>
      <c r="I16" s="3">
        <f t="shared" si="14"/>
        <v>9.0255452226880823</v>
      </c>
      <c r="J16" s="3">
        <f t="shared" si="14"/>
        <v>4.6111958042849975E-2</v>
      </c>
      <c r="K16" s="3">
        <f t="shared" si="14"/>
        <v>135.99751258454648</v>
      </c>
      <c r="L16" s="3">
        <f t="shared" si="14"/>
        <v>0.9686173106342193</v>
      </c>
      <c r="M16" s="3">
        <f t="shared" si="14"/>
        <v>176.84515313455117</v>
      </c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 t="s">
        <v>6</v>
      </c>
      <c r="B18" s="2" t="s">
        <v>4</v>
      </c>
      <c r="C18" s="2">
        <v>8</v>
      </c>
      <c r="D18" s="2">
        <v>1</v>
      </c>
      <c r="E18" s="2">
        <v>288.07601515919703</v>
      </c>
      <c r="F18" s="2">
        <v>7.2425652135577598E-2</v>
      </c>
      <c r="G18" s="2">
        <v>0.26912014442545401</v>
      </c>
      <c r="H18" s="2">
        <v>0.22193837839691599</v>
      </c>
      <c r="I18" s="2">
        <v>0.845287839773321</v>
      </c>
      <c r="J18" s="2">
        <v>5.2054186542641101E-2</v>
      </c>
      <c r="K18" s="2">
        <v>94.008496471979797</v>
      </c>
      <c r="L18" s="2">
        <v>0.95976684451865801</v>
      </c>
      <c r="M18" s="2">
        <v>288.07601515919703</v>
      </c>
    </row>
    <row r="19" spans="1:13" x14ac:dyDescent="0.3">
      <c r="A19" s="2" t="s">
        <v>6</v>
      </c>
      <c r="B19" s="2" t="s">
        <v>4</v>
      </c>
      <c r="C19" s="2">
        <v>12</v>
      </c>
      <c r="D19" s="2">
        <v>7</v>
      </c>
      <c r="E19" s="2">
        <v>9.2303440369148504</v>
      </c>
      <c r="F19" s="2">
        <v>1.70384339148173E-2</v>
      </c>
      <c r="G19" s="2">
        <v>0.13053135222932899</v>
      </c>
      <c r="H19" s="2">
        <v>0.102559378187942</v>
      </c>
      <c r="I19" s="2">
        <v>0.38951629892734302</v>
      </c>
      <c r="J19" s="2">
        <v>9.8143873856638697E-2</v>
      </c>
      <c r="K19" s="2">
        <v>1.5334590523335501</v>
      </c>
      <c r="L19" s="2">
        <v>0.92738179002996801</v>
      </c>
      <c r="M19" s="2">
        <v>9.2303440369148504</v>
      </c>
    </row>
    <row r="20" spans="1:13" x14ac:dyDescent="0.3">
      <c r="A20" s="2" t="s">
        <v>6</v>
      </c>
      <c r="B20" s="2" t="s">
        <v>4</v>
      </c>
      <c r="C20" s="2">
        <v>40</v>
      </c>
      <c r="D20" s="2">
        <v>9</v>
      </c>
      <c r="E20" s="2">
        <v>97.593394273304</v>
      </c>
      <c r="F20" s="2">
        <v>0.14224603894405399</v>
      </c>
      <c r="G20" s="2">
        <v>0.377155192121299</v>
      </c>
      <c r="H20" s="2">
        <v>0.27725396100370397</v>
      </c>
      <c r="I20" s="2">
        <v>1.29668808467415</v>
      </c>
      <c r="J20" s="2">
        <v>8.9373268275189405E-2</v>
      </c>
      <c r="K20" s="2">
        <v>50.070605708307198</v>
      </c>
      <c r="L20" s="2">
        <v>0.91098333112136198</v>
      </c>
      <c r="M20" s="2">
        <v>97.593394273304</v>
      </c>
    </row>
    <row r="21" spans="1:13" x14ac:dyDescent="0.3">
      <c r="A21" s="4" t="s">
        <v>20</v>
      </c>
      <c r="B21" s="5"/>
      <c r="C21" s="5"/>
      <c r="D21" s="6"/>
      <c r="E21" s="3">
        <f>AVERAGE(E18:E20)</f>
        <v>131.63325115647197</v>
      </c>
      <c r="F21" s="3">
        <f t="shared" ref="F21:L21" si="15">AVERAGE(F18:F20)</f>
        <v>7.7236708331482953E-2</v>
      </c>
      <c r="G21" s="3">
        <f t="shared" si="15"/>
        <v>0.25893556292536068</v>
      </c>
      <c r="H21" s="3">
        <f t="shared" si="15"/>
        <v>0.20058390586285402</v>
      </c>
      <c r="I21" s="3">
        <f t="shared" si="15"/>
        <v>0.84383074112493794</v>
      </c>
      <c r="J21" s="3">
        <f t="shared" si="15"/>
        <v>7.9857109558156406E-2</v>
      </c>
      <c r="K21" s="3">
        <f t="shared" si="15"/>
        <v>48.537520410873519</v>
      </c>
      <c r="L21" s="3">
        <f t="shared" si="15"/>
        <v>0.93271065522332941</v>
      </c>
      <c r="M21" s="3">
        <f>AVERAGE(M18:M20)</f>
        <v>131.63325115647197</v>
      </c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 t="s">
        <v>6</v>
      </c>
      <c r="B23" s="2" t="s">
        <v>3</v>
      </c>
      <c r="C23" s="2">
        <v>5366</v>
      </c>
      <c r="D23" s="2">
        <v>1</v>
      </c>
      <c r="E23" s="2">
        <v>244.557969819573</v>
      </c>
      <c r="F23" s="2">
        <v>0.11883110757453499</v>
      </c>
      <c r="G23" s="2">
        <v>0.344718881952433</v>
      </c>
      <c r="H23" s="2">
        <v>0.28207378295221902</v>
      </c>
      <c r="I23" s="2">
        <v>31.129182114644099</v>
      </c>
      <c r="J23" s="2">
        <v>4.2822221360550701E-2</v>
      </c>
      <c r="K23" s="2">
        <v>103.026570267122</v>
      </c>
      <c r="L23" s="2">
        <v>0.96980477394499198</v>
      </c>
      <c r="M23" s="2">
        <v>244.557969819573</v>
      </c>
    </row>
    <row r="24" spans="1:13" x14ac:dyDescent="0.3">
      <c r="A24" s="2" t="s">
        <v>6</v>
      </c>
      <c r="B24" s="2" t="s">
        <v>3</v>
      </c>
      <c r="C24" s="2">
        <v>195</v>
      </c>
      <c r="D24" s="2">
        <v>2</v>
      </c>
      <c r="E24" s="2">
        <v>77.635250792618905</v>
      </c>
      <c r="F24" s="2">
        <v>1.8399385565739799E-2</v>
      </c>
      <c r="G24" s="2">
        <v>0.13564433480886601</v>
      </c>
      <c r="H24" s="2">
        <v>0.114845045551211</v>
      </c>
      <c r="I24" s="2">
        <v>5.0311976694003198</v>
      </c>
      <c r="J24" s="2">
        <v>2.9045896104682299E-2</v>
      </c>
      <c r="K24" s="2">
        <v>12.437984642440099</v>
      </c>
      <c r="L24" s="2">
        <v>0.989737249939589</v>
      </c>
      <c r="M24" s="2">
        <v>77.635250792618905</v>
      </c>
    </row>
    <row r="25" spans="1:13" x14ac:dyDescent="0.3">
      <c r="A25" s="2" t="s">
        <v>6</v>
      </c>
      <c r="B25" s="2" t="s">
        <v>3</v>
      </c>
      <c r="C25" s="2">
        <v>286</v>
      </c>
      <c r="D25" s="2">
        <v>3</v>
      </c>
      <c r="E25" s="2">
        <v>67.583963992417495</v>
      </c>
      <c r="F25" s="2">
        <v>6.4306458866709396E-2</v>
      </c>
      <c r="G25" s="2">
        <v>0.25358718198424202</v>
      </c>
      <c r="H25" s="2">
        <v>0.19589554780410801</v>
      </c>
      <c r="I25" s="2">
        <v>4.5080038944371097</v>
      </c>
      <c r="J25" s="2">
        <v>9.1547719127885396E-2</v>
      </c>
      <c r="K25" s="2">
        <v>22.185728309014699</v>
      </c>
      <c r="L25" s="2">
        <v>0.90906201676255105</v>
      </c>
      <c r="M25" s="2">
        <v>67.583963992417495</v>
      </c>
    </row>
    <row r="26" spans="1:13" x14ac:dyDescent="0.3">
      <c r="A26" s="4" t="s">
        <v>20</v>
      </c>
      <c r="B26" s="5"/>
      <c r="C26" s="5"/>
      <c r="D26" s="6"/>
      <c r="E26" s="3">
        <f>AVERAGE(E23:E25)</f>
        <v>129.92572820153646</v>
      </c>
      <c r="F26" s="3">
        <f t="shared" ref="F26:M26" si="16">AVERAGE(F23:F25)</f>
        <v>6.7178984002328065E-2</v>
      </c>
      <c r="G26" s="3">
        <f t="shared" si="16"/>
        <v>0.24465013291518034</v>
      </c>
      <c r="H26" s="3">
        <f t="shared" si="16"/>
        <v>0.19760479210251267</v>
      </c>
      <c r="I26" s="3">
        <f t="shared" si="16"/>
        <v>13.556127892827176</v>
      </c>
      <c r="J26" s="3">
        <f t="shared" si="16"/>
        <v>5.4471945531039463E-2</v>
      </c>
      <c r="K26" s="3">
        <f t="shared" si="16"/>
        <v>45.883427739525594</v>
      </c>
      <c r="L26" s="3">
        <f>AVERAGE(L23:L25)</f>
        <v>0.95620134688237723</v>
      </c>
      <c r="M26" s="3">
        <f t="shared" si="16"/>
        <v>129.92572820153646</v>
      </c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 t="s">
        <v>6</v>
      </c>
      <c r="B28" s="2" t="s">
        <v>21</v>
      </c>
      <c r="C28" s="2">
        <v>13</v>
      </c>
      <c r="D28" s="2">
        <v>1</v>
      </c>
      <c r="E28" s="2">
        <v>137.04847942453699</v>
      </c>
      <c r="F28" s="2">
        <v>0.13603335070210301</v>
      </c>
      <c r="G28" s="2">
        <v>0.36882699291416199</v>
      </c>
      <c r="H28" s="2">
        <v>0.23150080983874599</v>
      </c>
      <c r="I28" s="2">
        <v>16.706072856250199</v>
      </c>
      <c r="J28" s="2">
        <v>2.16829507886044E-2</v>
      </c>
      <c r="K28" s="2">
        <v>80.531743615645198</v>
      </c>
      <c r="L28" s="2">
        <v>0.99523647453719399</v>
      </c>
      <c r="M28" s="2">
        <v>137.04847942453699</v>
      </c>
    </row>
    <row r="29" spans="1:13" x14ac:dyDescent="0.3">
      <c r="A29" s="2" t="s">
        <v>6</v>
      </c>
      <c r="B29" s="2" t="s">
        <v>22</v>
      </c>
      <c r="C29" s="2">
        <v>31</v>
      </c>
      <c r="D29" s="2">
        <v>1</v>
      </c>
      <c r="E29" s="2">
        <v>231.824153936388</v>
      </c>
      <c r="F29" s="2">
        <v>0.42467444670994797</v>
      </c>
      <c r="G29" s="2">
        <v>0.65167050471073795</v>
      </c>
      <c r="H29" s="2">
        <v>0.46927966383884201</v>
      </c>
      <c r="I29" s="2">
        <v>6.8303302155754597</v>
      </c>
      <c r="J29" s="2">
        <v>6.5167050471073795E-2</v>
      </c>
      <c r="K29" s="2">
        <v>209.78917667471401</v>
      </c>
      <c r="L29" s="2">
        <v>0.95636490300080301</v>
      </c>
      <c r="M29" s="2">
        <v>231.824153936388</v>
      </c>
    </row>
    <row r="30" spans="1:13" x14ac:dyDescent="0.3">
      <c r="A30" s="2" t="s">
        <v>6</v>
      </c>
      <c r="B30" s="2" t="s">
        <v>23</v>
      </c>
      <c r="C30" s="2">
        <v>2</v>
      </c>
      <c r="D30" s="2">
        <v>1</v>
      </c>
      <c r="E30" s="2">
        <v>295.38896837258699</v>
      </c>
      <c r="F30" s="2">
        <v>0.34032382001914302</v>
      </c>
      <c r="G30" s="2">
        <v>0.58337279677676401</v>
      </c>
      <c r="H30" s="2">
        <v>0.47875035392639798</v>
      </c>
      <c r="I30" s="2">
        <v>5.0268575495899901</v>
      </c>
      <c r="J30" s="2">
        <v>7.3844657819843507E-2</v>
      </c>
      <c r="K30" s="2">
        <v>209.97979695181101</v>
      </c>
      <c r="L30" s="2">
        <v>0.93580536065540898</v>
      </c>
      <c r="M30" s="2">
        <v>295.38896837258699</v>
      </c>
    </row>
    <row r="31" spans="1:13" x14ac:dyDescent="0.3">
      <c r="A31" s="2" t="s">
        <v>6</v>
      </c>
      <c r="B31" s="2" t="s">
        <v>24</v>
      </c>
      <c r="C31" s="2">
        <v>2</v>
      </c>
      <c r="D31" s="2">
        <v>1</v>
      </c>
      <c r="E31" s="2">
        <v>2.7597198533669798</v>
      </c>
      <c r="F31" s="2">
        <v>6.5096603405640904E-3</v>
      </c>
      <c r="G31" s="2">
        <v>8.0682466128422795E-2</v>
      </c>
      <c r="H31" s="2">
        <v>6.5707615556356597E-2</v>
      </c>
      <c r="I31" s="2">
        <v>5.4424652249253098</v>
      </c>
      <c r="J31" s="2">
        <v>1.56969778459966E-2</v>
      </c>
      <c r="K31" s="2">
        <v>0.27340573430369203</v>
      </c>
      <c r="L31" s="2">
        <v>0.99636269401155597</v>
      </c>
      <c r="M31" s="2">
        <v>2.7597198533669798</v>
      </c>
    </row>
    <row r="32" spans="1:13" x14ac:dyDescent="0.3">
      <c r="A32" s="4" t="s">
        <v>20</v>
      </c>
      <c r="B32" s="5"/>
      <c r="C32" s="5"/>
      <c r="D32" s="6"/>
      <c r="E32" s="3">
        <f t="shared" ref="E32:M32" si="17">AVERAGE(E28:E31)</f>
        <v>166.75533039671973</v>
      </c>
      <c r="F32" s="3">
        <f t="shared" si="17"/>
        <v>0.22688531944293955</v>
      </c>
      <c r="G32" s="3">
        <f t="shared" si="17"/>
        <v>0.42113819013252174</v>
      </c>
      <c r="H32" s="3">
        <f t="shared" si="17"/>
        <v>0.31130961079008562</v>
      </c>
      <c r="I32" s="3">
        <f t="shared" si="17"/>
        <v>8.5014314615852395</v>
      </c>
      <c r="J32" s="3">
        <f t="shared" si="17"/>
        <v>4.4097909231379573E-2</v>
      </c>
      <c r="K32" s="3">
        <f t="shared" si="17"/>
        <v>125.14353074411848</v>
      </c>
      <c r="L32" s="3">
        <f t="shared" si="17"/>
        <v>0.97094235805124041</v>
      </c>
      <c r="M32" s="3">
        <f t="shared" si="17"/>
        <v>166.75533039671973</v>
      </c>
    </row>
    <row r="33" spans="1:1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 t="s">
        <v>7</v>
      </c>
      <c r="B34" s="2" t="s">
        <v>4</v>
      </c>
      <c r="C34" s="2">
        <v>8</v>
      </c>
      <c r="D34" s="2">
        <v>1</v>
      </c>
      <c r="E34" s="2">
        <v>289.47353887323698</v>
      </c>
      <c r="F34" s="2">
        <v>8.5450198355043597E-2</v>
      </c>
      <c r="G34" s="2">
        <v>0.292318658923859</v>
      </c>
      <c r="H34" s="2">
        <v>0.22301505306104499</v>
      </c>
      <c r="I34" s="2">
        <v>0.838363728129635</v>
      </c>
      <c r="J34" s="2">
        <v>5.6541326677729001E-2</v>
      </c>
      <c r="K34" s="2">
        <v>110.91435746484601</v>
      </c>
      <c r="L34" s="2">
        <v>0.95253158218176104</v>
      </c>
      <c r="M34" s="2">
        <v>289.47353887323698</v>
      </c>
    </row>
    <row r="35" spans="1:13" x14ac:dyDescent="0.3">
      <c r="A35" s="2" t="s">
        <v>7</v>
      </c>
      <c r="B35" s="2" t="s">
        <v>4</v>
      </c>
      <c r="C35" s="2">
        <v>12</v>
      </c>
      <c r="D35" s="2">
        <v>7</v>
      </c>
      <c r="E35" s="2">
        <v>20.902278385224399</v>
      </c>
      <c r="F35" s="2">
        <v>7.1501876581258297E-2</v>
      </c>
      <c r="G35" s="2">
        <v>0.26739834812739199</v>
      </c>
      <c r="H35" s="2">
        <v>0.232247537613605</v>
      </c>
      <c r="I35" s="2">
        <v>0.87091539882208302</v>
      </c>
      <c r="J35" s="2">
        <v>0.201051389569467</v>
      </c>
      <c r="K35" s="2">
        <v>6.43516889231325</v>
      </c>
      <c r="L35" s="2">
        <v>0.69525730399942398</v>
      </c>
      <c r="M35" s="2">
        <v>20.902278385224399</v>
      </c>
    </row>
    <row r="36" spans="1:13" x14ac:dyDescent="0.3">
      <c r="A36" s="2" t="s">
        <v>7</v>
      </c>
      <c r="B36" s="2" t="s">
        <v>4</v>
      </c>
      <c r="C36" s="2">
        <v>40</v>
      </c>
      <c r="D36" s="2">
        <v>9</v>
      </c>
      <c r="E36" s="2">
        <v>106.324423864515</v>
      </c>
      <c r="F36" s="2">
        <v>0.142390638393777</v>
      </c>
      <c r="G36" s="2">
        <v>0.37734684097495302</v>
      </c>
      <c r="H36" s="2">
        <v>0.302058022342372</v>
      </c>
      <c r="I36" s="2">
        <v>1.42919554207716</v>
      </c>
      <c r="J36" s="2">
        <v>8.9418682695486598E-2</v>
      </c>
      <c r="K36" s="2">
        <v>50.1215047146095</v>
      </c>
      <c r="L36" s="2">
        <v>0.91089284170294604</v>
      </c>
      <c r="M36" s="2">
        <v>106.324423864515</v>
      </c>
    </row>
    <row r="37" spans="1:13" x14ac:dyDescent="0.3">
      <c r="A37" s="4" t="s">
        <v>20</v>
      </c>
      <c r="B37" s="5"/>
      <c r="C37" s="5"/>
      <c r="D37" s="6"/>
      <c r="E37" s="3">
        <f>AVERAGE(E34:E36)</f>
        <v>138.90008037432546</v>
      </c>
      <c r="F37" s="3">
        <f t="shared" ref="F37:M37" si="18">AVERAGE(F34:F36)</f>
        <v>9.978090444335963E-2</v>
      </c>
      <c r="G37" s="3">
        <f t="shared" si="18"/>
        <v>0.31235461600873465</v>
      </c>
      <c r="H37" s="3">
        <f t="shared" si="18"/>
        <v>0.25244020433900732</v>
      </c>
      <c r="I37" s="3">
        <f t="shared" si="18"/>
        <v>1.046158223009626</v>
      </c>
      <c r="J37" s="3">
        <f t="shared" si="18"/>
        <v>0.11567046631422752</v>
      </c>
      <c r="K37" s="3">
        <f t="shared" si="18"/>
        <v>55.823677023922919</v>
      </c>
      <c r="L37" s="3">
        <f t="shared" si="18"/>
        <v>0.85289390929471043</v>
      </c>
      <c r="M37" s="3">
        <f t="shared" si="18"/>
        <v>138.90008037432546</v>
      </c>
    </row>
    <row r="38" spans="1:1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 t="s">
        <v>7</v>
      </c>
      <c r="B39" s="2" t="s">
        <v>3</v>
      </c>
      <c r="C39" s="2">
        <v>5366</v>
      </c>
      <c r="D39" s="2">
        <v>1</v>
      </c>
      <c r="E39" s="2">
        <v>255.66569827541201</v>
      </c>
      <c r="F39" s="2">
        <v>0.125801250724874</v>
      </c>
      <c r="G39" s="2">
        <v>0.35468472017395197</v>
      </c>
      <c r="H39" s="2">
        <v>0.29488546513888397</v>
      </c>
      <c r="I39" s="2">
        <v>32.434550235871903</v>
      </c>
      <c r="J39" s="2">
        <v>4.4060213686205198E-2</v>
      </c>
      <c r="K39" s="2">
        <v>109.06968437846599</v>
      </c>
      <c r="L39" s="2">
        <v>0.96803364639803802</v>
      </c>
      <c r="M39" s="2">
        <v>255.66569827541201</v>
      </c>
    </row>
    <row r="40" spans="1:13" x14ac:dyDescent="0.3">
      <c r="A40" s="2" t="s">
        <v>7</v>
      </c>
      <c r="B40" s="2" t="s">
        <v>3</v>
      </c>
      <c r="C40" s="2">
        <v>195</v>
      </c>
      <c r="D40" s="2">
        <v>2</v>
      </c>
      <c r="E40" s="2">
        <v>160.65196387060001</v>
      </c>
      <c r="F40" s="2">
        <v>8.5425289402859095E-2</v>
      </c>
      <c r="G40" s="2">
        <v>0.29227604999872803</v>
      </c>
      <c r="H40" s="2">
        <v>0.237650834128106</v>
      </c>
      <c r="I40" s="2">
        <v>10.0131696714189</v>
      </c>
      <c r="J40" s="2">
        <v>6.2585877944053098E-2</v>
      </c>
      <c r="K40" s="2">
        <v>57.747495636332701</v>
      </c>
      <c r="L40" s="2">
        <v>0.95235175702757002</v>
      </c>
      <c r="M40" s="2">
        <v>160.65196387060001</v>
      </c>
    </row>
    <row r="41" spans="1:13" x14ac:dyDescent="0.3">
      <c r="A41" s="2" t="s">
        <v>7</v>
      </c>
      <c r="B41" s="2" t="s">
        <v>3</v>
      </c>
      <c r="C41" s="2">
        <v>286</v>
      </c>
      <c r="D41" s="2">
        <v>3</v>
      </c>
      <c r="E41" s="2">
        <v>70.802653361398598</v>
      </c>
      <c r="F41" s="2">
        <v>7.2165514447144502E-2</v>
      </c>
      <c r="G41" s="2">
        <v>0.26863639821726398</v>
      </c>
      <c r="H41" s="2">
        <v>0.20522508220695199</v>
      </c>
      <c r="I41" s="2">
        <v>4.5342359888324202</v>
      </c>
      <c r="J41" s="2">
        <v>9.6980649175907693E-2</v>
      </c>
      <c r="K41" s="2">
        <v>24.897102484264799</v>
      </c>
      <c r="L41" s="2">
        <v>0.89794825498448205</v>
      </c>
      <c r="M41" s="2">
        <v>70.802653361398598</v>
      </c>
    </row>
    <row r="42" spans="1:13" x14ac:dyDescent="0.3">
      <c r="A42" s="4" t="s">
        <v>20</v>
      </c>
      <c r="B42" s="5"/>
      <c r="C42" s="5"/>
      <c r="D42" s="6"/>
      <c r="E42" s="3">
        <f>AVERAGE(E39:E41)</f>
        <v>162.37343850247021</v>
      </c>
      <c r="F42" s="3">
        <f t="shared" ref="F42:M42" si="19">AVERAGE(F39:F41)</f>
        <v>9.4464018191625865E-2</v>
      </c>
      <c r="G42" s="3">
        <f t="shared" si="19"/>
        <v>0.30519905612998133</v>
      </c>
      <c r="H42" s="3">
        <f t="shared" si="19"/>
        <v>0.245920460491314</v>
      </c>
      <c r="I42" s="3">
        <f t="shared" si="19"/>
        <v>15.660651965374408</v>
      </c>
      <c r="J42" s="3">
        <f t="shared" si="19"/>
        <v>6.7875580268721994E-2</v>
      </c>
      <c r="K42" s="3">
        <f t="shared" si="19"/>
        <v>63.904760833021157</v>
      </c>
      <c r="L42" s="3">
        <f t="shared" si="19"/>
        <v>0.93944455280336336</v>
      </c>
      <c r="M42" s="3">
        <f t="shared" si="19"/>
        <v>162.37343850247021</v>
      </c>
    </row>
    <row r="43" spans="1:1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 t="s">
        <v>7</v>
      </c>
      <c r="B44" s="2" t="s">
        <v>21</v>
      </c>
      <c r="C44" s="2">
        <v>13</v>
      </c>
      <c r="D44" s="2">
        <v>1</v>
      </c>
      <c r="E44" s="2">
        <v>135.59949194331699</v>
      </c>
      <c r="F44" s="2">
        <v>0.12752278115732499</v>
      </c>
      <c r="G44" s="2">
        <v>0.35710332000322498</v>
      </c>
      <c r="H44" s="2">
        <v>0.22905319585019901</v>
      </c>
      <c r="I44" s="2">
        <v>27.774140352410001</v>
      </c>
      <c r="J44" s="2">
        <v>2.09937283952513E-2</v>
      </c>
      <c r="K44" s="2">
        <v>75.493486445136895</v>
      </c>
      <c r="L44" s="2">
        <v>0.99553449200511801</v>
      </c>
      <c r="M44" s="2">
        <v>135.59949194331699</v>
      </c>
    </row>
    <row r="45" spans="1:13" x14ac:dyDescent="0.3">
      <c r="A45" s="2" t="s">
        <v>7</v>
      </c>
      <c r="B45" s="2" t="s">
        <v>22</v>
      </c>
      <c r="C45" s="2">
        <v>31</v>
      </c>
      <c r="D45" s="2">
        <v>1</v>
      </c>
      <c r="E45" s="2">
        <v>310.984941567889</v>
      </c>
      <c r="F45" s="2">
        <v>0.76249953674112803</v>
      </c>
      <c r="G45" s="2">
        <v>0.87321219456735</v>
      </c>
      <c r="H45" s="2">
        <v>0.62952417321435095</v>
      </c>
      <c r="I45" s="2">
        <v>9.5375280191700398</v>
      </c>
      <c r="J45" s="2">
        <v>8.7321219456735003E-2</v>
      </c>
      <c r="K45" s="2">
        <v>376.67477115011701</v>
      </c>
      <c r="L45" s="2">
        <v>0.92165353600786404</v>
      </c>
      <c r="M45" s="2">
        <v>310.984941567889</v>
      </c>
    </row>
    <row r="46" spans="1:13" x14ac:dyDescent="0.3">
      <c r="A46" s="2" t="s">
        <v>7</v>
      </c>
      <c r="B46" s="2" t="s">
        <v>23</v>
      </c>
      <c r="C46" s="2">
        <v>2</v>
      </c>
      <c r="D46" s="2">
        <v>1</v>
      </c>
      <c r="E46" s="2">
        <v>253.07635553287199</v>
      </c>
      <c r="F46" s="2">
        <v>0.26167135523907897</v>
      </c>
      <c r="G46" s="2">
        <v>0.51153822461188503</v>
      </c>
      <c r="H46" s="2">
        <v>0.41017237525587102</v>
      </c>
      <c r="I46" s="2">
        <v>4.1438872388509003</v>
      </c>
      <c r="J46" s="2">
        <v>6.4751674001504403E-2</v>
      </c>
      <c r="K46" s="2">
        <v>161.45122618251199</v>
      </c>
      <c r="L46" s="2">
        <v>0.95064142652301498</v>
      </c>
      <c r="M46" s="2">
        <v>253.07635553287199</v>
      </c>
    </row>
    <row r="47" spans="1:13" x14ac:dyDescent="0.3">
      <c r="A47" s="2" t="s">
        <v>7</v>
      </c>
      <c r="B47" s="2" t="s">
        <v>24</v>
      </c>
      <c r="C47" s="2">
        <v>2</v>
      </c>
      <c r="D47" s="2">
        <v>1</v>
      </c>
      <c r="E47" s="2">
        <v>3.21780296248168</v>
      </c>
      <c r="F47" s="2">
        <v>8.2941993876300101E-3</v>
      </c>
      <c r="G47" s="2">
        <v>9.1072495231161898E-2</v>
      </c>
      <c r="H47" s="2">
        <v>7.6614356249564003E-2</v>
      </c>
      <c r="I47" s="2">
        <v>5.6699656298690098</v>
      </c>
      <c r="J47" s="2">
        <v>1.7718384286218199E-2</v>
      </c>
      <c r="K47" s="2">
        <v>0.34835637428046001</v>
      </c>
      <c r="L47" s="2">
        <v>0.99536557369760403</v>
      </c>
      <c r="M47" s="2">
        <v>3.21780296248168</v>
      </c>
    </row>
    <row r="48" spans="1:13" x14ac:dyDescent="0.3">
      <c r="A48" s="4" t="s">
        <v>20</v>
      </c>
      <c r="B48" s="5"/>
      <c r="C48" s="5"/>
      <c r="D48" s="6"/>
      <c r="E48" s="3">
        <f t="shared" ref="E48:M48" si="20">AVERAGE(E44:E47)</f>
        <v>175.71964800163991</v>
      </c>
      <c r="F48" s="3">
        <f t="shared" si="20"/>
        <v>0.2899969681312905</v>
      </c>
      <c r="G48" s="3">
        <f t="shared" si="20"/>
        <v>0.45823155860340548</v>
      </c>
      <c r="H48" s="3">
        <f t="shared" si="20"/>
        <v>0.33634102514249625</v>
      </c>
      <c r="I48" s="3">
        <f t="shared" si="20"/>
        <v>11.781380310074988</v>
      </c>
      <c r="J48" s="3">
        <f t="shared" si="20"/>
        <v>4.7696251534927223E-2</v>
      </c>
      <c r="K48" s="3">
        <f t="shared" si="20"/>
        <v>153.4919600380116</v>
      </c>
      <c r="L48" s="3">
        <f t="shared" si="20"/>
        <v>0.96579875705840024</v>
      </c>
      <c r="M48" s="3">
        <f t="shared" si="20"/>
        <v>175.71964800163991</v>
      </c>
    </row>
    <row r="49" spans="1:1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 t="s">
        <v>25</v>
      </c>
      <c r="B50" s="2" t="s">
        <v>4</v>
      </c>
      <c r="C50" s="2">
        <v>8</v>
      </c>
      <c r="D50" s="2">
        <v>1</v>
      </c>
      <c r="E50">
        <v>250.61591917055699</v>
      </c>
      <c r="F50">
        <v>6.1541580438117999E-2</v>
      </c>
      <c r="G50">
        <v>0.248075755441998</v>
      </c>
      <c r="H50">
        <v>0.19307852016221599</v>
      </c>
      <c r="I50">
        <v>0.73193243089735005</v>
      </c>
      <c r="J50">
        <v>4.7983705114506302E-2</v>
      </c>
      <c r="K50">
        <v>79.880971408677198</v>
      </c>
      <c r="L50">
        <v>0.96581305240166304</v>
      </c>
      <c r="M50">
        <v>250.61591917055699</v>
      </c>
    </row>
    <row r="51" spans="1:13" x14ac:dyDescent="0.3">
      <c r="A51" s="2" t="s">
        <v>25</v>
      </c>
      <c r="B51" s="2" t="s">
        <v>4</v>
      </c>
      <c r="C51" s="2">
        <v>12</v>
      </c>
      <c r="D51" s="2">
        <v>7</v>
      </c>
      <c r="E51">
        <v>9.3597498165179296</v>
      </c>
      <c r="F51">
        <v>1.57970195464671E-2</v>
      </c>
      <c r="G51">
        <v>0.12568619473302201</v>
      </c>
      <c r="H51">
        <v>0.103997220183532</v>
      </c>
      <c r="I51">
        <v>0.39451902947122303</v>
      </c>
      <c r="J51">
        <v>9.4500898295505106E-2</v>
      </c>
      <c r="K51">
        <v>1.42173175918204</v>
      </c>
      <c r="L51">
        <v>0.93267272754871899</v>
      </c>
      <c r="M51">
        <v>9.3597498165179296</v>
      </c>
    </row>
    <row r="52" spans="1:13" x14ac:dyDescent="0.3">
      <c r="A52" s="2" t="s">
        <v>25</v>
      </c>
      <c r="B52" s="2" t="s">
        <v>4</v>
      </c>
      <c r="C52" s="2">
        <v>40</v>
      </c>
      <c r="D52" s="2">
        <v>9</v>
      </c>
      <c r="E52">
        <v>98.832177268430698</v>
      </c>
      <c r="F52">
        <v>0.13102341643917001</v>
      </c>
      <c r="G52">
        <v>0.36197156855085999</v>
      </c>
      <c r="H52">
        <v>0.28077323087622302</v>
      </c>
      <c r="I52">
        <v>1.3218132291840801</v>
      </c>
      <c r="J52">
        <v>8.5775253211104296E-2</v>
      </c>
      <c r="K52">
        <v>46.120242586587899</v>
      </c>
      <c r="L52">
        <v>0.91800637709777799</v>
      </c>
      <c r="M52">
        <v>98.832177268430698</v>
      </c>
    </row>
    <row r="53" spans="1:13" x14ac:dyDescent="0.3">
      <c r="A53" s="4" t="s">
        <v>20</v>
      </c>
      <c r="B53" s="5"/>
      <c r="C53" s="5"/>
      <c r="D53" s="6"/>
      <c r="E53" s="3">
        <f>AVERAGE(E50:E52)</f>
        <v>119.60261541850188</v>
      </c>
      <c r="F53" s="3">
        <f t="shared" ref="F53:M53" si="21">AVERAGE(F50:F52)</f>
        <v>6.9454005474585037E-2</v>
      </c>
      <c r="G53" s="3">
        <f t="shared" si="21"/>
        <v>0.24524450624196001</v>
      </c>
      <c r="H53" s="3">
        <f t="shared" si="21"/>
        <v>0.19261632374065699</v>
      </c>
      <c r="I53" s="3">
        <f t="shared" si="21"/>
        <v>0.81608822985088436</v>
      </c>
      <c r="J53" s="3">
        <f t="shared" si="21"/>
        <v>7.6086618873705228E-2</v>
      </c>
      <c r="K53" s="3">
        <f t="shared" si="21"/>
        <v>42.474315251482381</v>
      </c>
      <c r="L53" s="3">
        <f t="shared" si="21"/>
        <v>0.93883071901605331</v>
      </c>
      <c r="M53" s="3">
        <f t="shared" si="21"/>
        <v>119.60261541850188</v>
      </c>
    </row>
    <row r="54" spans="1:1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 t="s">
        <v>25</v>
      </c>
      <c r="B55" s="2" t="s">
        <v>3</v>
      </c>
      <c r="C55" s="2">
        <v>5366</v>
      </c>
      <c r="D55" s="2">
        <v>1</v>
      </c>
      <c r="E55">
        <v>239.797259205335</v>
      </c>
      <c r="F55">
        <v>0.11713127915992599</v>
      </c>
      <c r="G55">
        <v>0.34224447279675002</v>
      </c>
      <c r="H55">
        <v>0.27658276724952102</v>
      </c>
      <c r="I55">
        <v>33.178884082830699</v>
      </c>
      <c r="J55">
        <v>4.2514841341211203E-2</v>
      </c>
      <c r="K55">
        <v>101.55281903165501</v>
      </c>
      <c r="L55">
        <v>0.97023670380142002</v>
      </c>
      <c r="M55">
        <v>239.797259205335</v>
      </c>
    </row>
    <row r="56" spans="1:13" x14ac:dyDescent="0.3">
      <c r="A56" s="2" t="s">
        <v>25</v>
      </c>
      <c r="B56" s="2" t="s">
        <v>3</v>
      </c>
      <c r="C56" s="2">
        <v>195</v>
      </c>
      <c r="D56" s="2">
        <v>2</v>
      </c>
      <c r="E56">
        <v>106.946994981495</v>
      </c>
      <c r="F56">
        <v>3.8846031226148298E-2</v>
      </c>
      <c r="G56">
        <v>0.19709396547370001</v>
      </c>
      <c r="H56">
        <v>0.15820561387795201</v>
      </c>
      <c r="I56">
        <v>7.3786142765536002</v>
      </c>
      <c r="J56">
        <v>4.2204275262034401E-2</v>
      </c>
      <c r="K56">
        <v>26.259917108876301</v>
      </c>
      <c r="L56">
        <v>0.97833258573290605</v>
      </c>
      <c r="M56">
        <v>106.946994981495</v>
      </c>
    </row>
    <row r="57" spans="1:13" x14ac:dyDescent="0.3">
      <c r="A57" s="2" t="s">
        <v>25</v>
      </c>
      <c r="B57" t="s">
        <v>3</v>
      </c>
      <c r="C57">
        <v>286</v>
      </c>
      <c r="D57">
        <v>3</v>
      </c>
      <c r="E57">
        <v>65.431846178566502</v>
      </c>
      <c r="F57">
        <v>6.6175395966149506E-2</v>
      </c>
      <c r="G57">
        <v>0.25724578901538803</v>
      </c>
      <c r="H57">
        <v>0.18965752515526499</v>
      </c>
      <c r="I57">
        <v>4.5177385884716301</v>
      </c>
      <c r="J57">
        <v>9.2868515890031797E-2</v>
      </c>
      <c r="K57">
        <v>22.830511608321601</v>
      </c>
      <c r="L57">
        <v>0.90641908829757301</v>
      </c>
      <c r="M57">
        <v>65.431846178566502</v>
      </c>
    </row>
    <row r="58" spans="1:13" x14ac:dyDescent="0.3">
      <c r="A58" s="4" t="s">
        <v>20</v>
      </c>
      <c r="B58" s="5"/>
      <c r="C58" s="5"/>
      <c r="D58" s="6"/>
      <c r="E58" s="3">
        <f>AVERAGE(E55:E57)</f>
        <v>137.39203345513218</v>
      </c>
      <c r="F58" s="3">
        <f t="shared" ref="F58:M58" si="22">AVERAGE(F55:F57)</f>
        <v>7.4050902117407932E-2</v>
      </c>
      <c r="G58" s="3">
        <f t="shared" si="22"/>
        <v>0.26552807576194604</v>
      </c>
      <c r="H58" s="3">
        <f t="shared" si="22"/>
        <v>0.20814863542757933</v>
      </c>
      <c r="I58" s="3">
        <f t="shared" si="22"/>
        <v>15.025078982618643</v>
      </c>
      <c r="J58" s="3">
        <f t="shared" si="22"/>
        <v>5.919587749775914E-2</v>
      </c>
      <c r="K58" s="3">
        <f t="shared" si="22"/>
        <v>50.214415916284302</v>
      </c>
      <c r="L58" s="3">
        <f t="shared" si="22"/>
        <v>0.95166279261063302</v>
      </c>
      <c r="M58" s="3">
        <f t="shared" si="22"/>
        <v>137.39203345513218</v>
      </c>
    </row>
    <row r="59" spans="1:1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 t="s">
        <v>25</v>
      </c>
      <c r="B60" s="2" t="s">
        <v>21</v>
      </c>
      <c r="C60" s="2">
        <v>13</v>
      </c>
      <c r="D60" s="2">
        <v>1</v>
      </c>
      <c r="E60">
        <v>164.569796431257</v>
      </c>
      <c r="F60">
        <v>0.15645148675078899</v>
      </c>
      <c r="G60">
        <v>0.39553948823194601</v>
      </c>
      <c r="H60">
        <v>0.27798952099874502</v>
      </c>
      <c r="I60">
        <v>32.311947271623303</v>
      </c>
      <c r="J60">
        <v>2.3253350278186102E-2</v>
      </c>
      <c r="K60">
        <v>92.619280156467596</v>
      </c>
      <c r="L60">
        <v>0.994521485819582</v>
      </c>
      <c r="M60">
        <v>164.569796431257</v>
      </c>
    </row>
    <row r="61" spans="1:13" x14ac:dyDescent="0.3">
      <c r="A61" s="2" t="s">
        <v>25</v>
      </c>
      <c r="B61" s="2" t="s">
        <v>22</v>
      </c>
      <c r="C61" s="2">
        <v>31</v>
      </c>
      <c r="D61" s="2">
        <v>1</v>
      </c>
      <c r="E61">
        <v>290.16495296106098</v>
      </c>
      <c r="F61">
        <v>0.55789500794443403</v>
      </c>
      <c r="G61">
        <v>0.74692369619957399</v>
      </c>
      <c r="H61">
        <v>0.58737844728959798</v>
      </c>
      <c r="I61">
        <v>8.7304987058764301</v>
      </c>
      <c r="J61">
        <v>7.4692369619957399E-2</v>
      </c>
      <c r="K61">
        <v>275.60013392454999</v>
      </c>
      <c r="L61">
        <v>0.94267655382700799</v>
      </c>
      <c r="M61">
        <v>290.16495296106098</v>
      </c>
    </row>
    <row r="62" spans="1:13" x14ac:dyDescent="0.3">
      <c r="A62" s="2" t="s">
        <v>25</v>
      </c>
      <c r="B62" s="2" t="s">
        <v>23</v>
      </c>
      <c r="C62" s="2">
        <v>2</v>
      </c>
      <c r="D62" s="2">
        <v>1</v>
      </c>
      <c r="E62">
        <v>270.138917148166</v>
      </c>
      <c r="F62">
        <v>0.33441505341579802</v>
      </c>
      <c r="G62">
        <v>0.57828630747735899</v>
      </c>
      <c r="H62">
        <v>0.43782644594516301</v>
      </c>
      <c r="I62">
        <v>4.6636121152471199</v>
      </c>
      <c r="J62">
        <v>7.3200798414855495E-2</v>
      </c>
      <c r="K62">
        <v>206.33408795754701</v>
      </c>
      <c r="L62">
        <v>0.93691992013893799</v>
      </c>
      <c r="M62">
        <v>270.138917148166</v>
      </c>
    </row>
    <row r="63" spans="1:13" x14ac:dyDescent="0.3">
      <c r="A63" s="2" t="s">
        <v>25</v>
      </c>
      <c r="B63" s="2" t="s">
        <v>24</v>
      </c>
      <c r="C63" s="2">
        <v>2</v>
      </c>
      <c r="D63" s="2">
        <v>1</v>
      </c>
      <c r="E63">
        <v>6.1743424239443296</v>
      </c>
      <c r="F63">
        <v>2.92724434455265E-2</v>
      </c>
      <c r="G63">
        <v>0.17109191519626599</v>
      </c>
      <c r="H63">
        <v>0.14700815295105499</v>
      </c>
      <c r="I63">
        <v>11.707685159390801</v>
      </c>
      <c r="J63">
        <v>3.32863648241764E-2</v>
      </c>
      <c r="K63">
        <v>1.22944262471211</v>
      </c>
      <c r="L63">
        <v>0.98364387260310304</v>
      </c>
      <c r="M63">
        <v>6.1743424239443296</v>
      </c>
    </row>
    <row r="64" spans="1:13" x14ac:dyDescent="0.3">
      <c r="A64" s="7" t="s">
        <v>20</v>
      </c>
      <c r="B64" s="7"/>
      <c r="C64" s="7"/>
      <c r="D64" s="7"/>
      <c r="E64" s="3">
        <f t="shared" ref="E64:M64" si="23">AVERAGE(E60:E63)</f>
        <v>182.7620022411071</v>
      </c>
      <c r="F64" s="3">
        <f t="shared" si="23"/>
        <v>0.26950849788913689</v>
      </c>
      <c r="G64" s="3">
        <f t="shared" si="23"/>
        <v>0.47296035177628626</v>
      </c>
      <c r="H64" s="3">
        <f t="shared" si="23"/>
        <v>0.36255064179614027</v>
      </c>
      <c r="I64" s="3">
        <f t="shared" si="23"/>
        <v>14.353435813034412</v>
      </c>
      <c r="J64" s="3">
        <f t="shared" si="23"/>
        <v>5.1108220784293848E-2</v>
      </c>
      <c r="K64" s="3">
        <f t="shared" si="23"/>
        <v>143.94573616581917</v>
      </c>
      <c r="L64" s="3">
        <f t="shared" si="23"/>
        <v>0.96444045809715773</v>
      </c>
      <c r="M64" s="3">
        <f t="shared" si="23"/>
        <v>182.7620022411071</v>
      </c>
    </row>
  </sheetData>
  <mergeCells count="12">
    <mergeCell ref="A64:D64"/>
    <mergeCell ref="A26:D26"/>
    <mergeCell ref="A32:D32"/>
    <mergeCell ref="A37:D37"/>
    <mergeCell ref="A42:D42"/>
    <mergeCell ref="A48:D48"/>
    <mergeCell ref="A53:D53"/>
    <mergeCell ref="A5:D5"/>
    <mergeCell ref="A10:D10"/>
    <mergeCell ref="A16:D16"/>
    <mergeCell ref="A21:D21"/>
    <mergeCell ref="A58:D5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35DE-39F1-4227-916A-906074653BAC}">
  <dimension ref="A1:A2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Model_Performance</vt:lpstr>
      <vt:lpstr>Optimal_Parameters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LOTLOUISCHO</dc:creator>
  <cp:lastModifiedBy>Louis Cho</cp:lastModifiedBy>
  <dcterms:created xsi:type="dcterms:W3CDTF">2015-06-05T18:17:20Z</dcterms:created>
  <dcterms:modified xsi:type="dcterms:W3CDTF">2025-02-13T08:41:59Z</dcterms:modified>
</cp:coreProperties>
</file>