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03MyProjects\Computational_Transportation_Science\00Transportation_Intro\"/>
    </mc:Choice>
  </mc:AlternateContent>
  <xr:revisionPtr revIDLastSave="0" documentId="13_ncr:1_{6283DE82-BBD4-4F53-9790-54C72348812D}" xr6:coauthVersionLast="47" xr6:coauthVersionMax="47" xr10:uidLastSave="{00000000-0000-0000-0000-000000000000}"/>
  <bookViews>
    <workbookView xWindow="-108" yWindow="-108" windowWidth="23256" windowHeight="12456" xr2:uid="{CC801EFA-2CE7-40D9-A0C1-B889A78CAE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 s="1"/>
  <c r="E3" i="1"/>
  <c r="E4" i="1"/>
  <c r="E5" i="1"/>
  <c r="E6" i="1"/>
  <c r="E7" i="1"/>
  <c r="E8" i="1"/>
  <c r="E2" i="1"/>
  <c r="D6" i="1"/>
  <c r="D7" i="1" s="1"/>
  <c r="D8" i="1" s="1"/>
  <c r="D5" i="1"/>
  <c r="D4" i="1"/>
  <c r="D3" i="1"/>
  <c r="C4" i="1"/>
  <c r="C5" i="1" s="1"/>
  <c r="C6" i="1" s="1"/>
  <c r="C7" i="1" s="1"/>
  <c r="C8" i="1" s="1"/>
  <c r="C9" i="1" s="1"/>
  <c r="C10" i="1" s="1"/>
  <c r="C11" i="1" s="1"/>
  <c r="C12" i="1" s="1"/>
  <c r="D10" i="1" l="1"/>
  <c r="D11" i="1" l="1"/>
  <c r="E10" i="1"/>
  <c r="D12" i="1" l="1"/>
  <c r="E12" i="1" s="1"/>
  <c r="E11" i="1"/>
</calcChain>
</file>

<file path=xl/sharedStrings.xml><?xml version="1.0" encoding="utf-8"?>
<sst xmlns="http://schemas.openxmlformats.org/spreadsheetml/2006/main" count="27" uniqueCount="27">
  <si>
    <t>Haengsin</t>
  </si>
  <si>
    <t>Seoul</t>
  </si>
  <si>
    <t>Gwangmyeong</t>
  </si>
  <si>
    <t>Cheonan_Asan</t>
  </si>
  <si>
    <t>Stations</t>
  </si>
  <si>
    <t>Distance (km)</t>
  </si>
  <si>
    <t>Time (Minutes)</t>
  </si>
  <si>
    <t>Osong</t>
  </si>
  <si>
    <t>Daejeon</t>
  </si>
  <si>
    <t>Gimcheon_Gumi</t>
  </si>
  <si>
    <t>Dongdaegu</t>
  </si>
  <si>
    <t>Gyeongju</t>
  </si>
  <si>
    <t>Ulsan_Tongdosa</t>
  </si>
  <si>
    <t>Busan</t>
  </si>
  <si>
    <t>역명</t>
  </si>
  <si>
    <t>행신</t>
  </si>
  <si>
    <t>서울</t>
  </si>
  <si>
    <t>광명</t>
  </si>
  <si>
    <t>천안아산</t>
  </si>
  <si>
    <t>오송</t>
  </si>
  <si>
    <t>대전</t>
  </si>
  <si>
    <t>김천구미</t>
  </si>
  <si>
    <t>동대구</t>
  </si>
  <si>
    <t>경주</t>
  </si>
  <si>
    <t>울산(통도사)</t>
  </si>
  <si>
    <t>부산</t>
  </si>
  <si>
    <t>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</si>
</sst>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2D77-0740-4622-BD01-DD008BC5B30E}">
  <dimension ref="A1:E12"/>
  <sheetViews>
    <sheetView tabSelected="1" workbookViewId="0">
      <selection activeCell="J10" sqref="J10"/>
    </sheetView>
  </sheetViews>
  <sheetFormatPr defaultRowHeight="14.4" x14ac:dyDescent="0.3"/>
  <cols>
    <col min="1" max="2" width="15.88671875" customWidth="1"/>
    <col min="3" max="3" width="12.44140625" customWidth="1"/>
    <col min="4" max="4" width="11.77734375" customWidth="1"/>
    <col min="5" max="5" width="14" customWidth="1"/>
  </cols>
  <sheetData>
    <row r="1" spans="1:5" x14ac:dyDescent="0.3">
      <c r="A1" s="3" t="s">
        <v>4</v>
      </c>
      <c r="B1" s="3" t="s">
        <v>14</v>
      </c>
      <c r="C1" s="3" t="s">
        <v>5</v>
      </c>
      <c r="D1" s="3" t="s">
        <v>26</v>
      </c>
      <c r="E1" s="3" t="s">
        <v>6</v>
      </c>
    </row>
    <row r="2" spans="1:5" x14ac:dyDescent="0.3">
      <c r="A2" s="1" t="s">
        <v>0</v>
      </c>
      <c r="B2" s="1" t="s">
        <v>15</v>
      </c>
      <c r="C2" s="2">
        <v>0</v>
      </c>
      <c r="D2" s="2">
        <v>0</v>
      </c>
      <c r="E2" s="2">
        <f>D2*60</f>
        <v>0</v>
      </c>
    </row>
    <row r="3" spans="1:5" x14ac:dyDescent="0.3">
      <c r="A3" s="1" t="s">
        <v>1</v>
      </c>
      <c r="B3" s="1" t="s">
        <v>16</v>
      </c>
      <c r="C3" s="2">
        <v>14.9</v>
      </c>
      <c r="D3" s="2">
        <f>C3/80</f>
        <v>0.18625</v>
      </c>
      <c r="E3" s="2">
        <f t="shared" ref="E3:E12" si="0">D3*60</f>
        <v>11.175000000000001</v>
      </c>
    </row>
    <row r="4" spans="1:5" x14ac:dyDescent="0.3">
      <c r="A4" s="1" t="s">
        <v>2</v>
      </c>
      <c r="B4" s="1" t="s">
        <v>17</v>
      </c>
      <c r="C4" s="2">
        <f>22+C3</f>
        <v>36.9</v>
      </c>
      <c r="D4" s="2">
        <f>((C4-C3)/180)+D3</f>
        <v>0.3084722222222222</v>
      </c>
      <c r="E4" s="2">
        <f t="shared" si="0"/>
        <v>18.508333333333333</v>
      </c>
    </row>
    <row r="5" spans="1:5" x14ac:dyDescent="0.3">
      <c r="A5" s="1" t="s">
        <v>3</v>
      </c>
      <c r="B5" s="1" t="s">
        <v>18</v>
      </c>
      <c r="C5" s="2">
        <f>C4+74</f>
        <v>110.9</v>
      </c>
      <c r="D5" s="2">
        <f>((C5-C4)/305)+D4</f>
        <v>0.55109517304189437</v>
      </c>
      <c r="E5" s="2">
        <f t="shared" si="0"/>
        <v>33.065710382513664</v>
      </c>
    </row>
    <row r="6" spans="1:5" x14ac:dyDescent="0.3">
      <c r="A6" s="1" t="s">
        <v>7</v>
      </c>
      <c r="B6" s="1" t="s">
        <v>19</v>
      </c>
      <c r="C6" s="2">
        <f>28.7+C5</f>
        <v>139.6</v>
      </c>
      <c r="D6" s="2">
        <f t="shared" ref="D6:D12" si="1">((C6-C5)/305)+D5</f>
        <v>0.64519353369763199</v>
      </c>
      <c r="E6" s="2">
        <f t="shared" si="0"/>
        <v>38.711612021857917</v>
      </c>
    </row>
    <row r="7" spans="1:5" x14ac:dyDescent="0.3">
      <c r="A7" s="1" t="s">
        <v>8</v>
      </c>
      <c r="B7" s="1" t="s">
        <v>20</v>
      </c>
      <c r="C7" s="2">
        <f>35.1+C6</f>
        <v>174.7</v>
      </c>
      <c r="D7" s="2">
        <f t="shared" si="1"/>
        <v>0.76027550091074669</v>
      </c>
      <c r="E7" s="2">
        <f t="shared" si="0"/>
        <v>45.616530054644798</v>
      </c>
    </row>
    <row r="8" spans="1:5" x14ac:dyDescent="0.3">
      <c r="A8" s="1" t="s">
        <v>9</v>
      </c>
      <c r="B8" s="1" t="s">
        <v>21</v>
      </c>
      <c r="C8" s="2">
        <f>73.8+C7</f>
        <v>248.5</v>
      </c>
      <c r="D8" s="2">
        <f t="shared" si="1"/>
        <v>1.0022427140255008</v>
      </c>
      <c r="E8" s="2">
        <f t="shared" si="0"/>
        <v>60.134562841530048</v>
      </c>
    </row>
    <row r="9" spans="1:5" x14ac:dyDescent="0.3">
      <c r="A9" s="1" t="s">
        <v>10</v>
      </c>
      <c r="B9" s="1" t="s">
        <v>22</v>
      </c>
      <c r="C9" s="2">
        <f>53.1+C8</f>
        <v>301.60000000000002</v>
      </c>
      <c r="D9" s="2">
        <f>((C9-C8)/305)+D8+0.3</f>
        <v>1.4763410746812387</v>
      </c>
      <c r="E9" s="2">
        <f t="shared" si="0"/>
        <v>88.580464480874326</v>
      </c>
    </row>
    <row r="10" spans="1:5" x14ac:dyDescent="0.3">
      <c r="A10" s="1" t="s">
        <v>11</v>
      </c>
      <c r="B10" s="1" t="s">
        <v>23</v>
      </c>
      <c r="C10" s="2">
        <f>49+C9</f>
        <v>350.6</v>
      </c>
      <c r="D10" s="2">
        <f t="shared" si="1"/>
        <v>1.6369968123861567</v>
      </c>
      <c r="E10" s="2">
        <f t="shared" si="0"/>
        <v>98.219808743169395</v>
      </c>
    </row>
    <row r="11" spans="1:5" x14ac:dyDescent="0.3">
      <c r="A11" s="1" t="s">
        <v>12</v>
      </c>
      <c r="B11" s="1" t="s">
        <v>24</v>
      </c>
      <c r="C11" s="2">
        <f>30+C10</f>
        <v>380.6</v>
      </c>
      <c r="D11" s="2">
        <f t="shared" si="1"/>
        <v>1.7353574681238615</v>
      </c>
      <c r="E11" s="2">
        <f t="shared" si="0"/>
        <v>104.12144808743169</v>
      </c>
    </row>
    <row r="12" spans="1:5" x14ac:dyDescent="0.3">
      <c r="A12" s="1" t="s">
        <v>13</v>
      </c>
      <c r="B12" s="1" t="s">
        <v>25</v>
      </c>
      <c r="C12" s="2">
        <f>51.7+C11</f>
        <v>432.3</v>
      </c>
      <c r="D12" s="2">
        <f t="shared" si="1"/>
        <v>1.9048656648451729</v>
      </c>
      <c r="E12" s="2">
        <f t="shared" si="0"/>
        <v>114.29193989071038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Sungwoo Cho</dc:creator>
  <cp:lastModifiedBy>Louis Sungwoo Cho</cp:lastModifiedBy>
  <dcterms:created xsi:type="dcterms:W3CDTF">2023-06-21T02:29:57Z</dcterms:created>
  <dcterms:modified xsi:type="dcterms:W3CDTF">2023-06-21T02:54:40Z</dcterms:modified>
</cp:coreProperties>
</file>