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y\OneDrive\1 Documents from Dell Laptop Jan 1 2018\1 100mi\"/>
    </mc:Choice>
  </mc:AlternateContent>
  <xr:revisionPtr revIDLastSave="0" documentId="13_ncr:1_{FACE770C-512E-478B-B349-78FDA780438F}" xr6:coauthVersionLast="47" xr6:coauthVersionMax="47" xr10:uidLastSave="{00000000-0000-0000-0000-000000000000}"/>
  <bookViews>
    <workbookView xWindow="-98" yWindow="-98" windowWidth="22695" windowHeight="14595" xr2:uid="{E5852E80-DB68-4683-9553-D5874C56CC8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G37" i="1"/>
  <c r="C37" i="1"/>
  <c r="D37" i="1" s="1"/>
  <c r="I36" i="1"/>
  <c r="G36" i="1"/>
  <c r="C36" i="1"/>
  <c r="D36" i="1" s="1"/>
  <c r="I35" i="1"/>
  <c r="G35" i="1"/>
  <c r="C35" i="1"/>
  <c r="D35" i="1" s="1"/>
  <c r="E27" i="1"/>
  <c r="D27" i="1"/>
  <c r="B27" i="1"/>
  <c r="E26" i="1"/>
  <c r="D26" i="1"/>
  <c r="B26" i="1"/>
  <c r="E25" i="1"/>
  <c r="D25" i="1"/>
  <c r="B25" i="1"/>
  <c r="E24" i="1"/>
  <c r="D24" i="1"/>
  <c r="B24" i="1"/>
  <c r="E23" i="1"/>
  <c r="D23" i="1"/>
  <c r="B23" i="1"/>
  <c r="E22" i="1"/>
  <c r="D22" i="1"/>
  <c r="B22" i="1"/>
  <c r="E21" i="1"/>
  <c r="D21" i="1"/>
  <c r="B21" i="1"/>
  <c r="E20" i="1"/>
  <c r="D20" i="1"/>
  <c r="B20" i="1"/>
  <c r="E19" i="1"/>
  <c r="D19" i="1"/>
  <c r="B19" i="1"/>
  <c r="E18" i="1"/>
  <c r="D18" i="1"/>
  <c r="B18" i="1"/>
  <c r="E17" i="1"/>
  <c r="D17" i="1"/>
  <c r="B17" i="1"/>
  <c r="E16" i="1"/>
  <c r="D16" i="1"/>
  <c r="B16" i="1"/>
  <c r="E15" i="1"/>
  <c r="D15" i="1"/>
  <c r="B15" i="1"/>
  <c r="C8" i="1"/>
  <c r="B8" i="1"/>
  <c r="C7" i="1"/>
  <c r="B7" i="1"/>
  <c r="C6" i="1"/>
  <c r="B6" i="1"/>
  <c r="C5" i="1"/>
  <c r="B5" i="1"/>
  <c r="H36" i="1" l="1"/>
  <c r="H37" i="1"/>
  <c r="H35" i="1"/>
  <c r="D28" i="1"/>
  <c r="E28" i="1"/>
</calcChain>
</file>

<file path=xl/sharedStrings.xml><?xml version="1.0" encoding="utf-8"?>
<sst xmlns="http://schemas.openxmlformats.org/spreadsheetml/2006/main" count="21" uniqueCount="16">
  <si>
    <t>Token Overview</t>
  </si>
  <si>
    <t>Token Allocation</t>
  </si>
  <si>
    <t>Allocation</t>
  </si>
  <si>
    <t>Tokens</t>
  </si>
  <si>
    <t>Percentage</t>
  </si>
  <si>
    <t>TOTAL</t>
  </si>
  <si>
    <t>Investor Token Distribution</t>
  </si>
  <si>
    <t>Total Funds Raised</t>
  </si>
  <si>
    <t>No. of tokens</t>
  </si>
  <si>
    <t>% of tokens sold</t>
  </si>
  <si>
    <t>Price</t>
  </si>
  <si>
    <t>Raised amount</t>
  </si>
  <si>
    <t>No. of tokens sold</t>
  </si>
  <si>
    <t>Seed round</t>
  </si>
  <si>
    <t>Private round</t>
  </si>
  <si>
    <t>Public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</si>
</sst>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00_);_(&quot;$&quot;* \(#,##0.0000\);_(&quot;$&quot;* &quot;-&quot;??.00_);_(@_)"/>
    <numFmt numFmtId="165" formatCode="_(&quot;$&quot;* #,##0_);_(&quot;$&quot;* \(#,##0\);_(&quot;$&quot;* &quot;-&quot;??_);_(@_)"/>
  </numFmts>
  <fonts count="20">
    <font>
      <sz val="11"/>
      <color theme="1"/>
      <name val="Calibri"/>
      <family val="2"/>
      <scheme val="minor"/>
    </font>
    <font>
      <sz val="10"/>
      <color theme="1"/>
      <name val="Inter"/>
    </font>
    <font>
      <sz val="10"/>
      <color rgb="FF000000"/>
      <name val="Verdana"/>
      <family val="2"/>
    </font>
    <font>
      <sz val="10"/>
      <name val="Verdana"/>
      <family val="2"/>
    </font>
    <font>
      <b/>
      <sz val="12"/>
      <color theme="8" tint="-0.249977111117893"/>
      <name val="Inter"/>
    </font>
    <font>
      <b/>
      <sz val="12"/>
      <color rgb="FFFFFFFF"/>
      <name val="Inter"/>
    </font>
    <font>
      <sz val="10"/>
      <color rgb="FFFF0000"/>
      <name val="Inter"/>
    </font>
    <font>
      <b/>
      <sz val="15"/>
      <color theme="8" tint="-0.249977111117893"/>
      <name val="Inter"/>
    </font>
    <font>
      <b/>
      <sz val="15"/>
      <color rgb="FFFFFFFF"/>
      <name val="Inter"/>
    </font>
    <font>
      <b/>
      <sz val="11"/>
      <color theme="8" tint="-0.249977111117893"/>
      <name val="Inter"/>
    </font>
    <font>
      <sz val="11"/>
      <color theme="8" tint="-0.249977111117893"/>
      <name val="Inter"/>
    </font>
    <font>
      <sz val="11"/>
      <color rgb="FFFFFFFF"/>
      <name val="Inter"/>
    </font>
    <font>
      <sz val="12"/>
      <color theme="1"/>
      <name val="Inter"/>
    </font>
    <font>
      <sz val="10"/>
      <color rgb="FFFFFFFF"/>
      <name val="Inter"/>
    </font>
    <font>
      <b/>
      <sz val="11"/>
      <color rgb="FFFFFFFF"/>
      <name val="Inter"/>
    </font>
    <font>
      <sz val="10"/>
      <color theme="8" tint="-0.249977111117893"/>
      <name val="Inter"/>
    </font>
    <font>
      <b/>
      <sz val="10"/>
      <color theme="1"/>
      <name val="Inter"/>
    </font>
    <font>
      <sz val="10"/>
      <color theme="8" tint="-0.249977111117893"/>
      <name val="Verdana"/>
      <family val="2"/>
    </font>
    <font>
      <b/>
      <sz val="10"/>
      <color theme="8" tint="-0.249977111117893"/>
      <name val="Inter"/>
    </font>
    <font>
      <b/>
      <sz val="12"/>
      <color theme="1"/>
      <name val="Inte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rgb="FF0E72FF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3" fillId="0" borderId="0" xfId="0" applyFont="1"/>
    <xf numFmtId="3" fontId="10" fillId="2" borderId="1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/>
    <xf numFmtId="0" fontId="15" fillId="0" borderId="0" xfId="0" applyFont="1"/>
    <xf numFmtId="0" fontId="15" fillId="2" borderId="0" xfId="0" applyFont="1" applyFill="1"/>
    <xf numFmtId="0" fontId="16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9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1" xfId="0" applyFont="1" applyFill="1" applyBorder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3" fontId="10" fillId="2" borderId="0" xfId="0" applyNumberFormat="1" applyFont="1" applyFill="1" applyAlignment="1">
      <alignment horizontal="center"/>
    </xf>
    <xf numFmtId="9" fontId="10" fillId="2" borderId="0" xfId="0" applyNumberFormat="1" applyFont="1" applyFill="1" applyAlignment="1">
      <alignment horizontal="center"/>
    </xf>
    <xf numFmtId="3" fontId="15" fillId="2" borderId="0" xfId="0" applyNumberFormat="1" applyFont="1" applyFill="1"/>
    <xf numFmtId="9" fontId="15" fillId="2" borderId="0" xfId="0" applyNumberFormat="1" applyFont="1" applyFill="1"/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horizontal="left" vertical="top"/>
    </xf>
    <xf numFmtId="0" fontId="7" fillId="3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4" fillId="2" borderId="0" xfId="0" applyFont="1" applyFill="1"/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0" fontId="3" fillId="0" borderId="0" xfId="0" applyFont="1"/>
    <xf numFmtId="0" fontId="7" fillId="2" borderId="0" xfId="0" applyFont="1" applyFill="1" applyAlignment="1">
      <alignment horizontal="center"/>
    </xf>
    <xf numFmtId="0" fontId="17" fillId="3" borderId="0" xfId="0" applyFont="1" applyFill="1"/>
    <xf numFmtId="0" fontId="1" fillId="0" borderId="0" xfId="0" applyFont="1" applyAlignment="1">
      <alignment horizontal="center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0B54BD"/>
                </a:solidFill>
                <a:latin typeface="Arial black"/>
              </a:defRPr>
            </a:pPr>
            <a:r>
              <a:rPr lang="en-US" b="0" i="0">
                <a:solidFill>
                  <a:srgbClr val="0B54BD"/>
                </a:solidFill>
                <a:latin typeface="Arial black"/>
              </a:rPr>
              <a:t>Total Funds Raised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244140624999995"/>
          <c:y val="0.23626373626373626"/>
          <c:w val="0.8391210937500001"/>
          <c:h val="0.6478021978021978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2278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6B3-4677-B70F-A96D3D4909B0}"/>
              </c:ext>
            </c:extLst>
          </c:dPt>
          <c:dPt>
            <c:idx val="1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6B3-4677-B70F-A96D3D4909B0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16B3-4677-B70F-A96D3D4909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'[1]2. Visualizations'!$F$40:$F$42</c:f>
              <c:strCache>
                <c:ptCount val="3"/>
                <c:pt idx="0">
                  <c:v>Seed round</c:v>
                </c:pt>
                <c:pt idx="1">
                  <c:v>Private round</c:v>
                </c:pt>
                <c:pt idx="2">
                  <c:v>Public round</c:v>
                </c:pt>
              </c:strCache>
            </c:strRef>
          </c:cat>
          <c:val>
            <c:numRef>
              <c:f>'[1]2. Visualizations'!$H$40:$H$42</c:f>
              <c:numCache>
                <c:formatCode>_("$"* #,##0_);_("$"* \(#,##0\);_("$"* "-"??_);_(@_)</c:formatCode>
                <c:ptCount val="3"/>
                <c:pt idx="0">
                  <c:v>31250</c:v>
                </c:pt>
                <c:pt idx="1">
                  <c:v>43749.999999999993</c:v>
                </c:pt>
                <c:pt idx="2">
                  <c:v>112500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6B3-4677-B70F-A96D3D49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341973"/>
        <c:axId val="1652900838"/>
      </c:barChart>
      <c:catAx>
        <c:axId val="943341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B54BD"/>
                </a:solidFill>
                <a:latin typeface="Roboto"/>
              </a:defRPr>
            </a:pPr>
            <a:endParaRPr lang="en-US"/>
          </a:p>
        </c:txPr>
        <c:crossAx val="1652900838"/>
        <c:crosses val="autoZero"/>
        <c:auto val="1"/>
        <c:lblAlgn val="ctr"/>
        <c:lblOffset val="100"/>
        <c:noMultiLvlLbl val="1"/>
      </c:catAx>
      <c:valAx>
        <c:axId val="1652900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B54BD"/>
                </a:solidFill>
                <a:latin typeface="Roboto"/>
              </a:defRPr>
            </a:pPr>
            <a:endParaRPr lang="en-US"/>
          </a:p>
        </c:txPr>
        <c:crossAx val="943341973"/>
        <c:crosses val="autoZero"/>
        <c:crossBetween val="between"/>
      </c:valAx>
    </c:plotArea>
    <c:plotVisOnly val="1"/>
    <c:dispBlanksAs val="zero"/>
    <c:showDLblsOverMax val="1"/>
  </c:chart>
  <c:spPr>
    <a:solidFill>
      <a:srgbClr val="D6ED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B54BD"/>
                </a:solidFill>
                <a:latin typeface="Arial black"/>
              </a:defRPr>
            </a:pPr>
            <a:r>
              <a:rPr lang="en-US" b="0">
                <a:solidFill>
                  <a:srgbClr val="0B54BD"/>
                </a:solidFill>
                <a:latin typeface="Arial black"/>
              </a:rPr>
              <a:t>Token Allocation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5B9EA"/>
              </a:solidFill>
            </c:spPr>
            <c:extLst>
              <c:ext xmlns:c16="http://schemas.microsoft.com/office/drawing/2014/chart" uri="{C3380CC4-5D6E-409C-BE32-E72D297353CC}">
                <c16:uniqueId val="{00000001-6763-417F-BDC5-452570DF03DE}"/>
              </c:ext>
            </c:extLst>
          </c:dPt>
          <c:dPt>
            <c:idx val="1"/>
            <c:bubble3D val="0"/>
            <c:spPr>
              <a:solidFill>
                <a:srgbClr val="43D9BE"/>
              </a:solidFill>
            </c:spPr>
            <c:extLst>
              <c:ext xmlns:c16="http://schemas.microsoft.com/office/drawing/2014/chart" uri="{C3380CC4-5D6E-409C-BE32-E72D297353CC}">
                <c16:uniqueId val="{00000003-6763-417F-BDC5-452570DF03DE}"/>
              </c:ext>
            </c:extLst>
          </c:dPt>
          <c:dPt>
            <c:idx val="2"/>
            <c:bubble3D val="0"/>
            <c:spPr>
              <a:solidFill>
                <a:srgbClr val="FCC103"/>
              </a:solidFill>
            </c:spPr>
            <c:extLst>
              <c:ext xmlns:c16="http://schemas.microsoft.com/office/drawing/2014/chart" uri="{C3380CC4-5D6E-409C-BE32-E72D297353CC}">
                <c16:uniqueId val="{00000005-6763-417F-BDC5-452570DF03DE}"/>
              </c:ext>
            </c:extLst>
          </c:dPt>
          <c:dPt>
            <c:idx val="3"/>
            <c:bubble3D val="0"/>
            <c:spPr>
              <a:solidFill>
                <a:srgbClr val="665EB8"/>
              </a:solidFill>
            </c:spPr>
            <c:extLst>
              <c:ext xmlns:c16="http://schemas.microsoft.com/office/drawing/2014/chart" uri="{C3380CC4-5D6E-409C-BE32-E72D297353CC}">
                <c16:uniqueId val="{00000007-6763-417F-BDC5-452570DF03DE}"/>
              </c:ext>
            </c:extLst>
          </c:dPt>
          <c:dPt>
            <c:idx val="4"/>
            <c:bubble3D val="0"/>
            <c:spPr>
              <a:solidFill>
                <a:srgbClr val="FA327C"/>
              </a:solidFill>
            </c:spPr>
            <c:extLst>
              <c:ext xmlns:c16="http://schemas.microsoft.com/office/drawing/2014/chart" uri="{C3380CC4-5D6E-409C-BE32-E72D297353CC}">
                <c16:uniqueId val="{00000009-6763-417F-BDC5-452570DF03DE}"/>
              </c:ext>
            </c:extLst>
          </c:dPt>
          <c:dPt>
            <c:idx val="5"/>
            <c:bubble3D val="0"/>
            <c:spPr>
              <a:solidFill>
                <a:srgbClr val="5982DB"/>
              </a:solidFill>
            </c:spPr>
            <c:extLst>
              <c:ext xmlns:c16="http://schemas.microsoft.com/office/drawing/2014/chart" uri="{C3380CC4-5D6E-409C-BE32-E72D297353CC}">
                <c16:uniqueId val="{0000000B-6763-417F-BDC5-452570DF03DE}"/>
              </c:ext>
            </c:extLst>
          </c:dPt>
          <c:dPt>
            <c:idx val="6"/>
            <c:bubble3D val="0"/>
            <c:spPr>
              <a:solidFill>
                <a:srgbClr val="B368B1"/>
              </a:solidFill>
            </c:spPr>
            <c:extLst>
              <c:ext xmlns:c16="http://schemas.microsoft.com/office/drawing/2014/chart" uri="{C3380CC4-5D6E-409C-BE32-E72D297353CC}">
                <c16:uniqueId val="{0000000D-6763-417F-BDC5-452570DF03DE}"/>
              </c:ext>
            </c:extLst>
          </c:dPt>
          <c:dPt>
            <c:idx val="7"/>
            <c:bubble3D val="0"/>
            <c:spPr>
              <a:solidFill>
                <a:srgbClr val="9C54E4"/>
              </a:solidFill>
            </c:spPr>
            <c:extLst>
              <c:ext xmlns:c16="http://schemas.microsoft.com/office/drawing/2014/chart" uri="{C3380CC4-5D6E-409C-BE32-E72D297353CC}">
                <c16:uniqueId val="{0000000F-6763-417F-BDC5-452570DF03DE}"/>
              </c:ext>
            </c:extLst>
          </c:dPt>
          <c:dPt>
            <c:idx val="8"/>
            <c:bubble3D val="0"/>
            <c:spPr>
              <a:solidFill>
                <a:srgbClr val="1AA088"/>
              </a:solidFill>
            </c:spPr>
            <c:extLst>
              <c:ext xmlns:c16="http://schemas.microsoft.com/office/drawing/2014/chart" uri="{C3380CC4-5D6E-409C-BE32-E72D297353CC}">
                <c16:uniqueId val="{00000011-6763-417F-BDC5-452570DF03DE}"/>
              </c:ext>
            </c:extLst>
          </c:dPt>
          <c:dPt>
            <c:idx val="9"/>
            <c:bubble3D val="0"/>
            <c:spPr>
              <a:solidFill>
                <a:srgbClr val="FA7F08"/>
              </a:solidFill>
            </c:spPr>
            <c:extLst>
              <c:ext xmlns:c16="http://schemas.microsoft.com/office/drawing/2014/chart" uri="{C3380CC4-5D6E-409C-BE32-E72D297353CC}">
                <c16:uniqueId val="{00000013-6763-417F-BDC5-452570DF03DE}"/>
              </c:ext>
            </c:extLst>
          </c:dPt>
          <c:dPt>
            <c:idx val="10"/>
            <c:bubble3D val="0"/>
            <c:spPr>
              <a:solidFill>
                <a:srgbClr val="7DC0F2"/>
              </a:solidFill>
            </c:spPr>
            <c:extLst>
              <c:ext xmlns:c16="http://schemas.microsoft.com/office/drawing/2014/chart" uri="{C3380CC4-5D6E-409C-BE32-E72D297353CC}">
                <c16:uniqueId val="{00000015-6763-417F-BDC5-452570DF03DE}"/>
              </c:ext>
            </c:extLst>
          </c:dPt>
          <c:dPt>
            <c:idx val="11"/>
            <c:bubble3D val="0"/>
            <c:spPr>
              <a:solidFill>
                <a:srgbClr val="8BA8E6"/>
              </a:solidFill>
            </c:spPr>
            <c:extLst>
              <c:ext xmlns:c16="http://schemas.microsoft.com/office/drawing/2014/chart" uri="{C3380CC4-5D6E-409C-BE32-E72D297353CC}">
                <c16:uniqueId val="{00000017-6763-417F-BDC5-452570DF03DE}"/>
              </c:ext>
            </c:extLst>
          </c:dPt>
          <c:dPt>
            <c:idx val="12"/>
            <c:bubble3D val="0"/>
            <c:spPr>
              <a:solidFill>
                <a:srgbClr val="D3A9D2"/>
              </a:solidFill>
            </c:spPr>
            <c:extLst>
              <c:ext xmlns:c16="http://schemas.microsoft.com/office/drawing/2014/chart" uri="{C3380CC4-5D6E-409C-BE32-E72D297353CC}">
                <c16:uniqueId val="{00000019-6763-417F-BDC5-452570DF03DE}"/>
              </c:ext>
            </c:extLst>
          </c:dPt>
          <c:cat>
            <c:strRef>
              <c:f>'[1]1. Allocation and Distribution'!$D$14:$D$26</c:f>
              <c:strCache>
                <c:ptCount val="13"/>
                <c:pt idx="0">
                  <c:v>Team</c:v>
                </c:pt>
                <c:pt idx="1">
                  <c:v>Airdrops</c:v>
                </c:pt>
                <c:pt idx="2">
                  <c:v>Ecosystem development</c:v>
                </c:pt>
                <c:pt idx="3">
                  <c:v>Referral Bonus</c:v>
                </c:pt>
                <c:pt idx="4">
                  <c:v>Marketing</c:v>
                </c:pt>
                <c:pt idx="5">
                  <c:v>Ambassadors</c:v>
                </c:pt>
                <c:pt idx="6">
                  <c:v>Ecosystem rewards</c:v>
                </c:pt>
                <c:pt idx="7">
                  <c:v>Staking rewards</c:v>
                </c:pt>
                <c:pt idx="8">
                  <c:v>Gaming rewards</c:v>
                </c:pt>
                <c:pt idx="9">
                  <c:v>Liquidity / MM / Exchanges</c:v>
                </c:pt>
                <c:pt idx="10">
                  <c:v>Seed round</c:v>
                </c:pt>
                <c:pt idx="11">
                  <c:v>Private round</c:v>
                </c:pt>
                <c:pt idx="12">
                  <c:v>Public round</c:v>
                </c:pt>
              </c:strCache>
            </c:strRef>
          </c:cat>
          <c:val>
            <c:numRef>
              <c:f>'[1]2. Visualizations'!$D$20:$D$32</c:f>
              <c:numCache>
                <c:formatCode>#,##0</c:formatCode>
                <c:ptCount val="13"/>
                <c:pt idx="0">
                  <c:v>3750000000</c:v>
                </c:pt>
                <c:pt idx="1">
                  <c:v>2500000000</c:v>
                </c:pt>
                <c:pt idx="2">
                  <c:v>18750000000</c:v>
                </c:pt>
                <c:pt idx="3">
                  <c:v>937500000</c:v>
                </c:pt>
                <c:pt idx="4">
                  <c:v>31250000000</c:v>
                </c:pt>
                <c:pt idx="5">
                  <c:v>1250000000</c:v>
                </c:pt>
                <c:pt idx="6">
                  <c:v>2500000000</c:v>
                </c:pt>
                <c:pt idx="7">
                  <c:v>18750000000</c:v>
                </c:pt>
                <c:pt idx="8">
                  <c:v>6250000000</c:v>
                </c:pt>
                <c:pt idx="9">
                  <c:v>31250000000</c:v>
                </c:pt>
                <c:pt idx="10">
                  <c:v>625000000</c:v>
                </c:pt>
                <c:pt idx="11">
                  <c:v>625000000</c:v>
                </c:pt>
                <c:pt idx="12">
                  <c:v>1250000000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763-417F-BDC5-452570DF0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600" b="0">
              <a:solidFill>
                <a:srgbClr val="0B54BD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6ED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B54BD"/>
                </a:solidFill>
                <a:latin typeface="Arial black"/>
              </a:defRPr>
            </a:pPr>
            <a:r>
              <a:rPr lang="en-US" b="0">
                <a:solidFill>
                  <a:srgbClr val="0B54BD"/>
                </a:solidFill>
                <a:latin typeface="Arial black"/>
              </a:rPr>
              <a:t>Investor Token Distribution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'[1]2. Visualizations'!$C$39</c:f>
              <c:strCache>
                <c:ptCount val="1"/>
                <c:pt idx="0">
                  <c:v>No. of tokens</c:v>
                </c:pt>
              </c:strCache>
            </c:strRef>
          </c:tx>
          <c:dPt>
            <c:idx val="0"/>
            <c:bubble3D val="0"/>
            <c:spPr>
              <a:solidFill>
                <a:srgbClr val="C3D948"/>
              </a:solidFill>
            </c:spPr>
            <c:extLst>
              <c:ext xmlns:c16="http://schemas.microsoft.com/office/drawing/2014/chart" uri="{C3380CC4-5D6E-409C-BE32-E72D297353CC}">
                <c16:uniqueId val="{00000001-8670-4D1B-89D9-97C1B58E1027}"/>
              </c:ext>
            </c:extLst>
          </c:dPt>
          <c:dPt>
            <c:idx val="1"/>
            <c:bubble3D val="0"/>
            <c:spPr>
              <a:solidFill>
                <a:srgbClr val="FD8D82"/>
              </a:solidFill>
            </c:spPr>
            <c:extLst>
              <c:ext xmlns:c16="http://schemas.microsoft.com/office/drawing/2014/chart" uri="{C3380CC4-5D6E-409C-BE32-E72D297353CC}">
                <c16:uniqueId val="{00000003-8670-4D1B-89D9-97C1B58E1027}"/>
              </c:ext>
            </c:extLst>
          </c:dPt>
          <c:dPt>
            <c:idx val="2"/>
            <c:bubble3D val="0"/>
            <c:spPr>
              <a:solidFill>
                <a:srgbClr val="53128A"/>
              </a:solidFill>
            </c:spPr>
            <c:extLst>
              <c:ext xmlns:c16="http://schemas.microsoft.com/office/drawing/2014/chart" uri="{C3380CC4-5D6E-409C-BE32-E72D297353CC}">
                <c16:uniqueId val="{00000005-8670-4D1B-89D9-97C1B58E1027}"/>
              </c:ext>
            </c:extLst>
          </c:dPt>
          <c:cat>
            <c:strRef>
              <c:f>'[1]2. Visualizations'!$B$40:$B$42</c:f>
              <c:strCache>
                <c:ptCount val="3"/>
                <c:pt idx="0">
                  <c:v>Seed round</c:v>
                </c:pt>
                <c:pt idx="1">
                  <c:v>Private round</c:v>
                </c:pt>
                <c:pt idx="2">
                  <c:v>Public round</c:v>
                </c:pt>
              </c:strCache>
            </c:strRef>
          </c:cat>
          <c:val>
            <c:numRef>
              <c:f>'[1]2. Visualizations'!$C$40:$C$42</c:f>
              <c:numCache>
                <c:formatCode>#,##0</c:formatCode>
                <c:ptCount val="3"/>
                <c:pt idx="0">
                  <c:v>625000000</c:v>
                </c:pt>
                <c:pt idx="1">
                  <c:v>625000000</c:v>
                </c:pt>
                <c:pt idx="2">
                  <c:v>1250000000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70-4D1B-89D9-97C1B58E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1600" b="0">
              <a:solidFill>
                <a:srgbClr val="0B54BD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6ED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1028700</xdr:colOff>
      <xdr:row>38</xdr:row>
      <xdr:rowOff>85725</xdr:rowOff>
    </xdr:from>
    <xdr:ext cx="4619625" cy="26003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935211B-61F6-4EB0-9857-22B7E0195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161925</xdr:colOff>
      <xdr:row>10</xdr:row>
      <xdr:rowOff>9525</xdr:rowOff>
    </xdr:from>
    <xdr:ext cx="7105650" cy="35814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D4FFF23B-AE67-43B6-B09B-339D956C9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38</xdr:row>
      <xdr:rowOff>85725</xdr:rowOff>
    </xdr:from>
    <xdr:ext cx="4238625" cy="260032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C4F3CE3E-8EA8-4653-9660-42150AF0E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ky\OneDrive\1%20Documents%20from%20Dell%20Laptop%20Jan%201%202018\DOWNLOADS\Team%20Finance%20Tokenomics%20Tool%20(V1).xlsx" TargetMode="External"/><Relationship Id="rId1" Type="http://schemas.openxmlformats.org/officeDocument/2006/relationships/externalLinkPath" Target="file:///C:\Users\lucky\OneDrive\1%20Documents%20from%20Dell%20Laptop%20Jan%201%202018\DOWNLOADS\Team%20Finance%20Tokenomics%20Tool%20(V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 Here"/>
      <sheetName val="1. Allocation and Distribution"/>
      <sheetName val="2. Visualizations"/>
      <sheetName val="3. Token Sale"/>
      <sheetName val="4. Token Features"/>
      <sheetName val="5. Minting"/>
    </sheetNames>
    <sheetDataSet>
      <sheetData sheetId="0"/>
      <sheetData sheetId="1">
        <row r="3">
          <cell r="C3" t="str">
            <v>Blockchain:</v>
          </cell>
          <cell r="D3" t="str">
            <v>Binance Smart Chain</v>
          </cell>
        </row>
        <row r="4">
          <cell r="C4" t="str">
            <v>Token name:</v>
          </cell>
          <cell r="D4" t="str">
            <v>100mi Coin</v>
          </cell>
        </row>
        <row r="5">
          <cell r="C5" t="str">
            <v>Token symbol:</v>
          </cell>
          <cell r="D5" t="str">
            <v>100mi</v>
          </cell>
        </row>
        <row r="7">
          <cell r="C7" t="str">
            <v>Initial supply:</v>
          </cell>
          <cell r="D7">
            <v>125000000000</v>
          </cell>
        </row>
        <row r="14">
          <cell r="D14" t="str">
            <v>Team</v>
          </cell>
          <cell r="E14">
            <v>0.03</v>
          </cell>
          <cell r="F14">
            <v>3750000000</v>
          </cell>
        </row>
        <row r="15">
          <cell r="D15" t="str">
            <v>Airdrops</v>
          </cell>
          <cell r="E15">
            <v>0.02</v>
          </cell>
          <cell r="F15">
            <v>2500000000</v>
          </cell>
        </row>
        <row r="16">
          <cell r="D16" t="str">
            <v>Ecosystem development</v>
          </cell>
          <cell r="E16">
            <v>0.15</v>
          </cell>
          <cell r="F16">
            <v>18750000000</v>
          </cell>
        </row>
        <row r="17">
          <cell r="D17" t="str">
            <v>Referral Bonus</v>
          </cell>
          <cell r="E17">
            <v>0.05</v>
          </cell>
          <cell r="F17">
            <v>937500000</v>
          </cell>
        </row>
        <row r="18">
          <cell r="D18" t="str">
            <v>Marketing</v>
          </cell>
          <cell r="E18">
            <v>0.25</v>
          </cell>
          <cell r="F18">
            <v>31250000000</v>
          </cell>
        </row>
        <row r="19">
          <cell r="D19" t="str">
            <v>Ambassadors</v>
          </cell>
          <cell r="E19">
            <v>0.01</v>
          </cell>
          <cell r="F19">
            <v>1250000000</v>
          </cell>
        </row>
        <row r="20">
          <cell r="D20" t="str">
            <v>Ecosystem rewards</v>
          </cell>
          <cell r="E20">
            <v>0.02</v>
          </cell>
          <cell r="F20">
            <v>2500000000</v>
          </cell>
        </row>
        <row r="21">
          <cell r="D21" t="str">
            <v>Staking rewards</v>
          </cell>
          <cell r="E21">
            <v>0.15</v>
          </cell>
          <cell r="F21">
            <v>18750000000</v>
          </cell>
        </row>
        <row r="22">
          <cell r="D22" t="str">
            <v>Gaming rewards</v>
          </cell>
          <cell r="E22">
            <v>0.05</v>
          </cell>
          <cell r="F22">
            <v>6250000000</v>
          </cell>
        </row>
        <row r="23">
          <cell r="D23" t="str">
            <v>Liquidity / MM / Exchanges</v>
          </cell>
          <cell r="E23">
            <v>0.25</v>
          </cell>
          <cell r="F23">
            <v>31250000000</v>
          </cell>
        </row>
        <row r="24">
          <cell r="D24" t="str">
            <v>Seed round</v>
          </cell>
          <cell r="E24">
            <v>5.0000000000000001E-3</v>
          </cell>
          <cell r="F24">
            <v>625000000</v>
          </cell>
          <cell r="G24">
            <v>5.0000000000000002E-5</v>
          </cell>
        </row>
        <row r="25">
          <cell r="D25" t="str">
            <v>Private round</v>
          </cell>
          <cell r="E25">
            <v>5.0000000000000001E-3</v>
          </cell>
          <cell r="F25">
            <v>625000000</v>
          </cell>
          <cell r="G25">
            <v>6.9999999999999994E-5</v>
          </cell>
        </row>
        <row r="26">
          <cell r="D26" t="str">
            <v>Public round</v>
          </cell>
          <cell r="E26">
            <v>0.01</v>
          </cell>
          <cell r="F26">
            <v>1250000000</v>
          </cell>
          <cell r="G26">
            <v>9.0000000000000006E-5</v>
          </cell>
        </row>
      </sheetData>
      <sheetData sheetId="2">
        <row r="20">
          <cell r="D20">
            <v>3750000000</v>
          </cell>
        </row>
        <row r="21">
          <cell r="D21">
            <v>2500000000</v>
          </cell>
        </row>
        <row r="22">
          <cell r="D22">
            <v>18750000000</v>
          </cell>
        </row>
        <row r="23">
          <cell r="D23">
            <v>937500000</v>
          </cell>
        </row>
        <row r="24">
          <cell r="D24">
            <v>31250000000</v>
          </cell>
        </row>
        <row r="25">
          <cell r="D25">
            <v>1250000000</v>
          </cell>
        </row>
        <row r="26">
          <cell r="D26">
            <v>2500000000</v>
          </cell>
        </row>
        <row r="27">
          <cell r="D27">
            <v>18750000000</v>
          </cell>
        </row>
        <row r="28">
          <cell r="D28">
            <v>6250000000</v>
          </cell>
        </row>
        <row r="29">
          <cell r="D29">
            <v>31250000000</v>
          </cell>
        </row>
        <row r="30">
          <cell r="D30">
            <v>625000000</v>
          </cell>
        </row>
        <row r="31">
          <cell r="D31">
            <v>625000000</v>
          </cell>
        </row>
        <row r="32">
          <cell r="D32">
            <v>1250000000</v>
          </cell>
        </row>
        <row r="39">
          <cell r="C39" t="str">
            <v>No. of tokens</v>
          </cell>
        </row>
        <row r="40">
          <cell r="B40" t="str">
            <v>Seed round</v>
          </cell>
          <cell r="C40">
            <v>625000000</v>
          </cell>
          <cell r="F40" t="str">
            <v>Seed round</v>
          </cell>
          <cell r="H40">
            <v>31250</v>
          </cell>
        </row>
        <row r="41">
          <cell r="B41" t="str">
            <v>Private round</v>
          </cell>
          <cell r="C41">
            <v>625000000</v>
          </cell>
          <cell r="F41" t="str">
            <v>Private round</v>
          </cell>
          <cell r="H41">
            <v>43749.999999999993</v>
          </cell>
        </row>
        <row r="42">
          <cell r="B42" t="str">
            <v>Public round</v>
          </cell>
          <cell r="C42">
            <v>1250000000</v>
          </cell>
          <cell r="F42" t="str">
            <v>Public round</v>
          </cell>
          <cell r="H42">
            <v>112500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B42E-2D74-4076-9734-3430157B698D}">
  <dimension ref="A1:BD52"/>
  <sheetViews>
    <sheetView tabSelected="1" zoomScale="85" zoomScaleNormal="85" workbookViewId="0">
      <selection activeCell="L39" sqref="L39"/>
    </sheetView>
  </sheetViews>
  <sheetFormatPr defaultColWidth="12.73046875" defaultRowHeight="15" customHeight="1"/>
  <cols>
    <col min="1" max="1" width="1.265625" customWidth="1"/>
    <col min="2" max="2" width="27.46484375" customWidth="1"/>
    <col min="3" max="3" width="19.19921875" bestFit="1" customWidth="1"/>
    <col min="4" max="4" width="16" customWidth="1"/>
    <col min="5" max="5" width="14" customWidth="1"/>
    <col min="6" max="6" width="13.86328125" customWidth="1"/>
    <col min="7" max="7" width="14.33203125" customWidth="1"/>
    <col min="8" max="8" width="15.46484375" customWidth="1"/>
    <col min="9" max="9" width="17.1328125" customWidth="1"/>
    <col min="10" max="10" width="5.6640625" customWidth="1"/>
    <col min="11" max="11" width="10.19921875" customWidth="1"/>
    <col min="16" max="22" width="13.86328125" customWidth="1"/>
    <col min="23" max="24" width="9.9296875" customWidth="1"/>
    <col min="25" max="25" width="9.796875" customWidth="1"/>
    <col min="26" max="29" width="9.9296875" customWidth="1"/>
    <col min="30" max="34" width="10.19921875" customWidth="1"/>
    <col min="35" max="36" width="8.53125" customWidth="1"/>
    <col min="37" max="51" width="10.19921875" customWidth="1"/>
    <col min="52" max="52" width="8.6640625" customWidth="1"/>
    <col min="53" max="56" width="10.19921875" customWidth="1"/>
  </cols>
  <sheetData>
    <row r="1" spans="1:56" ht="12" customHeight="1">
      <c r="A1" s="48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2" customHeight="1">
      <c r="A2" s="48"/>
      <c r="B2" s="4"/>
      <c r="C2" s="4"/>
      <c r="D2" s="5"/>
      <c r="E2" s="6"/>
      <c r="F2" s="6"/>
      <c r="G2" s="6"/>
      <c r="H2" s="7"/>
      <c r="I2" s="7"/>
      <c r="J2" s="7"/>
      <c r="K2" s="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18.75" customHeight="1">
      <c r="A3" s="48"/>
      <c r="B3" s="8" t="s">
        <v>0</v>
      </c>
      <c r="C3" s="9"/>
      <c r="D3" s="10"/>
      <c r="E3" s="6"/>
      <c r="F3" s="6"/>
      <c r="G3" s="6"/>
      <c r="H3" s="7"/>
      <c r="I3" s="7"/>
      <c r="J3" s="7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15" customHeight="1">
      <c r="A4" s="48"/>
      <c r="B4" s="11"/>
      <c r="C4" s="11"/>
      <c r="D4" s="10"/>
      <c r="E4" s="6"/>
      <c r="F4" s="6"/>
      <c r="G4" s="6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ht="15.75" customHeight="1">
      <c r="A5" s="48"/>
      <c r="B5" s="12" t="str">
        <f>'[1]1. Allocation and Distribution'!C3</f>
        <v>Blockchain:</v>
      </c>
      <c r="C5" s="13" t="str">
        <f>'[1]1. Allocation and Distribution'!D3</f>
        <v>Binance Smart Chain</v>
      </c>
      <c r="D5" s="14"/>
      <c r="E5" s="4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15.75" customHeight="1">
      <c r="A6" s="48"/>
      <c r="B6" s="15" t="str">
        <f>'[1]1. Allocation and Distribution'!C4</f>
        <v>Token name:</v>
      </c>
      <c r="C6" s="16" t="str">
        <f>'[1]1. Allocation and Distribution'!D4</f>
        <v>100mi Coin</v>
      </c>
      <c r="D6" s="14"/>
      <c r="E6" s="4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15.75" customHeight="1">
      <c r="A7" s="17"/>
      <c r="B7" s="15" t="str">
        <f>'[1]1. Allocation and Distribution'!C5</f>
        <v>Token symbol:</v>
      </c>
      <c r="C7" s="16" t="str">
        <f>'[1]1. Allocation and Distribution'!D5</f>
        <v>100mi</v>
      </c>
      <c r="D7" s="14"/>
      <c r="E7" s="4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15.75" customHeight="1">
      <c r="A8" s="17"/>
      <c r="B8" s="15" t="str">
        <f>'[1]1. Allocation and Distribution'!C7</f>
        <v>Initial supply:</v>
      </c>
      <c r="C8" s="18">
        <f>'[1]1. Allocation and Distribution'!D7</f>
        <v>125000000000</v>
      </c>
      <c r="D8" s="14"/>
      <c r="E8" s="4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ht="15.75" customHeight="1">
      <c r="A9" s="17"/>
      <c r="B9" s="19"/>
      <c r="C9" s="20"/>
      <c r="D9" s="2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15.75" customHeight="1">
      <c r="A10" s="2"/>
      <c r="B10" s="2"/>
      <c r="C10" s="2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ht="15.75" customHeight="1">
      <c r="A11" s="2"/>
      <c r="B11" s="23"/>
      <c r="C11" s="23"/>
      <c r="D11" s="23"/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15.75" customHeight="1">
      <c r="A12" s="24"/>
      <c r="B12" s="49" t="s">
        <v>1</v>
      </c>
      <c r="C12" s="50"/>
      <c r="D12" s="50"/>
      <c r="E12" s="5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15.75" customHeight="1">
      <c r="A13" s="25"/>
      <c r="B13" s="26"/>
      <c r="C13" s="27"/>
      <c r="D13" s="28"/>
      <c r="E13" s="2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15.75" customHeight="1">
      <c r="A14" s="51"/>
      <c r="B14" s="12" t="s">
        <v>2</v>
      </c>
      <c r="C14" s="29"/>
      <c r="D14" s="15" t="s">
        <v>3</v>
      </c>
      <c r="E14" s="15" t="s">
        <v>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ht="15.75" customHeight="1">
      <c r="A15" s="52"/>
      <c r="B15" s="30" t="str">
        <f>'[1]1. Allocation and Distribution'!D14</f>
        <v>Team</v>
      </c>
      <c r="C15" s="31"/>
      <c r="D15" s="32">
        <f>'[1]1. Allocation and Distribution'!F14</f>
        <v>3750000000</v>
      </c>
      <c r="E15" s="33">
        <f>'[1]1. Allocation and Distribution'!E14</f>
        <v>0.03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ht="15.75" customHeight="1">
      <c r="A16" s="52"/>
      <c r="B16" s="30" t="str">
        <f>'[1]1. Allocation and Distribution'!D15</f>
        <v>Airdrops</v>
      </c>
      <c r="C16" s="31"/>
      <c r="D16" s="32">
        <f>'[1]1. Allocation and Distribution'!F15</f>
        <v>2500000000</v>
      </c>
      <c r="E16" s="33">
        <f>'[1]1. Allocation and Distribution'!E15</f>
        <v>0.02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15.75" customHeight="1">
      <c r="A17" s="52"/>
      <c r="B17" s="30" t="str">
        <f>'[1]1. Allocation and Distribution'!D16</f>
        <v>Ecosystem development</v>
      </c>
      <c r="C17" s="31"/>
      <c r="D17" s="32">
        <f>'[1]1. Allocation and Distribution'!F16</f>
        <v>18750000000</v>
      </c>
      <c r="E17" s="33">
        <f>'[1]1. Allocation and Distribution'!E16</f>
        <v>0.15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15.75" customHeight="1">
      <c r="A18" s="52"/>
      <c r="B18" s="30" t="str">
        <f>'[1]1. Allocation and Distribution'!D17</f>
        <v>Referral Bonus</v>
      </c>
      <c r="C18" s="31"/>
      <c r="D18" s="32">
        <f>'[1]1. Allocation and Distribution'!F17</f>
        <v>937500000</v>
      </c>
      <c r="E18" s="33">
        <f>'[1]1. Allocation and Distribution'!E17</f>
        <v>0.05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15.75" customHeight="1">
      <c r="A19" s="52"/>
      <c r="B19" s="30" t="str">
        <f>'[1]1. Allocation and Distribution'!D18</f>
        <v>Marketing</v>
      </c>
      <c r="C19" s="31"/>
      <c r="D19" s="32">
        <f>'[1]1. Allocation and Distribution'!F18</f>
        <v>31250000000</v>
      </c>
      <c r="E19" s="33">
        <f>'[1]1. Allocation and Distribution'!E18</f>
        <v>0.25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15.75" customHeight="1">
      <c r="A20" s="52"/>
      <c r="B20" s="30" t="str">
        <f>'[1]1. Allocation and Distribution'!D19</f>
        <v>Ambassadors</v>
      </c>
      <c r="C20" s="31"/>
      <c r="D20" s="32">
        <f>'[1]1. Allocation and Distribution'!F19</f>
        <v>1250000000</v>
      </c>
      <c r="E20" s="33">
        <f>'[1]1. Allocation and Distribution'!E19</f>
        <v>0.01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customHeight="1">
      <c r="A21" s="52"/>
      <c r="B21" s="30" t="str">
        <f>'[1]1. Allocation and Distribution'!D20</f>
        <v>Ecosystem rewards</v>
      </c>
      <c r="C21" s="31"/>
      <c r="D21" s="32">
        <f>'[1]1. Allocation and Distribution'!F20</f>
        <v>2500000000</v>
      </c>
      <c r="E21" s="33">
        <f>'[1]1. Allocation and Distribution'!E20</f>
        <v>0.02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15.75" customHeight="1">
      <c r="A22" s="52"/>
      <c r="B22" s="30" t="str">
        <f>'[1]1. Allocation and Distribution'!D21</f>
        <v>Staking rewards</v>
      </c>
      <c r="C22" s="31"/>
      <c r="D22" s="32">
        <f>'[1]1. Allocation and Distribution'!F21</f>
        <v>18750000000</v>
      </c>
      <c r="E22" s="33">
        <f>'[1]1. Allocation and Distribution'!E21</f>
        <v>0.15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15.75" customHeight="1">
      <c r="A23" s="52"/>
      <c r="B23" s="30" t="str">
        <f>'[1]1. Allocation and Distribution'!D22</f>
        <v>Gaming rewards</v>
      </c>
      <c r="C23" s="31"/>
      <c r="D23" s="32">
        <f>'[1]1. Allocation and Distribution'!F22</f>
        <v>6250000000</v>
      </c>
      <c r="E23" s="33">
        <f>'[1]1. Allocation and Distribution'!E22</f>
        <v>0.05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15.75" customHeight="1">
      <c r="A24" s="52"/>
      <c r="B24" s="30" t="str">
        <f>'[1]1. Allocation and Distribution'!D23</f>
        <v>Liquidity / MM / Exchanges</v>
      </c>
      <c r="C24" s="31"/>
      <c r="D24" s="32">
        <f>'[1]1. Allocation and Distribution'!F23</f>
        <v>31250000000</v>
      </c>
      <c r="E24" s="33">
        <f>'[1]1. Allocation and Distribution'!E23</f>
        <v>0.25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15.75" customHeight="1">
      <c r="A25" s="52"/>
      <c r="B25" s="30" t="str">
        <f>'[1]1. Allocation and Distribution'!D24</f>
        <v>Seed round</v>
      </c>
      <c r="C25" s="31"/>
      <c r="D25" s="32">
        <f>'[1]1. Allocation and Distribution'!F24</f>
        <v>625000000</v>
      </c>
      <c r="E25" s="33">
        <f>'[1]1. Allocation and Distribution'!E24</f>
        <v>5.0000000000000001E-3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15.75" customHeight="1">
      <c r="A26" s="52"/>
      <c r="B26" s="30" t="str">
        <f>'[1]1. Allocation and Distribution'!D25</f>
        <v>Private round</v>
      </c>
      <c r="C26" s="31"/>
      <c r="D26" s="32">
        <f>'[1]1. Allocation and Distribution'!F25</f>
        <v>625000000</v>
      </c>
      <c r="E26" s="33">
        <f>'[1]1. Allocation and Distribution'!E25</f>
        <v>5.0000000000000001E-3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ht="15.75" customHeight="1">
      <c r="A27" s="52"/>
      <c r="B27" s="30" t="str">
        <f>'[1]1. Allocation and Distribution'!D26</f>
        <v>Public round</v>
      </c>
      <c r="C27" s="31"/>
      <c r="D27" s="32">
        <f>'[1]1. Allocation and Distribution'!F26</f>
        <v>1250000000</v>
      </c>
      <c r="E27" s="33">
        <f>'[1]1. Allocation and Distribution'!E26</f>
        <v>0.01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15.75" customHeight="1">
      <c r="A28" s="52"/>
      <c r="B28" s="23" t="s">
        <v>5</v>
      </c>
      <c r="C28" s="23"/>
      <c r="D28" s="34">
        <f>SUM(D15:D27)</f>
        <v>119687500000</v>
      </c>
      <c r="E28" s="35">
        <f>SUM(E15:E27)</f>
        <v>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15.75" customHeight="1">
      <c r="A31" s="17"/>
      <c r="B31" s="23"/>
      <c r="C31" s="23"/>
      <c r="D31" s="23"/>
      <c r="E31" s="36"/>
      <c r="F31" s="4"/>
      <c r="G31" s="4"/>
      <c r="H31" s="4"/>
      <c r="I31" s="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</row>
    <row r="32" spans="1:56" ht="15.75" customHeight="1">
      <c r="A32" s="17"/>
      <c r="B32" s="49" t="s">
        <v>6</v>
      </c>
      <c r="C32" s="50"/>
      <c r="D32" s="50"/>
      <c r="E32" s="38"/>
      <c r="F32" s="49" t="s">
        <v>7</v>
      </c>
      <c r="G32" s="50"/>
      <c r="H32" s="50"/>
      <c r="I32" s="50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</row>
    <row r="33" spans="1:56" ht="15.75" customHeight="1">
      <c r="A33" s="17"/>
      <c r="B33" s="39"/>
      <c r="C33" s="39"/>
      <c r="D33" s="39"/>
      <c r="E33" s="36"/>
      <c r="F33" s="9"/>
      <c r="G33" s="9"/>
      <c r="H33" s="9"/>
      <c r="I33" s="9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ht="15.75" customHeight="1">
      <c r="A34" s="17"/>
      <c r="B34" s="15" t="s">
        <v>2</v>
      </c>
      <c r="C34" s="15" t="s">
        <v>8</v>
      </c>
      <c r="D34" s="15" t="s">
        <v>9</v>
      </c>
      <c r="E34" s="40"/>
      <c r="F34" s="15" t="s">
        <v>2</v>
      </c>
      <c r="G34" s="15" t="s">
        <v>10</v>
      </c>
      <c r="H34" s="15" t="s">
        <v>11</v>
      </c>
      <c r="I34" s="15" t="s">
        <v>12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</row>
    <row r="35" spans="1:56" ht="15.75" customHeight="1">
      <c r="A35" s="17"/>
      <c r="B35" s="31" t="s">
        <v>13</v>
      </c>
      <c r="C35" s="32">
        <f>'[1]1. Allocation and Distribution'!F24</f>
        <v>625000000</v>
      </c>
      <c r="D35" s="41">
        <f>C35/'[1]1. Allocation and Distribution'!D7</f>
        <v>5.0000000000000001E-3</v>
      </c>
      <c r="E35" s="40"/>
      <c r="F35" s="31" t="s">
        <v>13</v>
      </c>
      <c r="G35" s="42">
        <f>'[1]1. Allocation and Distribution'!G24</f>
        <v>5.0000000000000002E-5</v>
      </c>
      <c r="H35" s="43">
        <f t="shared" ref="H35:H37" si="0">I35*G35</f>
        <v>31250</v>
      </c>
      <c r="I35" s="32">
        <f>'[1]1. Allocation and Distribution'!F24</f>
        <v>625000000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</row>
    <row r="36" spans="1:56" ht="15.75" customHeight="1">
      <c r="A36" s="17"/>
      <c r="B36" s="31" t="s">
        <v>14</v>
      </c>
      <c r="C36" s="32">
        <f>'[1]1. Allocation and Distribution'!F25</f>
        <v>625000000</v>
      </c>
      <c r="D36" s="41">
        <f>C36/'[1]1. Allocation and Distribution'!D7</f>
        <v>5.0000000000000001E-3</v>
      </c>
      <c r="E36" s="40"/>
      <c r="F36" s="31" t="s">
        <v>14</v>
      </c>
      <c r="G36" s="42">
        <f>'[1]1. Allocation and Distribution'!G25</f>
        <v>6.9999999999999994E-5</v>
      </c>
      <c r="H36" s="43">
        <f t="shared" si="0"/>
        <v>43749.999999999993</v>
      </c>
      <c r="I36" s="32">
        <f>'[1]1. Allocation and Distribution'!F25</f>
        <v>625000000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56" ht="15.75" customHeight="1">
      <c r="A37" s="17"/>
      <c r="B37" s="31" t="s">
        <v>15</v>
      </c>
      <c r="C37" s="32">
        <f>'[1]1. Allocation and Distribution'!F26</f>
        <v>1250000000</v>
      </c>
      <c r="D37" s="41">
        <f>C37/'[1]1. Allocation and Distribution'!D7</f>
        <v>0.01</v>
      </c>
      <c r="E37" s="40"/>
      <c r="F37" s="31" t="s">
        <v>15</v>
      </c>
      <c r="G37" s="42">
        <f>'[1]1. Allocation and Distribution'!G26</f>
        <v>9.0000000000000006E-5</v>
      </c>
      <c r="H37" s="43">
        <f t="shared" si="0"/>
        <v>112500</v>
      </c>
      <c r="I37" s="32">
        <f>'[1]1. Allocation and Distribution'!F26</f>
        <v>1250000000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</row>
    <row r="38" spans="1:56" ht="15.75" customHeight="1">
      <c r="A38" s="17"/>
      <c r="B38" s="44"/>
      <c r="C38" s="44"/>
      <c r="D38" s="44"/>
      <c r="E38" s="36"/>
      <c r="F38" s="4"/>
      <c r="G38" s="4"/>
      <c r="H38" s="4"/>
      <c r="I38" s="4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39" spans="1:56" ht="15.75" customHeight="1">
      <c r="A39" s="2"/>
      <c r="B39" s="45"/>
      <c r="C39" s="45"/>
      <c r="D39" s="45"/>
      <c r="E39" s="45"/>
      <c r="F39" s="37"/>
      <c r="G39" s="37"/>
      <c r="H39" s="37"/>
      <c r="I39" s="2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</row>
    <row r="40" spans="1:56" ht="15.75" customHeight="1">
      <c r="A40" s="2"/>
      <c r="B40" s="45"/>
      <c r="C40" s="45"/>
      <c r="D40" s="45"/>
      <c r="E40" s="45"/>
      <c r="F40" s="37"/>
      <c r="G40" s="37"/>
      <c r="H40" s="37"/>
      <c r="I40" s="2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</row>
    <row r="41" spans="1:56" ht="15.75" customHeight="1">
      <c r="A41" s="2"/>
      <c r="B41" s="45"/>
      <c r="C41" s="45"/>
      <c r="D41" s="45"/>
      <c r="E41" s="45"/>
      <c r="F41" s="37"/>
      <c r="G41" s="37"/>
      <c r="H41" s="37"/>
      <c r="I41" s="2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</row>
    <row r="42" spans="1:56" ht="15.75" customHeight="1">
      <c r="A42" s="2"/>
      <c r="B42" s="45"/>
      <c r="C42" s="45"/>
      <c r="D42" s="45"/>
      <c r="E42" s="45"/>
      <c r="F42" s="37"/>
      <c r="G42" s="37"/>
      <c r="H42" s="37"/>
      <c r="I42" s="2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</row>
    <row r="43" spans="1:56" ht="15.75" customHeight="1">
      <c r="A43" s="2"/>
      <c r="B43" s="45"/>
      <c r="C43" s="45"/>
      <c r="D43" s="45"/>
      <c r="E43" s="45"/>
      <c r="F43" s="37"/>
      <c r="G43" s="37"/>
      <c r="H43" s="37"/>
      <c r="I43" s="2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</row>
    <row r="44" spans="1:56" ht="15.75" customHeight="1">
      <c r="A44" s="2"/>
      <c r="B44" s="45"/>
      <c r="C44" s="45"/>
      <c r="D44" s="45"/>
      <c r="E44" s="45"/>
      <c r="F44" s="37"/>
      <c r="G44" s="37"/>
      <c r="H44" s="37"/>
      <c r="I44" s="2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</row>
    <row r="45" spans="1:56" ht="15.75" customHeight="1">
      <c r="A45" s="17"/>
      <c r="B45" s="1"/>
      <c r="C45" s="1"/>
      <c r="D45" s="1"/>
      <c r="E45" s="1"/>
      <c r="F45" s="46"/>
      <c r="G45" s="37"/>
      <c r="H45" s="37"/>
      <c r="I45" s="2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</row>
    <row r="46" spans="1:56" ht="15.75" customHeight="1">
      <c r="A46" s="17"/>
      <c r="B46" s="1"/>
      <c r="C46" s="1"/>
      <c r="D46" s="1"/>
      <c r="E46" s="1"/>
      <c r="F46" s="46"/>
      <c r="G46" s="37"/>
      <c r="H46" s="37"/>
      <c r="I46" s="2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</row>
    <row r="47" spans="1:56" ht="15.75" customHeight="1">
      <c r="A47" s="17"/>
      <c r="B47" s="1"/>
      <c r="C47" s="1"/>
      <c r="D47" s="1"/>
      <c r="E47" s="1"/>
      <c r="F47" s="46"/>
      <c r="G47" s="37"/>
      <c r="H47" s="37"/>
      <c r="I47" s="2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</row>
    <row r="48" spans="1:56" ht="15.75" customHeight="1">
      <c r="A48" s="17"/>
      <c r="B48" s="1"/>
      <c r="C48" s="1"/>
      <c r="D48" s="1"/>
      <c r="E48" s="1"/>
      <c r="F48" s="46"/>
      <c r="G48" s="37"/>
      <c r="H48" s="37"/>
      <c r="I48" s="2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</row>
    <row r="49" spans="1:56" ht="15.75" customHeight="1">
      <c r="A49" s="17"/>
      <c r="B49" s="1"/>
      <c r="C49" s="1"/>
      <c r="D49" s="1"/>
      <c r="E49" s="1"/>
      <c r="F49" s="46"/>
      <c r="G49" s="37"/>
      <c r="H49" s="37"/>
      <c r="I49" s="2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</row>
    <row r="50" spans="1:56" ht="15.75" customHeight="1">
      <c r="A50" s="17"/>
      <c r="B50" s="1"/>
      <c r="C50" s="1"/>
      <c r="D50" s="1"/>
      <c r="E50" s="1"/>
      <c r="F50" s="46"/>
      <c r="G50" s="37"/>
      <c r="H50" s="37"/>
      <c r="I50" s="2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</row>
    <row r="51" spans="1:56" ht="15.75" customHeight="1">
      <c r="A51" s="17"/>
      <c r="B51" s="1"/>
      <c r="C51" s="1"/>
      <c r="D51" s="1"/>
      <c r="E51" s="1"/>
      <c r="F51" s="46"/>
      <c r="G51" s="37"/>
      <c r="H51" s="37"/>
      <c r="I51" s="2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</row>
    <row r="52" spans="1:56" ht="15.75" customHeight="1">
      <c r="A52" s="17"/>
      <c r="B52" s="1"/>
      <c r="C52" s="1"/>
      <c r="D52" s="1"/>
      <c r="E52" s="1"/>
      <c r="F52" s="46"/>
      <c r="G52" s="37"/>
      <c r="H52" s="37"/>
      <c r="I52" s="2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</row>
  </sheetData>
  <mergeCells count="5">
    <mergeCell ref="A1:A6"/>
    <mergeCell ref="B12:E12"/>
    <mergeCell ref="A14:A28"/>
    <mergeCell ref="B32:D32"/>
    <mergeCell ref="F32:I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 singh</dc:creator>
  <cp:lastModifiedBy>hem singh</cp:lastModifiedBy>
  <dcterms:created xsi:type="dcterms:W3CDTF">2023-09-12T07:38:58Z</dcterms:created>
  <dcterms:modified xsi:type="dcterms:W3CDTF">2023-09-18T10:35:05Z</dcterms:modified>
</cp:coreProperties>
</file>