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b70c251743cc16/Desktop/Education/Data Analystics Certificate/1. Data Exercises/1 Excel Formulas and Functions I/"/>
    </mc:Choice>
  </mc:AlternateContent>
  <xr:revisionPtr revIDLastSave="46" documentId="8_{57883A28-4A58-49BF-9D5F-CB7598858375}" xr6:coauthVersionLast="47" xr6:coauthVersionMax="47" xr10:uidLastSave="{33316A96-959A-46E1-92FE-733876DC2854}"/>
  <bookViews>
    <workbookView xWindow="29925" yWindow="3570" windowWidth="21600" windowHeight="11385" xr2:uid="{00000000-000D-0000-FFFF-FFFF00000000}"/>
  </bookViews>
  <sheets>
    <sheet name="Hotel Booking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" i="1"/>
  <c r="G24" i="1"/>
  <c r="F2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P22" i="1"/>
  <c r="M2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4" i="1"/>
  <c r="J3" i="1"/>
  <c r="J2" i="1"/>
</calcChain>
</file>

<file path=xl/sharedStrings.xml><?xml version="1.0" encoding="utf-8"?>
<sst xmlns="http://schemas.openxmlformats.org/spreadsheetml/2006/main" count="77" uniqueCount="35">
  <si>
    <t>Customer ID</t>
  </si>
  <si>
    <t>Hotel Type</t>
  </si>
  <si>
    <t>Floor</t>
  </si>
  <si>
    <t>Unit</t>
  </si>
  <si>
    <t>Room #</t>
  </si>
  <si>
    <t>Check-In</t>
  </si>
  <si>
    <t>Check-In Month</t>
  </si>
  <si>
    <t>Check-Out</t>
  </si>
  <si>
    <t>Check-Out Month</t>
  </si>
  <si>
    <t>Nights</t>
  </si>
  <si>
    <t>Room Type</t>
  </si>
  <si>
    <t>Per Night Room Fee</t>
  </si>
  <si>
    <t>Total Room Fee</t>
  </si>
  <si>
    <t>Room Service</t>
  </si>
  <si>
    <t>Dry Cleaning</t>
  </si>
  <si>
    <t>Grand Total</t>
  </si>
  <si>
    <t>Motel</t>
  </si>
  <si>
    <t>A</t>
  </si>
  <si>
    <t>T</t>
  </si>
  <si>
    <t>Hotel</t>
  </si>
  <si>
    <t>D</t>
  </si>
  <si>
    <t>Q</t>
  </si>
  <si>
    <t>B</t>
  </si>
  <si>
    <t>C</t>
  </si>
  <si>
    <t>Resort</t>
  </si>
  <si>
    <t>L</t>
  </si>
  <si>
    <t>K</t>
  </si>
  <si>
    <t>R</t>
  </si>
  <si>
    <t>S</t>
  </si>
  <si>
    <t>N</t>
  </si>
  <si>
    <t>M</t>
  </si>
  <si>
    <t>U</t>
  </si>
  <si>
    <t>O</t>
  </si>
  <si>
    <t>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</si>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</sst>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10"/>
      <color rgb="FFC7254E"/>
      <name val="Consolas"/>
      <family val="3"/>
    </font>
    <font>
      <sz val="11"/>
      <color rgb="FFC7254E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"/>
  <sheetViews>
    <sheetView tabSelected="1" topLeftCell="E1" workbookViewId="0">
      <selection activeCell="Q2" sqref="Q2"/>
    </sheetView>
  </sheetViews>
  <sheetFormatPr defaultColWidth="9.140625" defaultRowHeight="15" x14ac:dyDescent="0.25"/>
  <cols>
    <col min="1" max="1" width="12" style="1" bestFit="1" customWidth="1"/>
    <col min="2" max="2" width="10.7109375" style="1" bestFit="1" customWidth="1"/>
    <col min="3" max="3" width="5.7109375" style="1" bestFit="1" customWidth="1"/>
    <col min="4" max="4" width="4.85546875" style="1" bestFit="1" customWidth="1"/>
    <col min="5" max="5" width="7.7109375" style="1" bestFit="1" customWidth="1"/>
    <col min="6" max="6" width="9.85546875" style="1" bestFit="1" customWidth="1"/>
    <col min="7" max="7" width="15.28515625" style="1" bestFit="1" customWidth="1"/>
    <col min="8" max="8" width="10.42578125" style="1" bestFit="1" customWidth="1"/>
    <col min="9" max="9" width="16.85546875" style="1" bestFit="1" customWidth="1"/>
    <col min="10" max="10" width="6.85546875" style="1" bestFit="1" customWidth="1"/>
    <col min="11" max="11" width="11" style="1" bestFit="1" customWidth="1"/>
    <col min="12" max="12" width="19" style="1" bestFit="1" customWidth="1"/>
    <col min="13" max="13" width="15" style="1" bestFit="1" customWidth="1"/>
    <col min="14" max="14" width="13.28515625" style="1" bestFit="1" customWidth="1"/>
    <col min="15" max="15" width="12.28515625" style="1" bestFit="1" customWidth="1"/>
    <col min="16" max="16" width="11.28515625" style="1" bestFit="1" customWidth="1"/>
    <col min="17" max="16384" width="9.140625" style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20" ht="15.75" x14ac:dyDescent="0.25">
      <c r="A2" s="1">
        <v>1</v>
      </c>
      <c r="B2" s="1" t="s">
        <v>16</v>
      </c>
      <c r="C2" s="1">
        <v>1</v>
      </c>
      <c r="D2" s="1" t="s">
        <v>17</v>
      </c>
      <c r="E2" s="1" t="str">
        <f>_xlfn.CONCAT(C2,D2)</f>
        <v>1A</v>
      </c>
      <c r="F2" s="2">
        <v>44198</v>
      </c>
      <c r="G2" s="1">
        <f>MONTH(F2)</f>
        <v>1</v>
      </c>
      <c r="H2" s="2">
        <v>44201</v>
      </c>
      <c r="I2" s="1">
        <f>MONTH(H2)</f>
        <v>1</v>
      </c>
      <c r="J2" s="1">
        <f t="shared" ref="J2:J21" si="0">H2-F2</f>
        <v>3</v>
      </c>
      <c r="K2" s="1" t="s">
        <v>18</v>
      </c>
      <c r="L2" s="3">
        <v>50</v>
      </c>
      <c r="M2" s="3">
        <f>(L2*J2)</f>
        <v>150</v>
      </c>
      <c r="N2" s="1">
        <v>0</v>
      </c>
      <c r="O2" s="1">
        <v>0</v>
      </c>
      <c r="P2" s="3">
        <f>(M2+N2+O2)</f>
        <v>150</v>
      </c>
      <c r="Q2" s="7" t="str">
        <f>IF(L2&lt;=50, "Cheap", "Moderate")</f>
        <v>Cheap</v>
      </c>
      <c r="R2" s="7" t="str">
        <f>IF(J2&gt;6, "Extended Stay", "Short Stay")</f>
        <v>Short Stay</v>
      </c>
      <c r="T2" s="7">
        <f>COUNTIF(Q2:Q21,"Cheap")</f>
        <v>4</v>
      </c>
    </row>
    <row r="3" spans="1:20" x14ac:dyDescent="0.25">
      <c r="A3" s="1">
        <v>2</v>
      </c>
      <c r="B3" s="1" t="s">
        <v>19</v>
      </c>
      <c r="C3" s="1">
        <v>1</v>
      </c>
      <c r="D3" s="1" t="s">
        <v>20</v>
      </c>
      <c r="E3" s="1" t="str">
        <f t="shared" ref="E3:E21" si="1">_xlfn.CONCAT(C3,D3)</f>
        <v>1D</v>
      </c>
      <c r="F3" s="2">
        <v>44198</v>
      </c>
      <c r="G3" s="1">
        <f t="shared" ref="G3:G21" si="2">MONTH(F3)</f>
        <v>1</v>
      </c>
      <c r="H3" s="2">
        <v>44201</v>
      </c>
      <c r="I3" s="1">
        <f t="shared" ref="I3:I21" si="3">MONTH(H3)</f>
        <v>1</v>
      </c>
      <c r="J3" s="1">
        <f t="shared" si="0"/>
        <v>3</v>
      </c>
      <c r="K3" s="1" t="s">
        <v>21</v>
      </c>
      <c r="L3" s="3">
        <v>90</v>
      </c>
      <c r="M3" s="3">
        <f t="shared" ref="M3:M21" si="4">(L3*J3)</f>
        <v>270</v>
      </c>
      <c r="N3" s="4">
        <v>84.32</v>
      </c>
      <c r="O3" s="4">
        <v>10.99</v>
      </c>
      <c r="P3" s="3">
        <f t="shared" ref="P3:P21" si="5">(M3+N3+O3)</f>
        <v>365.31</v>
      </c>
      <c r="Q3" s="7" t="str">
        <f t="shared" ref="Q3:Q21" si="6">IF(L3&lt;=50, "Cheap", "Moderate")</f>
        <v>Moderate</v>
      </c>
      <c r="R3" s="7" t="str">
        <f t="shared" ref="R3:R21" si="7">IF(J3&gt;6, "Extended Stay", "Short Stay")</f>
        <v>Short Stay</v>
      </c>
    </row>
    <row r="4" spans="1:20" x14ac:dyDescent="0.25">
      <c r="A4" s="1">
        <v>3</v>
      </c>
      <c r="B4" s="1" t="s">
        <v>16</v>
      </c>
      <c r="C4" s="1">
        <v>2</v>
      </c>
      <c r="D4" s="1" t="s">
        <v>22</v>
      </c>
      <c r="E4" s="1" t="str">
        <f t="shared" si="1"/>
        <v>2B</v>
      </c>
      <c r="F4" s="2">
        <v>44216</v>
      </c>
      <c r="G4" s="1">
        <f t="shared" si="2"/>
        <v>1</v>
      </c>
      <c r="H4" s="2">
        <v>44218</v>
      </c>
      <c r="I4" s="1">
        <f t="shared" si="3"/>
        <v>1</v>
      </c>
      <c r="J4" s="1">
        <f t="shared" si="0"/>
        <v>2</v>
      </c>
      <c r="K4" s="1" t="s">
        <v>21</v>
      </c>
      <c r="L4" s="3">
        <v>60</v>
      </c>
      <c r="M4" s="3">
        <f t="shared" si="4"/>
        <v>120</v>
      </c>
      <c r="N4" s="1">
        <v>0</v>
      </c>
      <c r="O4" s="1">
        <v>0</v>
      </c>
      <c r="P4" s="3">
        <f t="shared" si="5"/>
        <v>120</v>
      </c>
      <c r="Q4" s="7" t="str">
        <f t="shared" si="6"/>
        <v>Moderate</v>
      </c>
      <c r="R4" s="7" t="str">
        <f t="shared" si="7"/>
        <v>Short Stay</v>
      </c>
    </row>
    <row r="5" spans="1:20" x14ac:dyDescent="0.25">
      <c r="A5" s="1">
        <v>4</v>
      </c>
      <c r="B5" s="1" t="s">
        <v>16</v>
      </c>
      <c r="C5" s="1">
        <v>2</v>
      </c>
      <c r="D5" s="1" t="s">
        <v>23</v>
      </c>
      <c r="E5" s="1" t="str">
        <f t="shared" si="1"/>
        <v>2C</v>
      </c>
      <c r="F5" s="2">
        <v>44289</v>
      </c>
      <c r="G5" s="1">
        <f t="shared" si="2"/>
        <v>4</v>
      </c>
      <c r="H5" s="2">
        <v>44291</v>
      </c>
      <c r="I5" s="1">
        <f t="shared" si="3"/>
        <v>4</v>
      </c>
      <c r="J5" s="1">
        <f t="shared" si="0"/>
        <v>2</v>
      </c>
      <c r="K5" s="1" t="s">
        <v>18</v>
      </c>
      <c r="L5" s="3">
        <v>50</v>
      </c>
      <c r="M5" s="3">
        <f t="shared" si="4"/>
        <v>100</v>
      </c>
      <c r="N5" s="1">
        <v>0</v>
      </c>
      <c r="O5" s="1">
        <v>0</v>
      </c>
      <c r="P5" s="3">
        <f t="shared" si="5"/>
        <v>100</v>
      </c>
      <c r="Q5" s="7" t="str">
        <f t="shared" si="6"/>
        <v>Cheap</v>
      </c>
      <c r="R5" s="7" t="str">
        <f t="shared" si="7"/>
        <v>Short Stay</v>
      </c>
    </row>
    <row r="6" spans="1:20" x14ac:dyDescent="0.25">
      <c r="A6" s="1">
        <v>5</v>
      </c>
      <c r="B6" s="1" t="s">
        <v>24</v>
      </c>
      <c r="C6" s="1">
        <v>5</v>
      </c>
      <c r="D6" s="1" t="s">
        <v>25</v>
      </c>
      <c r="E6" s="1" t="str">
        <f t="shared" si="1"/>
        <v>5L</v>
      </c>
      <c r="F6" s="2">
        <v>44323</v>
      </c>
      <c r="G6" s="1">
        <f t="shared" si="2"/>
        <v>5</v>
      </c>
      <c r="H6" s="2">
        <v>44330</v>
      </c>
      <c r="I6" s="1">
        <f t="shared" si="3"/>
        <v>5</v>
      </c>
      <c r="J6" s="1">
        <f t="shared" si="0"/>
        <v>7</v>
      </c>
      <c r="K6" s="1" t="s">
        <v>26</v>
      </c>
      <c r="L6" s="3">
        <v>130</v>
      </c>
      <c r="M6" s="3">
        <f t="shared" si="4"/>
        <v>910</v>
      </c>
      <c r="N6" s="4">
        <v>55.32</v>
      </c>
      <c r="O6" s="4">
        <v>10.99</v>
      </c>
      <c r="P6" s="3">
        <f t="shared" si="5"/>
        <v>976.31000000000006</v>
      </c>
      <c r="Q6" s="7" t="str">
        <f t="shared" si="6"/>
        <v>Moderate</v>
      </c>
      <c r="R6" s="7" t="str">
        <f t="shared" si="7"/>
        <v>Extended Stay</v>
      </c>
    </row>
    <row r="7" spans="1:20" x14ac:dyDescent="0.25">
      <c r="A7" s="1">
        <v>6</v>
      </c>
      <c r="B7" s="1" t="s">
        <v>24</v>
      </c>
      <c r="C7" s="1">
        <v>5</v>
      </c>
      <c r="D7" s="1" t="s">
        <v>21</v>
      </c>
      <c r="E7" s="1" t="str">
        <f t="shared" si="1"/>
        <v>5Q</v>
      </c>
      <c r="F7" s="2">
        <v>44230</v>
      </c>
      <c r="G7" s="1">
        <f t="shared" si="2"/>
        <v>2</v>
      </c>
      <c r="H7" s="2">
        <v>44235</v>
      </c>
      <c r="I7" s="1">
        <f t="shared" si="3"/>
        <v>2</v>
      </c>
      <c r="J7" s="1">
        <f t="shared" si="0"/>
        <v>5</v>
      </c>
      <c r="K7" s="1" t="s">
        <v>26</v>
      </c>
      <c r="L7" s="3">
        <v>130</v>
      </c>
      <c r="M7" s="3">
        <f t="shared" si="4"/>
        <v>650</v>
      </c>
      <c r="N7" s="4">
        <v>64.56</v>
      </c>
      <c r="O7" s="4">
        <v>14.99</v>
      </c>
      <c r="P7" s="3">
        <f t="shared" si="5"/>
        <v>729.55</v>
      </c>
      <c r="Q7" s="7" t="str">
        <f t="shared" si="6"/>
        <v>Moderate</v>
      </c>
      <c r="R7" s="7" t="str">
        <f t="shared" si="7"/>
        <v>Short Stay</v>
      </c>
    </row>
    <row r="8" spans="1:20" x14ac:dyDescent="0.25">
      <c r="A8" s="1">
        <v>7</v>
      </c>
      <c r="B8" s="1" t="s">
        <v>24</v>
      </c>
      <c r="C8" s="1">
        <v>4</v>
      </c>
      <c r="D8" s="1" t="s">
        <v>22</v>
      </c>
      <c r="E8" s="1" t="str">
        <f t="shared" si="1"/>
        <v>4B</v>
      </c>
      <c r="F8" s="2">
        <v>44282</v>
      </c>
      <c r="G8" s="1">
        <f t="shared" si="2"/>
        <v>3</v>
      </c>
      <c r="H8" s="2">
        <v>44286</v>
      </c>
      <c r="I8" s="1">
        <f t="shared" si="3"/>
        <v>3</v>
      </c>
      <c r="J8" s="1">
        <f t="shared" si="0"/>
        <v>4</v>
      </c>
      <c r="K8" s="1" t="s">
        <v>21</v>
      </c>
      <c r="L8" s="3">
        <v>120</v>
      </c>
      <c r="M8" s="3">
        <f t="shared" si="4"/>
        <v>480</v>
      </c>
      <c r="N8" s="4">
        <v>33.409999999999997</v>
      </c>
      <c r="O8" s="4">
        <v>14.99</v>
      </c>
      <c r="P8" s="3">
        <f t="shared" si="5"/>
        <v>528.4</v>
      </c>
      <c r="Q8" s="7" t="str">
        <f t="shared" si="6"/>
        <v>Moderate</v>
      </c>
      <c r="R8" s="7" t="str">
        <f t="shared" si="7"/>
        <v>Short Stay</v>
      </c>
    </row>
    <row r="9" spans="1:20" x14ac:dyDescent="0.25">
      <c r="A9" s="1">
        <v>8</v>
      </c>
      <c r="B9" s="1" t="s">
        <v>24</v>
      </c>
      <c r="C9" s="1">
        <v>3</v>
      </c>
      <c r="D9" s="1" t="s">
        <v>23</v>
      </c>
      <c r="E9" s="1" t="str">
        <f t="shared" si="1"/>
        <v>3C</v>
      </c>
      <c r="F9" s="2">
        <v>44369</v>
      </c>
      <c r="G9" s="1">
        <f t="shared" si="2"/>
        <v>6</v>
      </c>
      <c r="H9" s="2">
        <v>44375</v>
      </c>
      <c r="I9" s="1">
        <f t="shared" si="3"/>
        <v>6</v>
      </c>
      <c r="J9" s="1">
        <f t="shared" si="0"/>
        <v>6</v>
      </c>
      <c r="K9" s="1" t="s">
        <v>26</v>
      </c>
      <c r="L9" s="3">
        <v>130</v>
      </c>
      <c r="M9" s="3">
        <f t="shared" si="4"/>
        <v>780</v>
      </c>
      <c r="N9" s="4">
        <v>42.1</v>
      </c>
      <c r="O9" s="4">
        <v>14.99</v>
      </c>
      <c r="P9" s="3">
        <f t="shared" si="5"/>
        <v>837.09</v>
      </c>
      <c r="Q9" s="7" t="str">
        <f t="shared" si="6"/>
        <v>Moderate</v>
      </c>
      <c r="R9" s="7" t="str">
        <f t="shared" si="7"/>
        <v>Short Stay</v>
      </c>
    </row>
    <row r="10" spans="1:20" x14ac:dyDescent="0.25">
      <c r="A10" s="1">
        <v>9</v>
      </c>
      <c r="B10" s="1" t="s">
        <v>16</v>
      </c>
      <c r="C10" s="1">
        <v>2</v>
      </c>
      <c r="D10" s="1" t="s">
        <v>17</v>
      </c>
      <c r="E10" s="1" t="str">
        <f t="shared" si="1"/>
        <v>2A</v>
      </c>
      <c r="F10" s="2">
        <v>44307</v>
      </c>
      <c r="G10" s="1">
        <f t="shared" si="2"/>
        <v>4</v>
      </c>
      <c r="H10" s="2">
        <v>44310</v>
      </c>
      <c r="I10" s="1">
        <f t="shared" si="3"/>
        <v>4</v>
      </c>
      <c r="J10" s="1">
        <f t="shared" si="0"/>
        <v>3</v>
      </c>
      <c r="K10" s="1" t="s">
        <v>18</v>
      </c>
      <c r="L10" s="3">
        <v>50</v>
      </c>
      <c r="M10" s="3">
        <f t="shared" si="4"/>
        <v>150</v>
      </c>
      <c r="N10" s="1">
        <v>0</v>
      </c>
      <c r="O10" s="1">
        <v>0</v>
      </c>
      <c r="P10" s="3">
        <f t="shared" si="5"/>
        <v>150</v>
      </c>
      <c r="Q10" s="7" t="str">
        <f t="shared" si="6"/>
        <v>Cheap</v>
      </c>
      <c r="R10" s="7" t="str">
        <f t="shared" si="7"/>
        <v>Short Stay</v>
      </c>
    </row>
    <row r="11" spans="1:20" x14ac:dyDescent="0.25">
      <c r="A11" s="1">
        <v>10</v>
      </c>
      <c r="B11" s="1" t="s">
        <v>19</v>
      </c>
      <c r="C11" s="1">
        <v>1</v>
      </c>
      <c r="D11" s="1" t="s">
        <v>26</v>
      </c>
      <c r="E11" s="1" t="str">
        <f t="shared" si="1"/>
        <v>1K</v>
      </c>
      <c r="F11" s="2">
        <v>44264</v>
      </c>
      <c r="G11" s="1">
        <f t="shared" si="2"/>
        <v>3</v>
      </c>
      <c r="H11" s="2">
        <v>44268</v>
      </c>
      <c r="I11" s="1">
        <f t="shared" si="3"/>
        <v>3</v>
      </c>
      <c r="J11" s="1">
        <f t="shared" si="0"/>
        <v>4</v>
      </c>
      <c r="K11" s="1" t="s">
        <v>21</v>
      </c>
      <c r="L11" s="3">
        <v>90</v>
      </c>
      <c r="M11" s="3">
        <f t="shared" si="4"/>
        <v>360</v>
      </c>
      <c r="N11" s="4">
        <v>80.209999999999994</v>
      </c>
      <c r="O11" s="4">
        <v>10.99</v>
      </c>
      <c r="P11" s="3">
        <f t="shared" si="5"/>
        <v>451.2</v>
      </c>
      <c r="Q11" s="7" t="str">
        <f t="shared" si="6"/>
        <v>Moderate</v>
      </c>
      <c r="R11" s="7" t="str">
        <f t="shared" si="7"/>
        <v>Short Stay</v>
      </c>
    </row>
    <row r="12" spans="1:20" x14ac:dyDescent="0.25">
      <c r="A12" s="1">
        <v>11</v>
      </c>
      <c r="B12" s="1" t="s">
        <v>19</v>
      </c>
      <c r="C12" s="1">
        <v>4</v>
      </c>
      <c r="D12" s="1" t="s">
        <v>26</v>
      </c>
      <c r="E12" s="1" t="str">
        <f t="shared" si="1"/>
        <v>4K</v>
      </c>
      <c r="F12" s="2">
        <v>44300</v>
      </c>
      <c r="G12" s="1">
        <f t="shared" si="2"/>
        <v>4</v>
      </c>
      <c r="H12" s="2">
        <v>44305</v>
      </c>
      <c r="I12" s="1">
        <f t="shared" si="3"/>
        <v>4</v>
      </c>
      <c r="J12" s="1">
        <f t="shared" si="0"/>
        <v>5</v>
      </c>
      <c r="K12" s="1" t="s">
        <v>21</v>
      </c>
      <c r="L12" s="3">
        <v>90</v>
      </c>
      <c r="M12" s="3">
        <f t="shared" si="4"/>
        <v>450</v>
      </c>
      <c r="N12" s="4">
        <v>74.319999999999993</v>
      </c>
      <c r="O12" s="1">
        <v>0</v>
      </c>
      <c r="P12" s="3">
        <f t="shared" si="5"/>
        <v>524.31999999999994</v>
      </c>
      <c r="Q12" s="7" t="str">
        <f t="shared" si="6"/>
        <v>Moderate</v>
      </c>
      <c r="R12" s="7" t="str">
        <f t="shared" si="7"/>
        <v>Short Stay</v>
      </c>
    </row>
    <row r="13" spans="1:20" x14ac:dyDescent="0.25">
      <c r="A13" s="1">
        <v>12</v>
      </c>
      <c r="B13" s="1" t="s">
        <v>19</v>
      </c>
      <c r="C13" s="1">
        <v>4</v>
      </c>
      <c r="D13" s="1" t="s">
        <v>27</v>
      </c>
      <c r="E13" s="1" t="str">
        <f t="shared" si="1"/>
        <v>4R</v>
      </c>
      <c r="F13" s="2">
        <v>44316</v>
      </c>
      <c r="G13" s="1">
        <f t="shared" si="2"/>
        <v>4</v>
      </c>
      <c r="H13" s="2">
        <v>44321</v>
      </c>
      <c r="I13" s="1">
        <f t="shared" si="3"/>
        <v>5</v>
      </c>
      <c r="J13" s="1">
        <f t="shared" si="0"/>
        <v>5</v>
      </c>
      <c r="K13" s="1" t="s">
        <v>26</v>
      </c>
      <c r="L13" s="3">
        <v>100</v>
      </c>
      <c r="M13" s="3">
        <f t="shared" si="4"/>
        <v>500</v>
      </c>
      <c r="N13" s="4">
        <v>53.32</v>
      </c>
      <c r="O13" s="1">
        <v>0</v>
      </c>
      <c r="P13" s="3">
        <f t="shared" si="5"/>
        <v>553.32000000000005</v>
      </c>
      <c r="Q13" s="7" t="str">
        <f t="shared" si="6"/>
        <v>Moderate</v>
      </c>
      <c r="R13" s="7" t="str">
        <f t="shared" si="7"/>
        <v>Short Stay</v>
      </c>
    </row>
    <row r="14" spans="1:20" x14ac:dyDescent="0.25">
      <c r="A14" s="1">
        <v>13</v>
      </c>
      <c r="B14" s="1" t="s">
        <v>16</v>
      </c>
      <c r="C14" s="1">
        <v>3</v>
      </c>
      <c r="D14" s="1" t="s">
        <v>28</v>
      </c>
      <c r="E14" s="1" t="str">
        <f t="shared" si="1"/>
        <v>3S</v>
      </c>
      <c r="F14" s="2">
        <v>44240</v>
      </c>
      <c r="G14" s="1">
        <f t="shared" si="2"/>
        <v>2</v>
      </c>
      <c r="H14" s="2">
        <v>44246</v>
      </c>
      <c r="I14" s="1">
        <f t="shared" si="3"/>
        <v>2</v>
      </c>
      <c r="J14" s="1">
        <f t="shared" si="0"/>
        <v>6</v>
      </c>
      <c r="K14" s="1" t="s">
        <v>21</v>
      </c>
      <c r="L14" s="3">
        <v>60</v>
      </c>
      <c r="M14" s="3">
        <f t="shared" si="4"/>
        <v>360</v>
      </c>
      <c r="N14" s="1">
        <v>0</v>
      </c>
      <c r="O14" s="1">
        <v>0</v>
      </c>
      <c r="P14" s="3">
        <f t="shared" si="5"/>
        <v>360</v>
      </c>
      <c r="Q14" s="7" t="str">
        <f t="shared" si="6"/>
        <v>Moderate</v>
      </c>
      <c r="R14" s="7" t="str">
        <f t="shared" si="7"/>
        <v>Short Stay</v>
      </c>
    </row>
    <row r="15" spans="1:20" x14ac:dyDescent="0.25">
      <c r="A15" s="1">
        <v>14</v>
      </c>
      <c r="B15" s="1" t="s">
        <v>19</v>
      </c>
      <c r="C15" s="1">
        <v>5</v>
      </c>
      <c r="D15" s="1" t="s">
        <v>29</v>
      </c>
      <c r="E15" s="1" t="str">
        <f t="shared" si="1"/>
        <v>5N</v>
      </c>
      <c r="F15" s="2">
        <v>44206</v>
      </c>
      <c r="G15" s="1">
        <f t="shared" si="2"/>
        <v>1</v>
      </c>
      <c r="H15" s="2">
        <v>44209</v>
      </c>
      <c r="I15" s="1">
        <f t="shared" si="3"/>
        <v>1</v>
      </c>
      <c r="J15" s="1">
        <f t="shared" si="0"/>
        <v>3</v>
      </c>
      <c r="K15" s="1" t="s">
        <v>21</v>
      </c>
      <c r="L15" s="3">
        <v>90</v>
      </c>
      <c r="M15" s="3">
        <f t="shared" si="4"/>
        <v>270</v>
      </c>
      <c r="N15" s="4">
        <v>21.22</v>
      </c>
      <c r="O15" s="1">
        <v>0</v>
      </c>
      <c r="P15" s="3">
        <f t="shared" si="5"/>
        <v>291.22000000000003</v>
      </c>
      <c r="Q15" s="7" t="str">
        <f t="shared" si="6"/>
        <v>Moderate</v>
      </c>
      <c r="R15" s="7" t="str">
        <f t="shared" si="7"/>
        <v>Short Stay</v>
      </c>
    </row>
    <row r="16" spans="1:20" x14ac:dyDescent="0.25">
      <c r="A16" s="1">
        <v>15</v>
      </c>
      <c r="B16" s="1" t="s">
        <v>19</v>
      </c>
      <c r="C16" s="1">
        <v>4</v>
      </c>
      <c r="D16" s="1" t="s">
        <v>30</v>
      </c>
      <c r="E16" s="1" t="str">
        <f t="shared" si="1"/>
        <v>4M</v>
      </c>
      <c r="F16" s="2">
        <v>44210</v>
      </c>
      <c r="G16" s="1">
        <f t="shared" si="2"/>
        <v>1</v>
      </c>
      <c r="H16" s="2">
        <v>44214</v>
      </c>
      <c r="I16" s="1">
        <f t="shared" si="3"/>
        <v>1</v>
      </c>
      <c r="J16" s="1">
        <f t="shared" si="0"/>
        <v>4</v>
      </c>
      <c r="K16" s="1" t="s">
        <v>26</v>
      </c>
      <c r="L16" s="3">
        <v>100</v>
      </c>
      <c r="M16" s="3">
        <f t="shared" si="4"/>
        <v>400</v>
      </c>
      <c r="N16" s="4">
        <v>29.74</v>
      </c>
      <c r="O16" s="1">
        <v>0</v>
      </c>
      <c r="P16" s="3">
        <f t="shared" si="5"/>
        <v>429.74</v>
      </c>
      <c r="Q16" s="7" t="str">
        <f t="shared" si="6"/>
        <v>Moderate</v>
      </c>
      <c r="R16" s="7" t="str">
        <f t="shared" si="7"/>
        <v>Short Stay</v>
      </c>
    </row>
    <row r="17" spans="1:18" x14ac:dyDescent="0.25">
      <c r="A17" s="1">
        <v>16</v>
      </c>
      <c r="B17" s="1" t="s">
        <v>24</v>
      </c>
      <c r="C17" s="1">
        <v>3</v>
      </c>
      <c r="D17" s="1" t="s">
        <v>31</v>
      </c>
      <c r="E17" s="1" t="str">
        <f t="shared" si="1"/>
        <v>3U</v>
      </c>
      <c r="F17" s="2">
        <v>44317</v>
      </c>
      <c r="G17" s="1">
        <f t="shared" si="2"/>
        <v>5</v>
      </c>
      <c r="H17" s="2">
        <v>44324</v>
      </c>
      <c r="I17" s="1">
        <f t="shared" si="3"/>
        <v>5</v>
      </c>
      <c r="J17" s="1">
        <f t="shared" si="0"/>
        <v>7</v>
      </c>
      <c r="K17" s="1" t="s">
        <v>26</v>
      </c>
      <c r="L17" s="3">
        <v>130</v>
      </c>
      <c r="M17" s="3">
        <f t="shared" si="4"/>
        <v>910</v>
      </c>
      <c r="N17" s="4">
        <v>62.66</v>
      </c>
      <c r="O17" s="4">
        <v>10.99</v>
      </c>
      <c r="P17" s="3">
        <f t="shared" si="5"/>
        <v>983.65</v>
      </c>
      <c r="Q17" s="7" t="str">
        <f t="shared" si="6"/>
        <v>Moderate</v>
      </c>
      <c r="R17" s="7" t="str">
        <f t="shared" si="7"/>
        <v>Extended Stay</v>
      </c>
    </row>
    <row r="18" spans="1:18" x14ac:dyDescent="0.25">
      <c r="A18" s="1">
        <v>17</v>
      </c>
      <c r="B18" s="1" t="s">
        <v>24</v>
      </c>
      <c r="C18" s="1">
        <v>5</v>
      </c>
      <c r="D18" s="1" t="s">
        <v>17</v>
      </c>
      <c r="E18" s="1" t="str">
        <f t="shared" si="1"/>
        <v>5A</v>
      </c>
      <c r="F18" s="2">
        <v>44247</v>
      </c>
      <c r="G18" s="1">
        <f t="shared" si="2"/>
        <v>2</v>
      </c>
      <c r="H18" s="2">
        <v>44255</v>
      </c>
      <c r="I18" s="1">
        <f t="shared" si="3"/>
        <v>2</v>
      </c>
      <c r="J18" s="1">
        <f t="shared" si="0"/>
        <v>8</v>
      </c>
      <c r="K18" s="1" t="s">
        <v>26</v>
      </c>
      <c r="L18" s="3">
        <v>130</v>
      </c>
      <c r="M18" s="3">
        <f t="shared" si="4"/>
        <v>1040</v>
      </c>
      <c r="N18" s="4">
        <v>60.21</v>
      </c>
      <c r="O18" s="1">
        <v>0</v>
      </c>
      <c r="P18" s="3">
        <f t="shared" si="5"/>
        <v>1100.21</v>
      </c>
      <c r="Q18" s="7" t="str">
        <f t="shared" si="6"/>
        <v>Moderate</v>
      </c>
      <c r="R18" s="7" t="str">
        <f t="shared" si="7"/>
        <v>Extended Stay</v>
      </c>
    </row>
    <row r="19" spans="1:18" x14ac:dyDescent="0.25">
      <c r="A19" s="1">
        <v>18</v>
      </c>
      <c r="B19" s="1" t="s">
        <v>24</v>
      </c>
      <c r="C19" s="1">
        <v>5</v>
      </c>
      <c r="D19" s="1" t="s">
        <v>28</v>
      </c>
      <c r="E19" s="1" t="str">
        <f t="shared" si="1"/>
        <v>5S</v>
      </c>
      <c r="F19" s="2">
        <v>44247</v>
      </c>
      <c r="G19" s="1">
        <f t="shared" si="2"/>
        <v>2</v>
      </c>
      <c r="H19" s="2">
        <v>44253</v>
      </c>
      <c r="I19" s="1">
        <f t="shared" si="3"/>
        <v>2</v>
      </c>
      <c r="J19" s="1">
        <f t="shared" si="0"/>
        <v>6</v>
      </c>
      <c r="K19" s="1" t="s">
        <v>21</v>
      </c>
      <c r="L19" s="3">
        <v>120</v>
      </c>
      <c r="M19" s="3">
        <f t="shared" si="4"/>
        <v>720</v>
      </c>
      <c r="N19" s="4">
        <v>43.33</v>
      </c>
      <c r="O19" s="1">
        <v>0</v>
      </c>
      <c r="P19" s="3">
        <f t="shared" si="5"/>
        <v>763.33</v>
      </c>
      <c r="Q19" s="7" t="str">
        <f t="shared" si="6"/>
        <v>Moderate</v>
      </c>
      <c r="R19" s="7" t="str">
        <f t="shared" si="7"/>
        <v>Short Stay</v>
      </c>
    </row>
    <row r="20" spans="1:18" x14ac:dyDescent="0.25">
      <c r="A20" s="1">
        <v>19</v>
      </c>
      <c r="B20" s="1" t="s">
        <v>16</v>
      </c>
      <c r="C20" s="1">
        <v>2</v>
      </c>
      <c r="D20" s="1" t="s">
        <v>32</v>
      </c>
      <c r="E20" s="1" t="str">
        <f t="shared" si="1"/>
        <v>2O</v>
      </c>
      <c r="F20" s="2">
        <v>44274</v>
      </c>
      <c r="G20" s="1">
        <f t="shared" si="2"/>
        <v>3</v>
      </c>
      <c r="H20" s="2">
        <v>44275</v>
      </c>
      <c r="I20" s="1">
        <f t="shared" si="3"/>
        <v>3</v>
      </c>
      <c r="J20" s="1">
        <f t="shared" si="0"/>
        <v>1</v>
      </c>
      <c r="K20" s="1" t="s">
        <v>18</v>
      </c>
      <c r="L20" s="3">
        <v>50</v>
      </c>
      <c r="M20" s="3">
        <f t="shared" si="4"/>
        <v>50</v>
      </c>
      <c r="N20" s="1">
        <v>0</v>
      </c>
      <c r="O20" s="1">
        <v>0</v>
      </c>
      <c r="P20" s="3">
        <f t="shared" si="5"/>
        <v>50</v>
      </c>
      <c r="Q20" s="7" t="str">
        <f t="shared" si="6"/>
        <v>Cheap</v>
      </c>
      <c r="R20" s="7" t="str">
        <f t="shared" si="7"/>
        <v>Short Stay</v>
      </c>
    </row>
    <row r="21" spans="1:18" x14ac:dyDescent="0.25">
      <c r="A21" s="1">
        <v>20</v>
      </c>
      <c r="B21" s="1" t="s">
        <v>19</v>
      </c>
      <c r="C21" s="1">
        <v>3</v>
      </c>
      <c r="D21" s="1" t="s">
        <v>33</v>
      </c>
      <c r="E21" s="1" t="str">
        <f t="shared" si="1"/>
        <v>3P</v>
      </c>
      <c r="F21" s="2">
        <v>44327</v>
      </c>
      <c r="G21" s="1">
        <f t="shared" si="2"/>
        <v>5</v>
      </c>
      <c r="H21" s="2">
        <v>44330</v>
      </c>
      <c r="I21" s="1">
        <f t="shared" si="3"/>
        <v>5</v>
      </c>
      <c r="J21" s="1">
        <f t="shared" si="0"/>
        <v>3</v>
      </c>
      <c r="K21" s="1" t="s">
        <v>21</v>
      </c>
      <c r="L21" s="3">
        <v>90</v>
      </c>
      <c r="M21" s="3">
        <f t="shared" si="4"/>
        <v>270</v>
      </c>
      <c r="N21" s="4">
        <v>25.64</v>
      </c>
      <c r="O21" s="4">
        <v>14.99</v>
      </c>
      <c r="P21" s="3">
        <f t="shared" si="5"/>
        <v>310.63</v>
      </c>
      <c r="Q21" s="7" t="str">
        <f t="shared" si="6"/>
        <v>Moderate</v>
      </c>
      <c r="R21" s="7" t="str">
        <f t="shared" si="7"/>
        <v>Short Stay</v>
      </c>
    </row>
    <row r="22" spans="1:18" x14ac:dyDescent="0.25">
      <c r="A22" s="1" t="s">
        <v>34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3"/>
      <c r="M22" s="3">
        <f>SUM(M2:M21)</f>
        <v>8940</v>
      </c>
      <c r="N22" s="3"/>
      <c r="O22" s="3"/>
      <c r="P22" s="3">
        <f>SUM(P2:P21)</f>
        <v>9774.2799999999988</v>
      </c>
    </row>
    <row r="23" spans="1:18" x14ac:dyDescent="0.25">
      <c r="M23" s="3"/>
    </row>
    <row r="24" spans="1:18" x14ac:dyDescent="0.2">
      <c r="F24" s="6">
        <f>LEN(B2)</f>
        <v>5</v>
      </c>
      <c r="G24" s="6" t="str">
        <f>LEFT(B2,1)</f>
        <v>M</v>
      </c>
      <c r="P24" s="3"/>
    </row>
    <row r="25" spans="1:18" x14ac:dyDescent="0.25">
      <c r="P25" s="3"/>
    </row>
    <row r="30" spans="1:18" x14ac:dyDescent="0.25">
      <c r="M30" s="3"/>
      <c r="N30" s="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F23160CF4C9E4EA56031D647BF527F" ma:contentTypeVersion="11" ma:contentTypeDescription="Create a new document." ma:contentTypeScope="" ma:versionID="beb87c26590a32d58ac4eb6d81bfbefa">
  <xsd:schema xmlns:xsd="http://www.w3.org/2001/XMLSchema" xmlns:xs="http://www.w3.org/2001/XMLSchema" xmlns:p="http://schemas.microsoft.com/office/2006/metadata/properties" xmlns:ns2="af32dc01-530a-4447-bc40-9fad9bd9a177" xmlns:ns3="07feb965-b5c6-42bf-8f38-e4364a63e5d5" targetNamespace="http://schemas.microsoft.com/office/2006/metadata/properties" ma:root="true" ma:fieldsID="73d1370e90ea65fe9c88924b49c1f02d" ns2:_="" ns3:_="">
    <xsd:import namespace="af32dc01-530a-4447-bc40-9fad9bd9a177"/>
    <xsd:import namespace="07feb965-b5c6-42bf-8f38-e4364a63e5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32dc01-530a-4447-bc40-9fad9bd9a1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feb965-b5c6-42bf-8f38-e4364a63e5d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47F80C-07A0-4E64-8E0D-2A0BB9CBCB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32dc01-530a-4447-bc40-9fad9bd9a177"/>
    <ds:schemaRef ds:uri="07feb965-b5c6-42bf-8f38-e4364a63e5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E7A8EAB-EA4E-4F52-9564-82E72DBF48B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C23B319-7F59-4B36-9441-F4573FB9A2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Hotel Bookings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Nick Akers</cp:lastModifiedBy>
  <cp:revision/>
  <dcterms:created xsi:type="dcterms:W3CDTF">2021-08-17T12:11:51Z</dcterms:created>
  <dcterms:modified xsi:type="dcterms:W3CDTF">2023-08-06T02:24:12Z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0x0101005CF23160CF4C9E4EA56031D647BF527F</vt:lpwstr>
  </property>
</Properties>
</file>