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70c251743cc16/Desktop/Education/Data Analystics Certificate/GitHub/"/>
    </mc:Choice>
  </mc:AlternateContent>
  <xr:revisionPtr revIDLastSave="34" documentId="8_{EF0486A4-667C-4B6A-BE7F-F30595A35738}" xr6:coauthVersionLast="47" xr6:coauthVersionMax="47" xr10:uidLastSave="{EAA513E2-C766-443E-B9D9-16E67CF71E69}"/>
  <bookViews>
    <workbookView xWindow="30270" yWindow="3915" windowWidth="21600" windowHeight="11385" xr2:uid="{00000000-000D-0000-FFFF-FFFF00000000}"/>
  </bookViews>
  <sheets>
    <sheet name="Rank" sheetId="3" r:id="rId1"/>
    <sheet name="student population" sheetId="2" r:id="rId2"/>
    <sheet name="Rank_SOLUTION" sheetId="4" r:id="rId3"/>
  </sheets>
  <definedNames>
    <definedName name="_xlnm._FilterDatabase" localSheetId="2" hidden="1">Rank_SOLUTION!$A$1:$O$801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2" i="3"/>
  <c r="K2" i="3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2" i="2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M2" i="4"/>
  <c r="L2" i="4"/>
  <c r="K801" i="4"/>
  <c r="N801" i="4" s="1"/>
  <c r="O801" i="4" s="1"/>
  <c r="K800" i="4"/>
  <c r="N800" i="4" s="1"/>
  <c r="K799" i="4"/>
  <c r="N799" i="4" s="1"/>
  <c r="K798" i="4"/>
  <c r="N798" i="4" s="1"/>
  <c r="K797" i="4"/>
  <c r="N797" i="4" s="1"/>
  <c r="O797" i="4" s="1"/>
  <c r="K796" i="4"/>
  <c r="N796" i="4" s="1"/>
  <c r="K795" i="4"/>
  <c r="N795" i="4" s="1"/>
  <c r="K794" i="4"/>
  <c r="N794" i="4" s="1"/>
  <c r="K793" i="4"/>
  <c r="N793" i="4" s="1"/>
  <c r="O793" i="4" s="1"/>
  <c r="K792" i="4"/>
  <c r="N792" i="4" s="1"/>
  <c r="K791" i="4"/>
  <c r="N791" i="4" s="1"/>
  <c r="K790" i="4"/>
  <c r="N790" i="4" s="1"/>
  <c r="K789" i="4"/>
  <c r="N789" i="4" s="1"/>
  <c r="O789" i="4" s="1"/>
  <c r="K788" i="4"/>
  <c r="N788" i="4" s="1"/>
  <c r="K787" i="4"/>
  <c r="N787" i="4" s="1"/>
  <c r="O787" i="4" s="1"/>
  <c r="K786" i="4"/>
  <c r="N786" i="4" s="1"/>
  <c r="K785" i="4"/>
  <c r="N785" i="4" s="1"/>
  <c r="O785" i="4" s="1"/>
  <c r="K784" i="4"/>
  <c r="N784" i="4" s="1"/>
  <c r="K783" i="4"/>
  <c r="N783" i="4" s="1"/>
  <c r="K782" i="4"/>
  <c r="N782" i="4" s="1"/>
  <c r="K781" i="4"/>
  <c r="N781" i="4" s="1"/>
  <c r="O781" i="4" s="1"/>
  <c r="K780" i="4"/>
  <c r="N780" i="4" s="1"/>
  <c r="K779" i="4"/>
  <c r="N779" i="4" s="1"/>
  <c r="O779" i="4" s="1"/>
  <c r="K778" i="4"/>
  <c r="N778" i="4" s="1"/>
  <c r="K777" i="4"/>
  <c r="N777" i="4" s="1"/>
  <c r="O777" i="4" s="1"/>
  <c r="K776" i="4"/>
  <c r="N776" i="4" s="1"/>
  <c r="K775" i="4"/>
  <c r="N775" i="4" s="1"/>
  <c r="K774" i="4"/>
  <c r="N774" i="4" s="1"/>
  <c r="K773" i="4"/>
  <c r="N773" i="4" s="1"/>
  <c r="O773" i="4" s="1"/>
  <c r="K772" i="4"/>
  <c r="N772" i="4" s="1"/>
  <c r="K771" i="4"/>
  <c r="N771" i="4" s="1"/>
  <c r="O771" i="4" s="1"/>
  <c r="K770" i="4"/>
  <c r="N770" i="4" s="1"/>
  <c r="K769" i="4"/>
  <c r="N769" i="4" s="1"/>
  <c r="O769" i="4" s="1"/>
  <c r="K768" i="4"/>
  <c r="N768" i="4" s="1"/>
  <c r="K767" i="4"/>
  <c r="N767" i="4" s="1"/>
  <c r="K766" i="4"/>
  <c r="N766" i="4" s="1"/>
  <c r="K765" i="4"/>
  <c r="N765" i="4" s="1"/>
  <c r="O765" i="4" s="1"/>
  <c r="K764" i="4"/>
  <c r="N764" i="4" s="1"/>
  <c r="K763" i="4"/>
  <c r="N763" i="4" s="1"/>
  <c r="O763" i="4" s="1"/>
  <c r="K762" i="4"/>
  <c r="N762" i="4" s="1"/>
  <c r="K761" i="4"/>
  <c r="N761" i="4" s="1"/>
  <c r="O761" i="4" s="1"/>
  <c r="K760" i="4"/>
  <c r="N760" i="4" s="1"/>
  <c r="K759" i="4"/>
  <c r="N759" i="4" s="1"/>
  <c r="K758" i="4"/>
  <c r="N758" i="4" s="1"/>
  <c r="K757" i="4"/>
  <c r="N757" i="4" s="1"/>
  <c r="O757" i="4" s="1"/>
  <c r="K756" i="4"/>
  <c r="N756" i="4" s="1"/>
  <c r="K755" i="4"/>
  <c r="N755" i="4" s="1"/>
  <c r="O755" i="4" s="1"/>
  <c r="K754" i="4"/>
  <c r="N754" i="4" s="1"/>
  <c r="K753" i="4"/>
  <c r="N753" i="4" s="1"/>
  <c r="O753" i="4" s="1"/>
  <c r="K752" i="4"/>
  <c r="N752" i="4" s="1"/>
  <c r="K751" i="4"/>
  <c r="N751" i="4" s="1"/>
  <c r="K750" i="4"/>
  <c r="N750" i="4" s="1"/>
  <c r="K749" i="4"/>
  <c r="N749" i="4" s="1"/>
  <c r="O749" i="4" s="1"/>
  <c r="K748" i="4"/>
  <c r="N748" i="4" s="1"/>
  <c r="K747" i="4"/>
  <c r="N747" i="4" s="1"/>
  <c r="O747" i="4" s="1"/>
  <c r="K746" i="4"/>
  <c r="N746" i="4" s="1"/>
  <c r="K745" i="4"/>
  <c r="N745" i="4" s="1"/>
  <c r="O745" i="4" s="1"/>
  <c r="K744" i="4"/>
  <c r="N744" i="4" s="1"/>
  <c r="K743" i="4"/>
  <c r="N743" i="4" s="1"/>
  <c r="K742" i="4"/>
  <c r="N742" i="4" s="1"/>
  <c r="K741" i="4"/>
  <c r="N741" i="4" s="1"/>
  <c r="O741" i="4" s="1"/>
  <c r="K740" i="4"/>
  <c r="N740" i="4" s="1"/>
  <c r="K739" i="4"/>
  <c r="N739" i="4" s="1"/>
  <c r="O739" i="4" s="1"/>
  <c r="K738" i="4"/>
  <c r="N738" i="4" s="1"/>
  <c r="K737" i="4"/>
  <c r="N737" i="4" s="1"/>
  <c r="O737" i="4" s="1"/>
  <c r="K736" i="4"/>
  <c r="N736" i="4" s="1"/>
  <c r="K735" i="4"/>
  <c r="N735" i="4" s="1"/>
  <c r="K734" i="4"/>
  <c r="N734" i="4" s="1"/>
  <c r="K733" i="4"/>
  <c r="N733" i="4" s="1"/>
  <c r="O733" i="4" s="1"/>
  <c r="K732" i="4"/>
  <c r="N732" i="4" s="1"/>
  <c r="K731" i="4"/>
  <c r="N731" i="4" s="1"/>
  <c r="O731" i="4" s="1"/>
  <c r="K730" i="4"/>
  <c r="N730" i="4" s="1"/>
  <c r="K729" i="4"/>
  <c r="N729" i="4" s="1"/>
  <c r="O729" i="4" s="1"/>
  <c r="K728" i="4"/>
  <c r="N728" i="4" s="1"/>
  <c r="K727" i="4"/>
  <c r="N727" i="4" s="1"/>
  <c r="K726" i="4"/>
  <c r="N726" i="4" s="1"/>
  <c r="K725" i="4"/>
  <c r="N725" i="4" s="1"/>
  <c r="O725" i="4" s="1"/>
  <c r="K724" i="4"/>
  <c r="N724" i="4" s="1"/>
  <c r="K723" i="4"/>
  <c r="N723" i="4" s="1"/>
  <c r="O723" i="4" s="1"/>
  <c r="K722" i="4"/>
  <c r="N722" i="4" s="1"/>
  <c r="K721" i="4"/>
  <c r="N721" i="4" s="1"/>
  <c r="O721" i="4" s="1"/>
  <c r="K720" i="4"/>
  <c r="N720" i="4" s="1"/>
  <c r="K719" i="4"/>
  <c r="N719" i="4" s="1"/>
  <c r="K718" i="4"/>
  <c r="N718" i="4" s="1"/>
  <c r="K717" i="4"/>
  <c r="N717" i="4" s="1"/>
  <c r="O717" i="4" s="1"/>
  <c r="K716" i="4"/>
  <c r="N716" i="4" s="1"/>
  <c r="K715" i="4"/>
  <c r="N715" i="4" s="1"/>
  <c r="O715" i="4" s="1"/>
  <c r="K714" i="4"/>
  <c r="N714" i="4" s="1"/>
  <c r="K713" i="4"/>
  <c r="N713" i="4" s="1"/>
  <c r="O713" i="4" s="1"/>
  <c r="K712" i="4"/>
  <c r="N712" i="4" s="1"/>
  <c r="K711" i="4"/>
  <c r="N711" i="4" s="1"/>
  <c r="K710" i="4"/>
  <c r="N710" i="4" s="1"/>
  <c r="K709" i="4"/>
  <c r="N709" i="4" s="1"/>
  <c r="O709" i="4" s="1"/>
  <c r="K708" i="4"/>
  <c r="N708" i="4" s="1"/>
  <c r="K707" i="4"/>
  <c r="N707" i="4" s="1"/>
  <c r="O707" i="4" s="1"/>
  <c r="K706" i="4"/>
  <c r="N706" i="4" s="1"/>
  <c r="K705" i="4"/>
  <c r="N705" i="4" s="1"/>
  <c r="O705" i="4" s="1"/>
  <c r="K704" i="4"/>
  <c r="N704" i="4" s="1"/>
  <c r="K703" i="4"/>
  <c r="N703" i="4" s="1"/>
  <c r="K702" i="4"/>
  <c r="N702" i="4" s="1"/>
  <c r="K701" i="4"/>
  <c r="N701" i="4" s="1"/>
  <c r="O701" i="4" s="1"/>
  <c r="K700" i="4"/>
  <c r="N700" i="4" s="1"/>
  <c r="K699" i="4"/>
  <c r="N699" i="4" s="1"/>
  <c r="O699" i="4" s="1"/>
  <c r="K698" i="4"/>
  <c r="N698" i="4" s="1"/>
  <c r="K697" i="4"/>
  <c r="N697" i="4" s="1"/>
  <c r="O697" i="4" s="1"/>
  <c r="K696" i="4"/>
  <c r="N696" i="4" s="1"/>
  <c r="K695" i="4"/>
  <c r="N695" i="4" s="1"/>
  <c r="K694" i="4"/>
  <c r="N694" i="4" s="1"/>
  <c r="K693" i="4"/>
  <c r="N693" i="4" s="1"/>
  <c r="O693" i="4" s="1"/>
  <c r="K692" i="4"/>
  <c r="N692" i="4" s="1"/>
  <c r="K691" i="4"/>
  <c r="N691" i="4" s="1"/>
  <c r="O691" i="4" s="1"/>
  <c r="K690" i="4"/>
  <c r="N690" i="4" s="1"/>
  <c r="K689" i="4"/>
  <c r="N689" i="4" s="1"/>
  <c r="O689" i="4" s="1"/>
  <c r="K688" i="4"/>
  <c r="N688" i="4" s="1"/>
  <c r="K687" i="4"/>
  <c r="N687" i="4" s="1"/>
  <c r="K686" i="4"/>
  <c r="N686" i="4" s="1"/>
  <c r="K685" i="4"/>
  <c r="N685" i="4" s="1"/>
  <c r="O685" i="4" s="1"/>
  <c r="K684" i="4"/>
  <c r="N684" i="4" s="1"/>
  <c r="K683" i="4"/>
  <c r="N683" i="4" s="1"/>
  <c r="O683" i="4" s="1"/>
  <c r="K682" i="4"/>
  <c r="N682" i="4" s="1"/>
  <c r="K681" i="4"/>
  <c r="N681" i="4" s="1"/>
  <c r="O681" i="4" s="1"/>
  <c r="K680" i="4"/>
  <c r="N680" i="4" s="1"/>
  <c r="K679" i="4"/>
  <c r="N679" i="4" s="1"/>
  <c r="O679" i="4" s="1"/>
  <c r="K678" i="4"/>
  <c r="N678" i="4" s="1"/>
  <c r="K677" i="4"/>
  <c r="N677" i="4" s="1"/>
  <c r="O677" i="4" s="1"/>
  <c r="K676" i="4"/>
  <c r="N676" i="4" s="1"/>
  <c r="K675" i="4"/>
  <c r="N675" i="4" s="1"/>
  <c r="O675" i="4" s="1"/>
  <c r="K674" i="4"/>
  <c r="N674" i="4" s="1"/>
  <c r="K673" i="4"/>
  <c r="N673" i="4" s="1"/>
  <c r="O673" i="4" s="1"/>
  <c r="K672" i="4"/>
  <c r="N672" i="4" s="1"/>
  <c r="K671" i="4"/>
  <c r="N671" i="4" s="1"/>
  <c r="O671" i="4" s="1"/>
  <c r="K670" i="4"/>
  <c r="N670" i="4" s="1"/>
  <c r="K669" i="4"/>
  <c r="N669" i="4" s="1"/>
  <c r="O669" i="4" s="1"/>
  <c r="K668" i="4"/>
  <c r="N668" i="4" s="1"/>
  <c r="K667" i="4"/>
  <c r="N667" i="4" s="1"/>
  <c r="O667" i="4" s="1"/>
  <c r="K666" i="4"/>
  <c r="N666" i="4" s="1"/>
  <c r="K665" i="4"/>
  <c r="N665" i="4" s="1"/>
  <c r="O665" i="4" s="1"/>
  <c r="K664" i="4"/>
  <c r="N664" i="4" s="1"/>
  <c r="K663" i="4"/>
  <c r="N663" i="4" s="1"/>
  <c r="O663" i="4" s="1"/>
  <c r="K662" i="4"/>
  <c r="N662" i="4" s="1"/>
  <c r="K661" i="4"/>
  <c r="N661" i="4" s="1"/>
  <c r="O661" i="4" s="1"/>
  <c r="K660" i="4"/>
  <c r="N660" i="4" s="1"/>
  <c r="K659" i="4"/>
  <c r="N659" i="4" s="1"/>
  <c r="O659" i="4" s="1"/>
  <c r="K658" i="4"/>
  <c r="N658" i="4" s="1"/>
  <c r="K657" i="4"/>
  <c r="N657" i="4" s="1"/>
  <c r="O657" i="4" s="1"/>
  <c r="K656" i="4"/>
  <c r="N656" i="4" s="1"/>
  <c r="K655" i="4"/>
  <c r="N655" i="4" s="1"/>
  <c r="O655" i="4" s="1"/>
  <c r="K654" i="4"/>
  <c r="N654" i="4" s="1"/>
  <c r="K653" i="4"/>
  <c r="N653" i="4" s="1"/>
  <c r="O653" i="4" s="1"/>
  <c r="K652" i="4"/>
  <c r="N652" i="4" s="1"/>
  <c r="K651" i="4"/>
  <c r="N651" i="4" s="1"/>
  <c r="O651" i="4" s="1"/>
  <c r="K650" i="4"/>
  <c r="N650" i="4" s="1"/>
  <c r="K649" i="4"/>
  <c r="N649" i="4" s="1"/>
  <c r="O649" i="4" s="1"/>
  <c r="K648" i="4"/>
  <c r="N648" i="4" s="1"/>
  <c r="K647" i="4"/>
  <c r="N647" i="4" s="1"/>
  <c r="O647" i="4" s="1"/>
  <c r="K646" i="4"/>
  <c r="N646" i="4" s="1"/>
  <c r="K645" i="4"/>
  <c r="N645" i="4" s="1"/>
  <c r="O645" i="4" s="1"/>
  <c r="K644" i="4"/>
  <c r="N644" i="4" s="1"/>
  <c r="K643" i="4"/>
  <c r="N643" i="4" s="1"/>
  <c r="O643" i="4" s="1"/>
  <c r="K642" i="4"/>
  <c r="N642" i="4" s="1"/>
  <c r="K641" i="4"/>
  <c r="N641" i="4" s="1"/>
  <c r="O641" i="4" s="1"/>
  <c r="K640" i="4"/>
  <c r="N640" i="4" s="1"/>
  <c r="K639" i="4"/>
  <c r="N639" i="4" s="1"/>
  <c r="O639" i="4" s="1"/>
  <c r="K638" i="4"/>
  <c r="N638" i="4" s="1"/>
  <c r="K637" i="4"/>
  <c r="N637" i="4" s="1"/>
  <c r="O637" i="4" s="1"/>
  <c r="K636" i="4"/>
  <c r="N636" i="4" s="1"/>
  <c r="K635" i="4"/>
  <c r="N635" i="4" s="1"/>
  <c r="O635" i="4" s="1"/>
  <c r="K634" i="4"/>
  <c r="N634" i="4" s="1"/>
  <c r="K633" i="4"/>
  <c r="N633" i="4" s="1"/>
  <c r="O633" i="4" s="1"/>
  <c r="K632" i="4"/>
  <c r="N632" i="4" s="1"/>
  <c r="K631" i="4"/>
  <c r="N631" i="4" s="1"/>
  <c r="O631" i="4" s="1"/>
  <c r="K630" i="4"/>
  <c r="N630" i="4" s="1"/>
  <c r="K629" i="4"/>
  <c r="N629" i="4" s="1"/>
  <c r="O629" i="4" s="1"/>
  <c r="K628" i="4"/>
  <c r="N628" i="4" s="1"/>
  <c r="K627" i="4"/>
  <c r="N627" i="4" s="1"/>
  <c r="O627" i="4" s="1"/>
  <c r="K626" i="4"/>
  <c r="N626" i="4" s="1"/>
  <c r="K625" i="4"/>
  <c r="N625" i="4" s="1"/>
  <c r="O625" i="4" s="1"/>
  <c r="K624" i="4"/>
  <c r="N624" i="4" s="1"/>
  <c r="K623" i="4"/>
  <c r="N623" i="4" s="1"/>
  <c r="O623" i="4" s="1"/>
  <c r="K622" i="4"/>
  <c r="N622" i="4" s="1"/>
  <c r="K621" i="4"/>
  <c r="N621" i="4" s="1"/>
  <c r="O621" i="4" s="1"/>
  <c r="K620" i="4"/>
  <c r="N620" i="4" s="1"/>
  <c r="O620" i="4" s="1"/>
  <c r="K619" i="4"/>
  <c r="N619" i="4" s="1"/>
  <c r="O619" i="4" s="1"/>
  <c r="K618" i="4"/>
  <c r="N618" i="4" s="1"/>
  <c r="K617" i="4"/>
  <c r="N617" i="4" s="1"/>
  <c r="O617" i="4" s="1"/>
  <c r="K616" i="4"/>
  <c r="N616" i="4" s="1"/>
  <c r="K615" i="4"/>
  <c r="N615" i="4" s="1"/>
  <c r="O615" i="4" s="1"/>
  <c r="K614" i="4"/>
  <c r="N614" i="4" s="1"/>
  <c r="K613" i="4"/>
  <c r="N613" i="4" s="1"/>
  <c r="O613" i="4" s="1"/>
  <c r="K612" i="4"/>
  <c r="N612" i="4" s="1"/>
  <c r="O612" i="4" s="1"/>
  <c r="K611" i="4"/>
  <c r="N611" i="4" s="1"/>
  <c r="O611" i="4" s="1"/>
  <c r="K610" i="4"/>
  <c r="N610" i="4" s="1"/>
  <c r="K609" i="4"/>
  <c r="N609" i="4" s="1"/>
  <c r="O609" i="4" s="1"/>
  <c r="K608" i="4"/>
  <c r="N608" i="4" s="1"/>
  <c r="K607" i="4"/>
  <c r="N607" i="4" s="1"/>
  <c r="O607" i="4" s="1"/>
  <c r="K606" i="4"/>
  <c r="N606" i="4" s="1"/>
  <c r="K605" i="4"/>
  <c r="N605" i="4" s="1"/>
  <c r="O605" i="4" s="1"/>
  <c r="K604" i="4"/>
  <c r="N604" i="4" s="1"/>
  <c r="O604" i="4" s="1"/>
  <c r="K603" i="4"/>
  <c r="N603" i="4" s="1"/>
  <c r="O603" i="4" s="1"/>
  <c r="K602" i="4"/>
  <c r="N602" i="4" s="1"/>
  <c r="K601" i="4"/>
  <c r="N601" i="4" s="1"/>
  <c r="O601" i="4" s="1"/>
  <c r="K600" i="4"/>
  <c r="N600" i="4" s="1"/>
  <c r="K599" i="4"/>
  <c r="N599" i="4" s="1"/>
  <c r="O599" i="4" s="1"/>
  <c r="K598" i="4"/>
  <c r="N598" i="4" s="1"/>
  <c r="K597" i="4"/>
  <c r="N597" i="4" s="1"/>
  <c r="O597" i="4" s="1"/>
  <c r="K596" i="4"/>
  <c r="N596" i="4" s="1"/>
  <c r="O596" i="4" s="1"/>
  <c r="K595" i="4"/>
  <c r="N595" i="4" s="1"/>
  <c r="O595" i="4" s="1"/>
  <c r="K594" i="4"/>
  <c r="N594" i="4" s="1"/>
  <c r="K593" i="4"/>
  <c r="N593" i="4" s="1"/>
  <c r="O593" i="4" s="1"/>
  <c r="K592" i="4"/>
  <c r="N592" i="4" s="1"/>
  <c r="K591" i="4"/>
  <c r="N591" i="4" s="1"/>
  <c r="O591" i="4" s="1"/>
  <c r="K590" i="4"/>
  <c r="N590" i="4" s="1"/>
  <c r="K589" i="4"/>
  <c r="N589" i="4" s="1"/>
  <c r="O589" i="4" s="1"/>
  <c r="K588" i="4"/>
  <c r="N588" i="4" s="1"/>
  <c r="O588" i="4" s="1"/>
  <c r="K587" i="4"/>
  <c r="N587" i="4" s="1"/>
  <c r="O587" i="4" s="1"/>
  <c r="K586" i="4"/>
  <c r="N586" i="4" s="1"/>
  <c r="K585" i="4"/>
  <c r="N585" i="4" s="1"/>
  <c r="O585" i="4" s="1"/>
  <c r="K584" i="4"/>
  <c r="N584" i="4" s="1"/>
  <c r="K583" i="4"/>
  <c r="N583" i="4" s="1"/>
  <c r="O583" i="4" s="1"/>
  <c r="K582" i="4"/>
  <c r="N582" i="4" s="1"/>
  <c r="K581" i="4"/>
  <c r="N581" i="4" s="1"/>
  <c r="O581" i="4" s="1"/>
  <c r="K580" i="4"/>
  <c r="N580" i="4" s="1"/>
  <c r="O580" i="4" s="1"/>
  <c r="K579" i="4"/>
  <c r="N579" i="4" s="1"/>
  <c r="O579" i="4" s="1"/>
  <c r="K578" i="4"/>
  <c r="N578" i="4" s="1"/>
  <c r="K577" i="4"/>
  <c r="N577" i="4" s="1"/>
  <c r="O577" i="4" s="1"/>
  <c r="K576" i="4"/>
  <c r="N576" i="4" s="1"/>
  <c r="O576" i="4" s="1"/>
  <c r="K575" i="4"/>
  <c r="N575" i="4" s="1"/>
  <c r="O575" i="4" s="1"/>
  <c r="K574" i="4"/>
  <c r="N574" i="4" s="1"/>
  <c r="K573" i="4"/>
  <c r="N573" i="4" s="1"/>
  <c r="O573" i="4" s="1"/>
  <c r="K572" i="4"/>
  <c r="N572" i="4" s="1"/>
  <c r="O572" i="4" s="1"/>
  <c r="K571" i="4"/>
  <c r="N571" i="4" s="1"/>
  <c r="O571" i="4" s="1"/>
  <c r="K570" i="4"/>
  <c r="N570" i="4" s="1"/>
  <c r="K569" i="4"/>
  <c r="N569" i="4" s="1"/>
  <c r="O569" i="4" s="1"/>
  <c r="K568" i="4"/>
  <c r="N568" i="4" s="1"/>
  <c r="O568" i="4" s="1"/>
  <c r="K567" i="4"/>
  <c r="N567" i="4" s="1"/>
  <c r="O567" i="4" s="1"/>
  <c r="K566" i="4"/>
  <c r="N566" i="4" s="1"/>
  <c r="K565" i="4"/>
  <c r="N565" i="4" s="1"/>
  <c r="O565" i="4" s="1"/>
  <c r="K564" i="4"/>
  <c r="N564" i="4" s="1"/>
  <c r="O564" i="4" s="1"/>
  <c r="K563" i="4"/>
  <c r="N563" i="4" s="1"/>
  <c r="O563" i="4" s="1"/>
  <c r="K562" i="4"/>
  <c r="N562" i="4" s="1"/>
  <c r="K561" i="4"/>
  <c r="N561" i="4" s="1"/>
  <c r="O561" i="4" s="1"/>
  <c r="K560" i="4"/>
  <c r="N560" i="4" s="1"/>
  <c r="O560" i="4" s="1"/>
  <c r="K559" i="4"/>
  <c r="N559" i="4" s="1"/>
  <c r="O559" i="4" s="1"/>
  <c r="K558" i="4"/>
  <c r="N558" i="4" s="1"/>
  <c r="K557" i="4"/>
  <c r="N557" i="4" s="1"/>
  <c r="O557" i="4" s="1"/>
  <c r="K556" i="4"/>
  <c r="N556" i="4" s="1"/>
  <c r="O556" i="4" s="1"/>
  <c r="K555" i="4"/>
  <c r="N555" i="4" s="1"/>
  <c r="O555" i="4" s="1"/>
  <c r="K554" i="4"/>
  <c r="N554" i="4" s="1"/>
  <c r="K553" i="4"/>
  <c r="N553" i="4" s="1"/>
  <c r="O553" i="4" s="1"/>
  <c r="K552" i="4"/>
  <c r="N552" i="4" s="1"/>
  <c r="O552" i="4" s="1"/>
  <c r="K551" i="4"/>
  <c r="N551" i="4" s="1"/>
  <c r="O551" i="4" s="1"/>
  <c r="K550" i="4"/>
  <c r="N550" i="4" s="1"/>
  <c r="K549" i="4"/>
  <c r="N549" i="4" s="1"/>
  <c r="O549" i="4" s="1"/>
  <c r="K548" i="4"/>
  <c r="N548" i="4" s="1"/>
  <c r="O548" i="4" s="1"/>
  <c r="K547" i="4"/>
  <c r="N547" i="4" s="1"/>
  <c r="O547" i="4" s="1"/>
  <c r="K546" i="4"/>
  <c r="N546" i="4" s="1"/>
  <c r="K545" i="4"/>
  <c r="N545" i="4" s="1"/>
  <c r="O545" i="4" s="1"/>
  <c r="K544" i="4"/>
  <c r="N544" i="4" s="1"/>
  <c r="O544" i="4" s="1"/>
  <c r="K543" i="4"/>
  <c r="N543" i="4" s="1"/>
  <c r="O543" i="4" s="1"/>
  <c r="K542" i="4"/>
  <c r="N542" i="4" s="1"/>
  <c r="K541" i="4"/>
  <c r="N541" i="4" s="1"/>
  <c r="O541" i="4" s="1"/>
  <c r="K540" i="4"/>
  <c r="N540" i="4" s="1"/>
  <c r="O540" i="4" s="1"/>
  <c r="K539" i="4"/>
  <c r="N539" i="4" s="1"/>
  <c r="O539" i="4" s="1"/>
  <c r="K538" i="4"/>
  <c r="N538" i="4" s="1"/>
  <c r="K537" i="4"/>
  <c r="N537" i="4" s="1"/>
  <c r="O537" i="4" s="1"/>
  <c r="K536" i="4"/>
  <c r="N536" i="4" s="1"/>
  <c r="O536" i="4" s="1"/>
  <c r="K535" i="4"/>
  <c r="N535" i="4" s="1"/>
  <c r="O535" i="4" s="1"/>
  <c r="K534" i="4"/>
  <c r="N534" i="4" s="1"/>
  <c r="K533" i="4"/>
  <c r="N533" i="4" s="1"/>
  <c r="O533" i="4" s="1"/>
  <c r="K532" i="4"/>
  <c r="N532" i="4" s="1"/>
  <c r="O532" i="4" s="1"/>
  <c r="K531" i="4"/>
  <c r="N531" i="4" s="1"/>
  <c r="O531" i="4" s="1"/>
  <c r="K530" i="4"/>
  <c r="N530" i="4" s="1"/>
  <c r="K529" i="4"/>
  <c r="N529" i="4" s="1"/>
  <c r="O529" i="4" s="1"/>
  <c r="K528" i="4"/>
  <c r="N528" i="4" s="1"/>
  <c r="O528" i="4" s="1"/>
  <c r="K527" i="4"/>
  <c r="N527" i="4" s="1"/>
  <c r="O527" i="4" s="1"/>
  <c r="K526" i="4"/>
  <c r="N526" i="4" s="1"/>
  <c r="K525" i="4"/>
  <c r="N525" i="4" s="1"/>
  <c r="O525" i="4" s="1"/>
  <c r="K524" i="4"/>
  <c r="N524" i="4" s="1"/>
  <c r="O524" i="4" s="1"/>
  <c r="K523" i="4"/>
  <c r="N523" i="4" s="1"/>
  <c r="O523" i="4" s="1"/>
  <c r="K522" i="4"/>
  <c r="N522" i="4" s="1"/>
  <c r="K521" i="4"/>
  <c r="N521" i="4" s="1"/>
  <c r="O521" i="4" s="1"/>
  <c r="K520" i="4"/>
  <c r="N520" i="4" s="1"/>
  <c r="O520" i="4" s="1"/>
  <c r="K519" i="4"/>
  <c r="N519" i="4" s="1"/>
  <c r="O519" i="4" s="1"/>
  <c r="K518" i="4"/>
  <c r="N518" i="4" s="1"/>
  <c r="K517" i="4"/>
  <c r="N517" i="4" s="1"/>
  <c r="O517" i="4" s="1"/>
  <c r="K516" i="4"/>
  <c r="N516" i="4" s="1"/>
  <c r="O516" i="4" s="1"/>
  <c r="K515" i="4"/>
  <c r="N515" i="4" s="1"/>
  <c r="O515" i="4" s="1"/>
  <c r="K514" i="4"/>
  <c r="N514" i="4" s="1"/>
  <c r="K513" i="4"/>
  <c r="N513" i="4" s="1"/>
  <c r="O513" i="4" s="1"/>
  <c r="K512" i="4"/>
  <c r="N512" i="4" s="1"/>
  <c r="O512" i="4" s="1"/>
  <c r="K511" i="4"/>
  <c r="N511" i="4" s="1"/>
  <c r="O511" i="4" s="1"/>
  <c r="K510" i="4"/>
  <c r="N510" i="4" s="1"/>
  <c r="K509" i="4"/>
  <c r="N509" i="4" s="1"/>
  <c r="O509" i="4" s="1"/>
  <c r="K508" i="4"/>
  <c r="N508" i="4" s="1"/>
  <c r="O508" i="4" s="1"/>
  <c r="K507" i="4"/>
  <c r="N507" i="4" s="1"/>
  <c r="O507" i="4" s="1"/>
  <c r="K506" i="4"/>
  <c r="N506" i="4" s="1"/>
  <c r="K505" i="4"/>
  <c r="N505" i="4" s="1"/>
  <c r="O505" i="4" s="1"/>
  <c r="K504" i="4"/>
  <c r="N504" i="4" s="1"/>
  <c r="O504" i="4" s="1"/>
  <c r="K503" i="4"/>
  <c r="N503" i="4" s="1"/>
  <c r="O503" i="4" s="1"/>
  <c r="K502" i="4"/>
  <c r="N502" i="4" s="1"/>
  <c r="K501" i="4"/>
  <c r="N501" i="4" s="1"/>
  <c r="O501" i="4" s="1"/>
  <c r="K500" i="4"/>
  <c r="N500" i="4" s="1"/>
  <c r="O500" i="4" s="1"/>
  <c r="K499" i="4"/>
  <c r="N499" i="4" s="1"/>
  <c r="O499" i="4" s="1"/>
  <c r="K498" i="4"/>
  <c r="N498" i="4" s="1"/>
  <c r="K497" i="4"/>
  <c r="N497" i="4" s="1"/>
  <c r="O497" i="4" s="1"/>
  <c r="K496" i="4"/>
  <c r="N496" i="4" s="1"/>
  <c r="O496" i="4" s="1"/>
  <c r="K495" i="4"/>
  <c r="N495" i="4" s="1"/>
  <c r="O495" i="4" s="1"/>
  <c r="K494" i="4"/>
  <c r="N494" i="4" s="1"/>
  <c r="K493" i="4"/>
  <c r="N493" i="4" s="1"/>
  <c r="O493" i="4" s="1"/>
  <c r="K492" i="4"/>
  <c r="N492" i="4" s="1"/>
  <c r="O492" i="4" s="1"/>
  <c r="K491" i="4"/>
  <c r="N491" i="4" s="1"/>
  <c r="O491" i="4" s="1"/>
  <c r="K490" i="4"/>
  <c r="N490" i="4" s="1"/>
  <c r="K489" i="4"/>
  <c r="N489" i="4" s="1"/>
  <c r="O489" i="4" s="1"/>
  <c r="K488" i="4"/>
  <c r="N488" i="4" s="1"/>
  <c r="O488" i="4" s="1"/>
  <c r="K487" i="4"/>
  <c r="N487" i="4" s="1"/>
  <c r="O487" i="4" s="1"/>
  <c r="K486" i="4"/>
  <c r="N486" i="4" s="1"/>
  <c r="K485" i="4"/>
  <c r="N485" i="4" s="1"/>
  <c r="O485" i="4" s="1"/>
  <c r="K484" i="4"/>
  <c r="N484" i="4" s="1"/>
  <c r="O484" i="4" s="1"/>
  <c r="K483" i="4"/>
  <c r="N483" i="4" s="1"/>
  <c r="O483" i="4" s="1"/>
  <c r="K482" i="4"/>
  <c r="N482" i="4" s="1"/>
  <c r="K481" i="4"/>
  <c r="N481" i="4" s="1"/>
  <c r="O481" i="4" s="1"/>
  <c r="K480" i="4"/>
  <c r="N480" i="4" s="1"/>
  <c r="O480" i="4" s="1"/>
  <c r="K479" i="4"/>
  <c r="N479" i="4" s="1"/>
  <c r="O479" i="4" s="1"/>
  <c r="K478" i="4"/>
  <c r="N478" i="4" s="1"/>
  <c r="K477" i="4"/>
  <c r="N477" i="4" s="1"/>
  <c r="O477" i="4" s="1"/>
  <c r="K476" i="4"/>
  <c r="N476" i="4" s="1"/>
  <c r="O476" i="4" s="1"/>
  <c r="K475" i="4"/>
  <c r="N475" i="4" s="1"/>
  <c r="O475" i="4" s="1"/>
  <c r="K474" i="4"/>
  <c r="N474" i="4" s="1"/>
  <c r="K473" i="4"/>
  <c r="N473" i="4" s="1"/>
  <c r="O473" i="4" s="1"/>
  <c r="K472" i="4"/>
  <c r="N472" i="4" s="1"/>
  <c r="O472" i="4" s="1"/>
  <c r="K471" i="4"/>
  <c r="N471" i="4" s="1"/>
  <c r="O471" i="4" s="1"/>
  <c r="K470" i="4"/>
  <c r="N470" i="4" s="1"/>
  <c r="K469" i="4"/>
  <c r="N469" i="4" s="1"/>
  <c r="O469" i="4" s="1"/>
  <c r="K468" i="4"/>
  <c r="N468" i="4" s="1"/>
  <c r="O468" i="4" s="1"/>
  <c r="K467" i="4"/>
  <c r="N467" i="4" s="1"/>
  <c r="O467" i="4" s="1"/>
  <c r="K466" i="4"/>
  <c r="N466" i="4" s="1"/>
  <c r="K465" i="4"/>
  <c r="N465" i="4" s="1"/>
  <c r="O465" i="4" s="1"/>
  <c r="K464" i="4"/>
  <c r="N464" i="4" s="1"/>
  <c r="O464" i="4" s="1"/>
  <c r="K463" i="4"/>
  <c r="N463" i="4" s="1"/>
  <c r="O463" i="4" s="1"/>
  <c r="K462" i="4"/>
  <c r="N462" i="4" s="1"/>
  <c r="K461" i="4"/>
  <c r="N461" i="4" s="1"/>
  <c r="O461" i="4" s="1"/>
  <c r="K460" i="4"/>
  <c r="N460" i="4" s="1"/>
  <c r="O460" i="4" s="1"/>
  <c r="K459" i="4"/>
  <c r="N459" i="4" s="1"/>
  <c r="O459" i="4" s="1"/>
  <c r="K458" i="4"/>
  <c r="N458" i="4" s="1"/>
  <c r="K457" i="4"/>
  <c r="N457" i="4" s="1"/>
  <c r="O457" i="4" s="1"/>
  <c r="K456" i="4"/>
  <c r="N456" i="4" s="1"/>
  <c r="O456" i="4" s="1"/>
  <c r="K455" i="4"/>
  <c r="N455" i="4" s="1"/>
  <c r="O455" i="4" s="1"/>
  <c r="K454" i="4"/>
  <c r="N454" i="4" s="1"/>
  <c r="K453" i="4"/>
  <c r="N453" i="4" s="1"/>
  <c r="O453" i="4" s="1"/>
  <c r="K452" i="4"/>
  <c r="N452" i="4" s="1"/>
  <c r="O452" i="4" s="1"/>
  <c r="K451" i="4"/>
  <c r="N451" i="4" s="1"/>
  <c r="O451" i="4" s="1"/>
  <c r="K450" i="4"/>
  <c r="N450" i="4" s="1"/>
  <c r="K449" i="4"/>
  <c r="N449" i="4" s="1"/>
  <c r="O449" i="4" s="1"/>
  <c r="K448" i="4"/>
  <c r="N448" i="4" s="1"/>
  <c r="O448" i="4" s="1"/>
  <c r="K447" i="4"/>
  <c r="N447" i="4" s="1"/>
  <c r="O447" i="4" s="1"/>
  <c r="K446" i="4"/>
  <c r="N446" i="4" s="1"/>
  <c r="K445" i="4"/>
  <c r="N445" i="4" s="1"/>
  <c r="O445" i="4" s="1"/>
  <c r="K444" i="4"/>
  <c r="N444" i="4" s="1"/>
  <c r="O444" i="4" s="1"/>
  <c r="K443" i="4"/>
  <c r="N443" i="4" s="1"/>
  <c r="O443" i="4" s="1"/>
  <c r="K442" i="4"/>
  <c r="N442" i="4" s="1"/>
  <c r="K441" i="4"/>
  <c r="N441" i="4" s="1"/>
  <c r="O441" i="4" s="1"/>
  <c r="K440" i="4"/>
  <c r="N440" i="4" s="1"/>
  <c r="O440" i="4" s="1"/>
  <c r="K439" i="4"/>
  <c r="N439" i="4" s="1"/>
  <c r="O439" i="4" s="1"/>
  <c r="K438" i="4"/>
  <c r="N438" i="4" s="1"/>
  <c r="K437" i="4"/>
  <c r="N437" i="4" s="1"/>
  <c r="O437" i="4" s="1"/>
  <c r="K436" i="4"/>
  <c r="N436" i="4" s="1"/>
  <c r="O436" i="4" s="1"/>
  <c r="K435" i="4"/>
  <c r="N435" i="4" s="1"/>
  <c r="O435" i="4" s="1"/>
  <c r="K434" i="4"/>
  <c r="N434" i="4" s="1"/>
  <c r="K433" i="4"/>
  <c r="N433" i="4" s="1"/>
  <c r="O433" i="4" s="1"/>
  <c r="K432" i="4"/>
  <c r="N432" i="4" s="1"/>
  <c r="O432" i="4" s="1"/>
  <c r="K431" i="4"/>
  <c r="N431" i="4" s="1"/>
  <c r="O431" i="4" s="1"/>
  <c r="K430" i="4"/>
  <c r="N430" i="4" s="1"/>
  <c r="K429" i="4"/>
  <c r="N429" i="4" s="1"/>
  <c r="O429" i="4" s="1"/>
  <c r="K428" i="4"/>
  <c r="N428" i="4" s="1"/>
  <c r="O428" i="4" s="1"/>
  <c r="K427" i="4"/>
  <c r="N427" i="4" s="1"/>
  <c r="O427" i="4" s="1"/>
  <c r="K426" i="4"/>
  <c r="N426" i="4" s="1"/>
  <c r="K425" i="4"/>
  <c r="N425" i="4" s="1"/>
  <c r="O425" i="4" s="1"/>
  <c r="K424" i="4"/>
  <c r="N424" i="4" s="1"/>
  <c r="O424" i="4" s="1"/>
  <c r="K423" i="4"/>
  <c r="N423" i="4" s="1"/>
  <c r="O423" i="4" s="1"/>
  <c r="K422" i="4"/>
  <c r="N422" i="4" s="1"/>
  <c r="K421" i="4"/>
  <c r="N421" i="4" s="1"/>
  <c r="O421" i="4" s="1"/>
  <c r="K420" i="4"/>
  <c r="N420" i="4" s="1"/>
  <c r="O420" i="4" s="1"/>
  <c r="K419" i="4"/>
  <c r="N419" i="4" s="1"/>
  <c r="O419" i="4" s="1"/>
  <c r="K418" i="4"/>
  <c r="N418" i="4" s="1"/>
  <c r="K417" i="4"/>
  <c r="N417" i="4" s="1"/>
  <c r="O417" i="4" s="1"/>
  <c r="K416" i="4"/>
  <c r="N416" i="4" s="1"/>
  <c r="O416" i="4" s="1"/>
  <c r="K415" i="4"/>
  <c r="N415" i="4" s="1"/>
  <c r="O415" i="4" s="1"/>
  <c r="K414" i="4"/>
  <c r="N414" i="4" s="1"/>
  <c r="K413" i="4"/>
  <c r="N413" i="4" s="1"/>
  <c r="O413" i="4" s="1"/>
  <c r="K412" i="4"/>
  <c r="N412" i="4" s="1"/>
  <c r="O412" i="4" s="1"/>
  <c r="K411" i="4"/>
  <c r="N411" i="4" s="1"/>
  <c r="O411" i="4" s="1"/>
  <c r="K410" i="4"/>
  <c r="N410" i="4" s="1"/>
  <c r="K409" i="4"/>
  <c r="N409" i="4" s="1"/>
  <c r="O409" i="4" s="1"/>
  <c r="K408" i="4"/>
  <c r="N408" i="4" s="1"/>
  <c r="O408" i="4" s="1"/>
  <c r="K407" i="4"/>
  <c r="N407" i="4" s="1"/>
  <c r="O407" i="4" s="1"/>
  <c r="K406" i="4"/>
  <c r="N406" i="4" s="1"/>
  <c r="K405" i="4"/>
  <c r="N405" i="4" s="1"/>
  <c r="O405" i="4" s="1"/>
  <c r="K404" i="4"/>
  <c r="N404" i="4" s="1"/>
  <c r="O404" i="4" s="1"/>
  <c r="K403" i="4"/>
  <c r="N403" i="4" s="1"/>
  <c r="O403" i="4" s="1"/>
  <c r="K402" i="4"/>
  <c r="N402" i="4" s="1"/>
  <c r="K401" i="4"/>
  <c r="N401" i="4" s="1"/>
  <c r="O401" i="4" s="1"/>
  <c r="K400" i="4"/>
  <c r="N400" i="4" s="1"/>
  <c r="O400" i="4" s="1"/>
  <c r="K399" i="4"/>
  <c r="N399" i="4" s="1"/>
  <c r="O399" i="4" s="1"/>
  <c r="K398" i="4"/>
  <c r="N398" i="4" s="1"/>
  <c r="K397" i="4"/>
  <c r="N397" i="4" s="1"/>
  <c r="O397" i="4" s="1"/>
  <c r="K396" i="4"/>
  <c r="N396" i="4" s="1"/>
  <c r="O396" i="4" s="1"/>
  <c r="K395" i="4"/>
  <c r="N395" i="4" s="1"/>
  <c r="O395" i="4" s="1"/>
  <c r="K394" i="4"/>
  <c r="N394" i="4" s="1"/>
  <c r="K393" i="4"/>
  <c r="N393" i="4" s="1"/>
  <c r="O393" i="4" s="1"/>
  <c r="K392" i="4"/>
  <c r="N392" i="4" s="1"/>
  <c r="O392" i="4" s="1"/>
  <c r="K391" i="4"/>
  <c r="N391" i="4" s="1"/>
  <c r="O391" i="4" s="1"/>
  <c r="K390" i="4"/>
  <c r="N390" i="4" s="1"/>
  <c r="K389" i="4"/>
  <c r="N389" i="4" s="1"/>
  <c r="O389" i="4" s="1"/>
  <c r="K388" i="4"/>
  <c r="N388" i="4" s="1"/>
  <c r="O388" i="4" s="1"/>
  <c r="K387" i="4"/>
  <c r="N387" i="4" s="1"/>
  <c r="O387" i="4" s="1"/>
  <c r="K386" i="4"/>
  <c r="N386" i="4" s="1"/>
  <c r="K385" i="4"/>
  <c r="N385" i="4" s="1"/>
  <c r="O385" i="4" s="1"/>
  <c r="K384" i="4"/>
  <c r="N384" i="4" s="1"/>
  <c r="O384" i="4" s="1"/>
  <c r="K383" i="4"/>
  <c r="N383" i="4" s="1"/>
  <c r="O383" i="4" s="1"/>
  <c r="K382" i="4"/>
  <c r="N382" i="4" s="1"/>
  <c r="K381" i="4"/>
  <c r="N381" i="4" s="1"/>
  <c r="O381" i="4" s="1"/>
  <c r="K380" i="4"/>
  <c r="N380" i="4" s="1"/>
  <c r="O380" i="4" s="1"/>
  <c r="K379" i="4"/>
  <c r="N379" i="4" s="1"/>
  <c r="O379" i="4" s="1"/>
  <c r="K378" i="4"/>
  <c r="N378" i="4" s="1"/>
  <c r="K377" i="4"/>
  <c r="N377" i="4" s="1"/>
  <c r="O377" i="4" s="1"/>
  <c r="K376" i="4"/>
  <c r="N376" i="4" s="1"/>
  <c r="O376" i="4" s="1"/>
  <c r="K375" i="4"/>
  <c r="N375" i="4" s="1"/>
  <c r="O375" i="4" s="1"/>
  <c r="K374" i="4"/>
  <c r="N374" i="4" s="1"/>
  <c r="K373" i="4"/>
  <c r="N373" i="4" s="1"/>
  <c r="O373" i="4" s="1"/>
  <c r="K372" i="4"/>
  <c r="N372" i="4" s="1"/>
  <c r="O372" i="4" s="1"/>
  <c r="K371" i="4"/>
  <c r="N371" i="4" s="1"/>
  <c r="O371" i="4" s="1"/>
  <c r="K370" i="4"/>
  <c r="N370" i="4" s="1"/>
  <c r="K369" i="4"/>
  <c r="N369" i="4" s="1"/>
  <c r="O369" i="4" s="1"/>
  <c r="K368" i="4"/>
  <c r="N368" i="4" s="1"/>
  <c r="O368" i="4" s="1"/>
  <c r="K367" i="4"/>
  <c r="N367" i="4" s="1"/>
  <c r="O367" i="4" s="1"/>
  <c r="K366" i="4"/>
  <c r="N366" i="4" s="1"/>
  <c r="K365" i="4"/>
  <c r="N365" i="4" s="1"/>
  <c r="O365" i="4" s="1"/>
  <c r="K364" i="4"/>
  <c r="N364" i="4" s="1"/>
  <c r="O364" i="4" s="1"/>
  <c r="K363" i="4"/>
  <c r="N363" i="4" s="1"/>
  <c r="O363" i="4" s="1"/>
  <c r="K362" i="4"/>
  <c r="N362" i="4" s="1"/>
  <c r="K361" i="4"/>
  <c r="N361" i="4" s="1"/>
  <c r="O361" i="4" s="1"/>
  <c r="K360" i="4"/>
  <c r="N360" i="4" s="1"/>
  <c r="O360" i="4" s="1"/>
  <c r="K359" i="4"/>
  <c r="N359" i="4" s="1"/>
  <c r="O359" i="4" s="1"/>
  <c r="K358" i="4"/>
  <c r="N358" i="4" s="1"/>
  <c r="K357" i="4"/>
  <c r="N357" i="4" s="1"/>
  <c r="O357" i="4" s="1"/>
  <c r="K356" i="4"/>
  <c r="N356" i="4" s="1"/>
  <c r="O356" i="4" s="1"/>
  <c r="K355" i="4"/>
  <c r="N355" i="4" s="1"/>
  <c r="O355" i="4" s="1"/>
  <c r="K354" i="4"/>
  <c r="N354" i="4" s="1"/>
  <c r="K353" i="4"/>
  <c r="N353" i="4" s="1"/>
  <c r="O353" i="4" s="1"/>
  <c r="K352" i="4"/>
  <c r="N352" i="4" s="1"/>
  <c r="O352" i="4" s="1"/>
  <c r="K351" i="4"/>
  <c r="N351" i="4" s="1"/>
  <c r="O351" i="4" s="1"/>
  <c r="K350" i="4"/>
  <c r="N350" i="4" s="1"/>
  <c r="K349" i="4"/>
  <c r="N349" i="4" s="1"/>
  <c r="O349" i="4" s="1"/>
  <c r="K348" i="4"/>
  <c r="N348" i="4" s="1"/>
  <c r="O348" i="4" s="1"/>
  <c r="K347" i="4"/>
  <c r="N347" i="4" s="1"/>
  <c r="O347" i="4" s="1"/>
  <c r="K346" i="4"/>
  <c r="N346" i="4" s="1"/>
  <c r="K345" i="4"/>
  <c r="N345" i="4" s="1"/>
  <c r="O345" i="4" s="1"/>
  <c r="K344" i="4"/>
  <c r="N344" i="4" s="1"/>
  <c r="O344" i="4" s="1"/>
  <c r="K343" i="4"/>
  <c r="N343" i="4" s="1"/>
  <c r="O343" i="4" s="1"/>
  <c r="K342" i="4"/>
  <c r="N342" i="4" s="1"/>
  <c r="K341" i="4"/>
  <c r="N341" i="4" s="1"/>
  <c r="O341" i="4" s="1"/>
  <c r="K340" i="4"/>
  <c r="N340" i="4" s="1"/>
  <c r="O340" i="4" s="1"/>
  <c r="K339" i="4"/>
  <c r="N339" i="4" s="1"/>
  <c r="O339" i="4" s="1"/>
  <c r="K338" i="4"/>
  <c r="N338" i="4" s="1"/>
  <c r="K337" i="4"/>
  <c r="N337" i="4" s="1"/>
  <c r="O337" i="4" s="1"/>
  <c r="K336" i="4"/>
  <c r="N336" i="4" s="1"/>
  <c r="O336" i="4" s="1"/>
  <c r="K335" i="4"/>
  <c r="N335" i="4" s="1"/>
  <c r="O335" i="4" s="1"/>
  <c r="K334" i="4"/>
  <c r="N334" i="4" s="1"/>
  <c r="K333" i="4"/>
  <c r="N333" i="4" s="1"/>
  <c r="O333" i="4" s="1"/>
  <c r="K332" i="4"/>
  <c r="N332" i="4" s="1"/>
  <c r="O332" i="4" s="1"/>
  <c r="K331" i="4"/>
  <c r="N331" i="4" s="1"/>
  <c r="O331" i="4" s="1"/>
  <c r="K330" i="4"/>
  <c r="N330" i="4" s="1"/>
  <c r="K329" i="4"/>
  <c r="N329" i="4" s="1"/>
  <c r="O329" i="4" s="1"/>
  <c r="K328" i="4"/>
  <c r="N328" i="4" s="1"/>
  <c r="O328" i="4" s="1"/>
  <c r="K327" i="4"/>
  <c r="N327" i="4" s="1"/>
  <c r="O327" i="4" s="1"/>
  <c r="K326" i="4"/>
  <c r="N326" i="4" s="1"/>
  <c r="K325" i="4"/>
  <c r="N325" i="4" s="1"/>
  <c r="O325" i="4" s="1"/>
  <c r="K324" i="4"/>
  <c r="N324" i="4" s="1"/>
  <c r="O324" i="4" s="1"/>
  <c r="K323" i="4"/>
  <c r="N323" i="4" s="1"/>
  <c r="O323" i="4" s="1"/>
  <c r="K322" i="4"/>
  <c r="N322" i="4" s="1"/>
  <c r="K321" i="4"/>
  <c r="N321" i="4" s="1"/>
  <c r="O321" i="4" s="1"/>
  <c r="K320" i="4"/>
  <c r="N320" i="4" s="1"/>
  <c r="O320" i="4" s="1"/>
  <c r="K319" i="4"/>
  <c r="N319" i="4" s="1"/>
  <c r="O319" i="4" s="1"/>
  <c r="K318" i="4"/>
  <c r="N318" i="4" s="1"/>
  <c r="K317" i="4"/>
  <c r="N317" i="4" s="1"/>
  <c r="O317" i="4" s="1"/>
  <c r="K316" i="4"/>
  <c r="N316" i="4" s="1"/>
  <c r="O316" i="4" s="1"/>
  <c r="K315" i="4"/>
  <c r="N315" i="4" s="1"/>
  <c r="O315" i="4" s="1"/>
  <c r="K314" i="4"/>
  <c r="N314" i="4" s="1"/>
  <c r="K313" i="4"/>
  <c r="N313" i="4" s="1"/>
  <c r="O313" i="4" s="1"/>
  <c r="K312" i="4"/>
  <c r="N312" i="4" s="1"/>
  <c r="O312" i="4" s="1"/>
  <c r="K311" i="4"/>
  <c r="N311" i="4" s="1"/>
  <c r="O311" i="4" s="1"/>
  <c r="K310" i="4"/>
  <c r="N310" i="4" s="1"/>
  <c r="K309" i="4"/>
  <c r="N309" i="4" s="1"/>
  <c r="O309" i="4" s="1"/>
  <c r="K308" i="4"/>
  <c r="N308" i="4" s="1"/>
  <c r="O308" i="4" s="1"/>
  <c r="K307" i="4"/>
  <c r="N307" i="4" s="1"/>
  <c r="O307" i="4" s="1"/>
  <c r="K306" i="4"/>
  <c r="N306" i="4" s="1"/>
  <c r="K305" i="4"/>
  <c r="N305" i="4" s="1"/>
  <c r="O305" i="4" s="1"/>
  <c r="K304" i="4"/>
  <c r="N304" i="4" s="1"/>
  <c r="O304" i="4" s="1"/>
  <c r="K303" i="4"/>
  <c r="N303" i="4" s="1"/>
  <c r="O303" i="4" s="1"/>
  <c r="K302" i="4"/>
  <c r="N302" i="4" s="1"/>
  <c r="K301" i="4"/>
  <c r="N301" i="4" s="1"/>
  <c r="O301" i="4" s="1"/>
  <c r="K300" i="4"/>
  <c r="N300" i="4" s="1"/>
  <c r="O300" i="4" s="1"/>
  <c r="K299" i="4"/>
  <c r="N299" i="4" s="1"/>
  <c r="O299" i="4" s="1"/>
  <c r="K298" i="4"/>
  <c r="N298" i="4" s="1"/>
  <c r="K297" i="4"/>
  <c r="N297" i="4" s="1"/>
  <c r="O297" i="4" s="1"/>
  <c r="K296" i="4"/>
  <c r="N296" i="4" s="1"/>
  <c r="O296" i="4" s="1"/>
  <c r="K295" i="4"/>
  <c r="N295" i="4" s="1"/>
  <c r="O295" i="4" s="1"/>
  <c r="K294" i="4"/>
  <c r="N294" i="4" s="1"/>
  <c r="K293" i="4"/>
  <c r="N293" i="4" s="1"/>
  <c r="O293" i="4" s="1"/>
  <c r="K292" i="4"/>
  <c r="N292" i="4" s="1"/>
  <c r="O292" i="4" s="1"/>
  <c r="K291" i="4"/>
  <c r="N291" i="4" s="1"/>
  <c r="O291" i="4" s="1"/>
  <c r="K290" i="4"/>
  <c r="N290" i="4" s="1"/>
  <c r="K289" i="4"/>
  <c r="N289" i="4" s="1"/>
  <c r="O289" i="4" s="1"/>
  <c r="K288" i="4"/>
  <c r="N288" i="4" s="1"/>
  <c r="O288" i="4" s="1"/>
  <c r="K287" i="4"/>
  <c r="N287" i="4" s="1"/>
  <c r="O287" i="4" s="1"/>
  <c r="K286" i="4"/>
  <c r="N286" i="4" s="1"/>
  <c r="K285" i="4"/>
  <c r="N285" i="4" s="1"/>
  <c r="O285" i="4" s="1"/>
  <c r="K284" i="4"/>
  <c r="N284" i="4" s="1"/>
  <c r="O284" i="4" s="1"/>
  <c r="K283" i="4"/>
  <c r="N283" i="4" s="1"/>
  <c r="O283" i="4" s="1"/>
  <c r="K282" i="4"/>
  <c r="N282" i="4" s="1"/>
  <c r="K281" i="4"/>
  <c r="N281" i="4" s="1"/>
  <c r="O281" i="4" s="1"/>
  <c r="K280" i="4"/>
  <c r="N280" i="4" s="1"/>
  <c r="O280" i="4" s="1"/>
  <c r="K279" i="4"/>
  <c r="N279" i="4" s="1"/>
  <c r="O279" i="4" s="1"/>
  <c r="K278" i="4"/>
  <c r="N278" i="4" s="1"/>
  <c r="K277" i="4"/>
  <c r="N277" i="4" s="1"/>
  <c r="O277" i="4" s="1"/>
  <c r="K276" i="4"/>
  <c r="N276" i="4" s="1"/>
  <c r="O276" i="4" s="1"/>
  <c r="K275" i="4"/>
  <c r="N275" i="4" s="1"/>
  <c r="O275" i="4" s="1"/>
  <c r="K274" i="4"/>
  <c r="N274" i="4" s="1"/>
  <c r="K273" i="4"/>
  <c r="N273" i="4" s="1"/>
  <c r="O273" i="4" s="1"/>
  <c r="K272" i="4"/>
  <c r="N272" i="4" s="1"/>
  <c r="O272" i="4" s="1"/>
  <c r="K271" i="4"/>
  <c r="N271" i="4" s="1"/>
  <c r="O271" i="4" s="1"/>
  <c r="K270" i="4"/>
  <c r="N270" i="4" s="1"/>
  <c r="K269" i="4"/>
  <c r="N269" i="4" s="1"/>
  <c r="O269" i="4" s="1"/>
  <c r="K268" i="4"/>
  <c r="N268" i="4" s="1"/>
  <c r="O268" i="4" s="1"/>
  <c r="K267" i="4"/>
  <c r="N267" i="4" s="1"/>
  <c r="O267" i="4" s="1"/>
  <c r="K266" i="4"/>
  <c r="N266" i="4" s="1"/>
  <c r="K265" i="4"/>
  <c r="N265" i="4" s="1"/>
  <c r="O265" i="4" s="1"/>
  <c r="K264" i="4"/>
  <c r="N264" i="4" s="1"/>
  <c r="O264" i="4" s="1"/>
  <c r="K263" i="4"/>
  <c r="N263" i="4" s="1"/>
  <c r="O263" i="4" s="1"/>
  <c r="K262" i="4"/>
  <c r="N262" i="4" s="1"/>
  <c r="K261" i="4"/>
  <c r="N261" i="4" s="1"/>
  <c r="O261" i="4" s="1"/>
  <c r="K260" i="4"/>
  <c r="N260" i="4" s="1"/>
  <c r="O260" i="4" s="1"/>
  <c r="K259" i="4"/>
  <c r="N259" i="4" s="1"/>
  <c r="O259" i="4" s="1"/>
  <c r="K258" i="4"/>
  <c r="N258" i="4" s="1"/>
  <c r="K257" i="4"/>
  <c r="N257" i="4" s="1"/>
  <c r="O257" i="4" s="1"/>
  <c r="K256" i="4"/>
  <c r="N256" i="4" s="1"/>
  <c r="O256" i="4" s="1"/>
  <c r="K255" i="4"/>
  <c r="N255" i="4" s="1"/>
  <c r="O255" i="4" s="1"/>
  <c r="K254" i="4"/>
  <c r="N254" i="4" s="1"/>
  <c r="K253" i="4"/>
  <c r="N253" i="4" s="1"/>
  <c r="O253" i="4" s="1"/>
  <c r="K252" i="4"/>
  <c r="N252" i="4" s="1"/>
  <c r="O252" i="4" s="1"/>
  <c r="K251" i="4"/>
  <c r="N251" i="4" s="1"/>
  <c r="O251" i="4" s="1"/>
  <c r="K250" i="4"/>
  <c r="N250" i="4" s="1"/>
  <c r="K249" i="4"/>
  <c r="N249" i="4" s="1"/>
  <c r="O249" i="4" s="1"/>
  <c r="K248" i="4"/>
  <c r="N248" i="4" s="1"/>
  <c r="O248" i="4" s="1"/>
  <c r="K247" i="4"/>
  <c r="N247" i="4" s="1"/>
  <c r="O247" i="4" s="1"/>
  <c r="K246" i="4"/>
  <c r="N246" i="4" s="1"/>
  <c r="K245" i="4"/>
  <c r="N245" i="4" s="1"/>
  <c r="O245" i="4" s="1"/>
  <c r="K244" i="4"/>
  <c r="N244" i="4" s="1"/>
  <c r="O244" i="4" s="1"/>
  <c r="K243" i="4"/>
  <c r="N243" i="4" s="1"/>
  <c r="O243" i="4" s="1"/>
  <c r="K242" i="4"/>
  <c r="N242" i="4" s="1"/>
  <c r="K241" i="4"/>
  <c r="N241" i="4" s="1"/>
  <c r="O241" i="4" s="1"/>
  <c r="K240" i="4"/>
  <c r="N240" i="4" s="1"/>
  <c r="O240" i="4" s="1"/>
  <c r="K239" i="4"/>
  <c r="N239" i="4" s="1"/>
  <c r="O239" i="4" s="1"/>
  <c r="K238" i="4"/>
  <c r="N238" i="4" s="1"/>
  <c r="K237" i="4"/>
  <c r="N237" i="4" s="1"/>
  <c r="O237" i="4" s="1"/>
  <c r="K236" i="4"/>
  <c r="N236" i="4" s="1"/>
  <c r="O236" i="4" s="1"/>
  <c r="K235" i="4"/>
  <c r="N235" i="4" s="1"/>
  <c r="O235" i="4" s="1"/>
  <c r="K234" i="4"/>
  <c r="N234" i="4" s="1"/>
  <c r="K233" i="4"/>
  <c r="N233" i="4" s="1"/>
  <c r="O233" i="4" s="1"/>
  <c r="K232" i="4"/>
  <c r="N232" i="4" s="1"/>
  <c r="O232" i="4" s="1"/>
  <c r="K231" i="4"/>
  <c r="N231" i="4" s="1"/>
  <c r="O231" i="4" s="1"/>
  <c r="K230" i="4"/>
  <c r="N230" i="4" s="1"/>
  <c r="K229" i="4"/>
  <c r="N229" i="4" s="1"/>
  <c r="O229" i="4" s="1"/>
  <c r="K228" i="4"/>
  <c r="N228" i="4" s="1"/>
  <c r="O228" i="4" s="1"/>
  <c r="K227" i="4"/>
  <c r="N227" i="4" s="1"/>
  <c r="O227" i="4" s="1"/>
  <c r="K226" i="4"/>
  <c r="N226" i="4" s="1"/>
  <c r="K225" i="4"/>
  <c r="N225" i="4" s="1"/>
  <c r="O225" i="4" s="1"/>
  <c r="K224" i="4"/>
  <c r="N224" i="4" s="1"/>
  <c r="O224" i="4" s="1"/>
  <c r="K223" i="4"/>
  <c r="N223" i="4" s="1"/>
  <c r="O223" i="4" s="1"/>
  <c r="K222" i="4"/>
  <c r="N222" i="4" s="1"/>
  <c r="K221" i="4"/>
  <c r="N221" i="4" s="1"/>
  <c r="O221" i="4" s="1"/>
  <c r="K220" i="4"/>
  <c r="N220" i="4" s="1"/>
  <c r="O220" i="4" s="1"/>
  <c r="K219" i="4"/>
  <c r="N219" i="4" s="1"/>
  <c r="O219" i="4" s="1"/>
  <c r="K218" i="4"/>
  <c r="N218" i="4" s="1"/>
  <c r="K217" i="4"/>
  <c r="N217" i="4" s="1"/>
  <c r="O217" i="4" s="1"/>
  <c r="K216" i="4"/>
  <c r="N216" i="4" s="1"/>
  <c r="O216" i="4" s="1"/>
  <c r="K215" i="4"/>
  <c r="N215" i="4" s="1"/>
  <c r="O215" i="4" s="1"/>
  <c r="K214" i="4"/>
  <c r="N214" i="4" s="1"/>
  <c r="K213" i="4"/>
  <c r="N213" i="4" s="1"/>
  <c r="O213" i="4" s="1"/>
  <c r="K212" i="4"/>
  <c r="N212" i="4" s="1"/>
  <c r="O212" i="4" s="1"/>
  <c r="K211" i="4"/>
  <c r="N211" i="4" s="1"/>
  <c r="O211" i="4" s="1"/>
  <c r="K210" i="4"/>
  <c r="N210" i="4" s="1"/>
  <c r="K209" i="4"/>
  <c r="N209" i="4" s="1"/>
  <c r="O209" i="4" s="1"/>
  <c r="K208" i="4"/>
  <c r="N208" i="4" s="1"/>
  <c r="O208" i="4" s="1"/>
  <c r="K207" i="4"/>
  <c r="N207" i="4" s="1"/>
  <c r="O207" i="4" s="1"/>
  <c r="K206" i="4"/>
  <c r="N206" i="4" s="1"/>
  <c r="K205" i="4"/>
  <c r="N205" i="4" s="1"/>
  <c r="O205" i="4" s="1"/>
  <c r="K204" i="4"/>
  <c r="N204" i="4" s="1"/>
  <c r="O204" i="4" s="1"/>
  <c r="K203" i="4"/>
  <c r="N203" i="4" s="1"/>
  <c r="O203" i="4" s="1"/>
  <c r="K202" i="4"/>
  <c r="N202" i="4" s="1"/>
  <c r="K201" i="4"/>
  <c r="N201" i="4" s="1"/>
  <c r="O201" i="4" s="1"/>
  <c r="K200" i="4"/>
  <c r="N200" i="4" s="1"/>
  <c r="O200" i="4" s="1"/>
  <c r="K199" i="4"/>
  <c r="N199" i="4" s="1"/>
  <c r="O199" i="4" s="1"/>
  <c r="K198" i="4"/>
  <c r="N198" i="4" s="1"/>
  <c r="K197" i="4"/>
  <c r="N197" i="4" s="1"/>
  <c r="O197" i="4" s="1"/>
  <c r="K196" i="4"/>
  <c r="N196" i="4" s="1"/>
  <c r="O196" i="4" s="1"/>
  <c r="K195" i="4"/>
  <c r="N195" i="4" s="1"/>
  <c r="O195" i="4" s="1"/>
  <c r="K194" i="4"/>
  <c r="N194" i="4" s="1"/>
  <c r="K193" i="4"/>
  <c r="N193" i="4" s="1"/>
  <c r="O193" i="4" s="1"/>
  <c r="K192" i="4"/>
  <c r="N192" i="4" s="1"/>
  <c r="O192" i="4" s="1"/>
  <c r="K191" i="4"/>
  <c r="N191" i="4" s="1"/>
  <c r="O191" i="4" s="1"/>
  <c r="K190" i="4"/>
  <c r="N190" i="4" s="1"/>
  <c r="K189" i="4"/>
  <c r="N189" i="4" s="1"/>
  <c r="O189" i="4" s="1"/>
  <c r="K188" i="4"/>
  <c r="N188" i="4" s="1"/>
  <c r="O188" i="4" s="1"/>
  <c r="K187" i="4"/>
  <c r="N187" i="4" s="1"/>
  <c r="O187" i="4" s="1"/>
  <c r="K186" i="4"/>
  <c r="N186" i="4" s="1"/>
  <c r="K185" i="4"/>
  <c r="N185" i="4" s="1"/>
  <c r="O185" i="4" s="1"/>
  <c r="K184" i="4"/>
  <c r="N184" i="4" s="1"/>
  <c r="O184" i="4" s="1"/>
  <c r="K183" i="4"/>
  <c r="N183" i="4" s="1"/>
  <c r="O183" i="4" s="1"/>
  <c r="K182" i="4"/>
  <c r="N182" i="4" s="1"/>
  <c r="K181" i="4"/>
  <c r="N181" i="4" s="1"/>
  <c r="O181" i="4" s="1"/>
  <c r="K180" i="4"/>
  <c r="N180" i="4" s="1"/>
  <c r="O180" i="4" s="1"/>
  <c r="K179" i="4"/>
  <c r="N179" i="4" s="1"/>
  <c r="O179" i="4" s="1"/>
  <c r="K178" i="4"/>
  <c r="N178" i="4" s="1"/>
  <c r="K177" i="4"/>
  <c r="N177" i="4" s="1"/>
  <c r="O177" i="4" s="1"/>
  <c r="K176" i="4"/>
  <c r="N176" i="4" s="1"/>
  <c r="O176" i="4" s="1"/>
  <c r="K175" i="4"/>
  <c r="N175" i="4" s="1"/>
  <c r="O175" i="4" s="1"/>
  <c r="K174" i="4"/>
  <c r="N174" i="4" s="1"/>
  <c r="K173" i="4"/>
  <c r="N173" i="4" s="1"/>
  <c r="O173" i="4" s="1"/>
  <c r="K172" i="4"/>
  <c r="N172" i="4" s="1"/>
  <c r="O172" i="4" s="1"/>
  <c r="K171" i="4"/>
  <c r="N171" i="4" s="1"/>
  <c r="O171" i="4" s="1"/>
  <c r="K170" i="4"/>
  <c r="N170" i="4" s="1"/>
  <c r="K169" i="4"/>
  <c r="N169" i="4" s="1"/>
  <c r="O169" i="4" s="1"/>
  <c r="K168" i="4"/>
  <c r="N168" i="4" s="1"/>
  <c r="O168" i="4" s="1"/>
  <c r="K167" i="4"/>
  <c r="N167" i="4" s="1"/>
  <c r="O167" i="4" s="1"/>
  <c r="K166" i="4"/>
  <c r="N166" i="4" s="1"/>
  <c r="K165" i="4"/>
  <c r="N165" i="4" s="1"/>
  <c r="O165" i="4" s="1"/>
  <c r="K164" i="4"/>
  <c r="N164" i="4" s="1"/>
  <c r="O164" i="4" s="1"/>
  <c r="K163" i="4"/>
  <c r="N163" i="4" s="1"/>
  <c r="O163" i="4" s="1"/>
  <c r="K162" i="4"/>
  <c r="N162" i="4" s="1"/>
  <c r="K161" i="4"/>
  <c r="N161" i="4" s="1"/>
  <c r="O161" i="4" s="1"/>
  <c r="K160" i="4"/>
  <c r="N160" i="4" s="1"/>
  <c r="O160" i="4" s="1"/>
  <c r="K159" i="4"/>
  <c r="N159" i="4" s="1"/>
  <c r="O159" i="4" s="1"/>
  <c r="K158" i="4"/>
  <c r="N158" i="4" s="1"/>
  <c r="K157" i="4"/>
  <c r="N157" i="4" s="1"/>
  <c r="O157" i="4" s="1"/>
  <c r="K156" i="4"/>
  <c r="N156" i="4" s="1"/>
  <c r="O156" i="4" s="1"/>
  <c r="K155" i="4"/>
  <c r="N155" i="4" s="1"/>
  <c r="O155" i="4" s="1"/>
  <c r="K154" i="4"/>
  <c r="N154" i="4" s="1"/>
  <c r="K153" i="4"/>
  <c r="N153" i="4" s="1"/>
  <c r="O153" i="4" s="1"/>
  <c r="K152" i="4"/>
  <c r="N152" i="4" s="1"/>
  <c r="O152" i="4" s="1"/>
  <c r="K151" i="4"/>
  <c r="N151" i="4" s="1"/>
  <c r="O151" i="4" s="1"/>
  <c r="K150" i="4"/>
  <c r="N150" i="4" s="1"/>
  <c r="K149" i="4"/>
  <c r="N149" i="4" s="1"/>
  <c r="O149" i="4" s="1"/>
  <c r="K148" i="4"/>
  <c r="N148" i="4" s="1"/>
  <c r="O148" i="4" s="1"/>
  <c r="K147" i="4"/>
  <c r="N147" i="4" s="1"/>
  <c r="O147" i="4" s="1"/>
  <c r="K146" i="4"/>
  <c r="N146" i="4" s="1"/>
  <c r="K145" i="4"/>
  <c r="N145" i="4" s="1"/>
  <c r="O145" i="4" s="1"/>
  <c r="K144" i="4"/>
  <c r="N144" i="4" s="1"/>
  <c r="O144" i="4" s="1"/>
  <c r="K143" i="4"/>
  <c r="N143" i="4" s="1"/>
  <c r="O143" i="4" s="1"/>
  <c r="K142" i="4"/>
  <c r="N142" i="4" s="1"/>
  <c r="K141" i="4"/>
  <c r="N141" i="4" s="1"/>
  <c r="O141" i="4" s="1"/>
  <c r="K140" i="4"/>
  <c r="N140" i="4" s="1"/>
  <c r="O140" i="4" s="1"/>
  <c r="K139" i="4"/>
  <c r="N139" i="4" s="1"/>
  <c r="O139" i="4" s="1"/>
  <c r="K138" i="4"/>
  <c r="N138" i="4" s="1"/>
  <c r="K137" i="4"/>
  <c r="N137" i="4" s="1"/>
  <c r="O137" i="4" s="1"/>
  <c r="K136" i="4"/>
  <c r="N136" i="4" s="1"/>
  <c r="O136" i="4" s="1"/>
  <c r="K135" i="4"/>
  <c r="N135" i="4" s="1"/>
  <c r="O135" i="4" s="1"/>
  <c r="K134" i="4"/>
  <c r="N134" i="4" s="1"/>
  <c r="K133" i="4"/>
  <c r="N133" i="4" s="1"/>
  <c r="O133" i="4" s="1"/>
  <c r="K132" i="4"/>
  <c r="N132" i="4" s="1"/>
  <c r="O132" i="4" s="1"/>
  <c r="K131" i="4"/>
  <c r="N131" i="4" s="1"/>
  <c r="O131" i="4" s="1"/>
  <c r="K130" i="4"/>
  <c r="N130" i="4" s="1"/>
  <c r="K129" i="4"/>
  <c r="N129" i="4" s="1"/>
  <c r="O129" i="4" s="1"/>
  <c r="K128" i="4"/>
  <c r="N128" i="4" s="1"/>
  <c r="O128" i="4" s="1"/>
  <c r="K127" i="4"/>
  <c r="N127" i="4" s="1"/>
  <c r="O127" i="4" s="1"/>
  <c r="K126" i="4"/>
  <c r="N126" i="4" s="1"/>
  <c r="K125" i="4"/>
  <c r="N125" i="4" s="1"/>
  <c r="O125" i="4" s="1"/>
  <c r="K124" i="4"/>
  <c r="N124" i="4" s="1"/>
  <c r="O124" i="4" s="1"/>
  <c r="K123" i="4"/>
  <c r="N123" i="4" s="1"/>
  <c r="O123" i="4" s="1"/>
  <c r="K122" i="4"/>
  <c r="N122" i="4" s="1"/>
  <c r="K121" i="4"/>
  <c r="N121" i="4" s="1"/>
  <c r="O121" i="4" s="1"/>
  <c r="K120" i="4"/>
  <c r="N120" i="4" s="1"/>
  <c r="O120" i="4" s="1"/>
  <c r="K119" i="4"/>
  <c r="N119" i="4" s="1"/>
  <c r="O119" i="4" s="1"/>
  <c r="K118" i="4"/>
  <c r="N118" i="4" s="1"/>
  <c r="K117" i="4"/>
  <c r="N117" i="4" s="1"/>
  <c r="O117" i="4" s="1"/>
  <c r="K116" i="4"/>
  <c r="N116" i="4" s="1"/>
  <c r="O116" i="4" s="1"/>
  <c r="K115" i="4"/>
  <c r="N115" i="4" s="1"/>
  <c r="O115" i="4" s="1"/>
  <c r="K114" i="4"/>
  <c r="N114" i="4" s="1"/>
  <c r="K113" i="4"/>
  <c r="N113" i="4" s="1"/>
  <c r="O113" i="4" s="1"/>
  <c r="K112" i="4"/>
  <c r="N112" i="4" s="1"/>
  <c r="O112" i="4" s="1"/>
  <c r="K111" i="4"/>
  <c r="N111" i="4" s="1"/>
  <c r="O111" i="4" s="1"/>
  <c r="K110" i="4"/>
  <c r="N110" i="4" s="1"/>
  <c r="O110" i="4" s="1"/>
  <c r="K109" i="4"/>
  <c r="N109" i="4" s="1"/>
  <c r="O109" i="4" s="1"/>
  <c r="K108" i="4"/>
  <c r="N108" i="4" s="1"/>
  <c r="O108" i="4" s="1"/>
  <c r="K107" i="4"/>
  <c r="N107" i="4" s="1"/>
  <c r="O107" i="4" s="1"/>
  <c r="K106" i="4"/>
  <c r="N106" i="4" s="1"/>
  <c r="O106" i="4" s="1"/>
  <c r="K105" i="4"/>
  <c r="N105" i="4" s="1"/>
  <c r="O105" i="4" s="1"/>
  <c r="K104" i="4"/>
  <c r="N104" i="4" s="1"/>
  <c r="O104" i="4" s="1"/>
  <c r="K103" i="4"/>
  <c r="N103" i="4" s="1"/>
  <c r="O103" i="4" s="1"/>
  <c r="K102" i="4"/>
  <c r="N102" i="4" s="1"/>
  <c r="O102" i="4" s="1"/>
  <c r="K101" i="4"/>
  <c r="N101" i="4" s="1"/>
  <c r="O101" i="4" s="1"/>
  <c r="K100" i="4"/>
  <c r="N100" i="4" s="1"/>
  <c r="O100" i="4" s="1"/>
  <c r="K99" i="4"/>
  <c r="N99" i="4" s="1"/>
  <c r="O99" i="4" s="1"/>
  <c r="K98" i="4"/>
  <c r="N98" i="4" s="1"/>
  <c r="O98" i="4" s="1"/>
  <c r="K97" i="4"/>
  <c r="N97" i="4" s="1"/>
  <c r="O97" i="4" s="1"/>
  <c r="K96" i="4"/>
  <c r="N96" i="4" s="1"/>
  <c r="O96" i="4" s="1"/>
  <c r="K95" i="4"/>
  <c r="N95" i="4" s="1"/>
  <c r="O95" i="4" s="1"/>
  <c r="K94" i="4"/>
  <c r="N94" i="4" s="1"/>
  <c r="O94" i="4" s="1"/>
  <c r="K93" i="4"/>
  <c r="N93" i="4" s="1"/>
  <c r="O93" i="4" s="1"/>
  <c r="K92" i="4"/>
  <c r="N92" i="4" s="1"/>
  <c r="O92" i="4" s="1"/>
  <c r="K91" i="4"/>
  <c r="N91" i="4" s="1"/>
  <c r="O91" i="4" s="1"/>
  <c r="K90" i="4"/>
  <c r="N90" i="4" s="1"/>
  <c r="O90" i="4" s="1"/>
  <c r="K89" i="4"/>
  <c r="N89" i="4" s="1"/>
  <c r="O89" i="4" s="1"/>
  <c r="K88" i="4"/>
  <c r="N88" i="4" s="1"/>
  <c r="O88" i="4" s="1"/>
  <c r="K87" i="4"/>
  <c r="N87" i="4" s="1"/>
  <c r="O87" i="4" s="1"/>
  <c r="K86" i="4"/>
  <c r="N86" i="4" s="1"/>
  <c r="O86" i="4" s="1"/>
  <c r="K85" i="4"/>
  <c r="N85" i="4" s="1"/>
  <c r="O85" i="4" s="1"/>
  <c r="K84" i="4"/>
  <c r="N84" i="4" s="1"/>
  <c r="O84" i="4" s="1"/>
  <c r="K83" i="4"/>
  <c r="N83" i="4" s="1"/>
  <c r="O83" i="4" s="1"/>
  <c r="K82" i="4"/>
  <c r="N82" i="4" s="1"/>
  <c r="O82" i="4" s="1"/>
  <c r="K81" i="4"/>
  <c r="N81" i="4" s="1"/>
  <c r="O81" i="4" s="1"/>
  <c r="K80" i="4"/>
  <c r="N80" i="4" s="1"/>
  <c r="O80" i="4" s="1"/>
  <c r="K79" i="4"/>
  <c r="N79" i="4" s="1"/>
  <c r="O79" i="4" s="1"/>
  <c r="K78" i="4"/>
  <c r="N78" i="4" s="1"/>
  <c r="O78" i="4" s="1"/>
  <c r="K77" i="4"/>
  <c r="N77" i="4" s="1"/>
  <c r="O77" i="4" s="1"/>
  <c r="K76" i="4"/>
  <c r="N76" i="4" s="1"/>
  <c r="O76" i="4" s="1"/>
  <c r="K75" i="4"/>
  <c r="N75" i="4" s="1"/>
  <c r="O75" i="4" s="1"/>
  <c r="K74" i="4"/>
  <c r="N74" i="4" s="1"/>
  <c r="O74" i="4" s="1"/>
  <c r="K73" i="4"/>
  <c r="N73" i="4" s="1"/>
  <c r="O73" i="4" s="1"/>
  <c r="K72" i="4"/>
  <c r="N72" i="4" s="1"/>
  <c r="O72" i="4" s="1"/>
  <c r="K71" i="4"/>
  <c r="N71" i="4" s="1"/>
  <c r="O71" i="4" s="1"/>
  <c r="K70" i="4"/>
  <c r="N70" i="4" s="1"/>
  <c r="O70" i="4" s="1"/>
  <c r="K69" i="4"/>
  <c r="N69" i="4" s="1"/>
  <c r="O69" i="4" s="1"/>
  <c r="K68" i="4"/>
  <c r="N68" i="4" s="1"/>
  <c r="O68" i="4" s="1"/>
  <c r="K67" i="4"/>
  <c r="N67" i="4" s="1"/>
  <c r="O67" i="4" s="1"/>
  <c r="K66" i="4"/>
  <c r="N66" i="4" s="1"/>
  <c r="O66" i="4" s="1"/>
  <c r="K65" i="4"/>
  <c r="N65" i="4" s="1"/>
  <c r="O65" i="4" s="1"/>
  <c r="K64" i="4"/>
  <c r="N64" i="4" s="1"/>
  <c r="O64" i="4" s="1"/>
  <c r="K63" i="4"/>
  <c r="N63" i="4" s="1"/>
  <c r="O63" i="4" s="1"/>
  <c r="K62" i="4"/>
  <c r="N62" i="4" s="1"/>
  <c r="O62" i="4" s="1"/>
  <c r="K61" i="4"/>
  <c r="N61" i="4" s="1"/>
  <c r="O61" i="4" s="1"/>
  <c r="K60" i="4"/>
  <c r="N60" i="4" s="1"/>
  <c r="O60" i="4" s="1"/>
  <c r="K59" i="4"/>
  <c r="N59" i="4" s="1"/>
  <c r="O59" i="4" s="1"/>
  <c r="K58" i="4"/>
  <c r="N58" i="4" s="1"/>
  <c r="O58" i="4" s="1"/>
  <c r="K57" i="4"/>
  <c r="N57" i="4" s="1"/>
  <c r="O57" i="4" s="1"/>
  <c r="K56" i="4"/>
  <c r="N56" i="4" s="1"/>
  <c r="O56" i="4" s="1"/>
  <c r="K55" i="4"/>
  <c r="N55" i="4" s="1"/>
  <c r="O55" i="4" s="1"/>
  <c r="K54" i="4"/>
  <c r="N54" i="4" s="1"/>
  <c r="O54" i="4" s="1"/>
  <c r="K53" i="4"/>
  <c r="N53" i="4" s="1"/>
  <c r="O53" i="4" s="1"/>
  <c r="K52" i="4"/>
  <c r="N52" i="4" s="1"/>
  <c r="O52" i="4" s="1"/>
  <c r="K51" i="4"/>
  <c r="N51" i="4" s="1"/>
  <c r="O51" i="4" s="1"/>
  <c r="K50" i="4"/>
  <c r="N50" i="4" s="1"/>
  <c r="O50" i="4" s="1"/>
  <c r="K49" i="4"/>
  <c r="N49" i="4" s="1"/>
  <c r="O49" i="4" s="1"/>
  <c r="K48" i="4"/>
  <c r="N48" i="4" s="1"/>
  <c r="O48" i="4" s="1"/>
  <c r="K47" i="4"/>
  <c r="N47" i="4" s="1"/>
  <c r="O47" i="4" s="1"/>
  <c r="K46" i="4"/>
  <c r="N46" i="4" s="1"/>
  <c r="O46" i="4" s="1"/>
  <c r="K45" i="4"/>
  <c r="N45" i="4" s="1"/>
  <c r="O45" i="4" s="1"/>
  <c r="K44" i="4"/>
  <c r="N44" i="4" s="1"/>
  <c r="O44" i="4" s="1"/>
  <c r="K43" i="4"/>
  <c r="N43" i="4" s="1"/>
  <c r="O43" i="4" s="1"/>
  <c r="K42" i="4"/>
  <c r="N42" i="4" s="1"/>
  <c r="O42" i="4" s="1"/>
  <c r="K41" i="4"/>
  <c r="N41" i="4" s="1"/>
  <c r="O41" i="4" s="1"/>
  <c r="K40" i="4"/>
  <c r="N40" i="4" s="1"/>
  <c r="O40" i="4" s="1"/>
  <c r="K39" i="4"/>
  <c r="N39" i="4" s="1"/>
  <c r="O39" i="4" s="1"/>
  <c r="K38" i="4"/>
  <c r="N38" i="4" s="1"/>
  <c r="O38" i="4" s="1"/>
  <c r="K37" i="4"/>
  <c r="N37" i="4" s="1"/>
  <c r="O37" i="4" s="1"/>
  <c r="K36" i="4"/>
  <c r="N36" i="4" s="1"/>
  <c r="O36" i="4" s="1"/>
  <c r="K35" i="4"/>
  <c r="N35" i="4" s="1"/>
  <c r="O35" i="4" s="1"/>
  <c r="K34" i="4"/>
  <c r="N34" i="4" s="1"/>
  <c r="O34" i="4" s="1"/>
  <c r="K33" i="4"/>
  <c r="N33" i="4" s="1"/>
  <c r="O33" i="4" s="1"/>
  <c r="K32" i="4"/>
  <c r="N32" i="4" s="1"/>
  <c r="O32" i="4" s="1"/>
  <c r="K31" i="4"/>
  <c r="N31" i="4" s="1"/>
  <c r="O31" i="4" s="1"/>
  <c r="K30" i="4"/>
  <c r="N30" i="4" s="1"/>
  <c r="O30" i="4" s="1"/>
  <c r="K29" i="4"/>
  <c r="N29" i="4" s="1"/>
  <c r="O29" i="4" s="1"/>
  <c r="K28" i="4"/>
  <c r="N28" i="4" s="1"/>
  <c r="O28" i="4" s="1"/>
  <c r="K27" i="4"/>
  <c r="N27" i="4" s="1"/>
  <c r="O27" i="4" s="1"/>
  <c r="K26" i="4"/>
  <c r="N26" i="4" s="1"/>
  <c r="O26" i="4" s="1"/>
  <c r="K25" i="4"/>
  <c r="N25" i="4" s="1"/>
  <c r="O25" i="4" s="1"/>
  <c r="K24" i="4"/>
  <c r="N24" i="4" s="1"/>
  <c r="O24" i="4" s="1"/>
  <c r="K23" i="4"/>
  <c r="N23" i="4" s="1"/>
  <c r="O23" i="4" s="1"/>
  <c r="K22" i="4"/>
  <c r="N22" i="4" s="1"/>
  <c r="O22" i="4" s="1"/>
  <c r="K21" i="4"/>
  <c r="N21" i="4" s="1"/>
  <c r="O21" i="4" s="1"/>
  <c r="K20" i="4"/>
  <c r="N20" i="4" s="1"/>
  <c r="O20" i="4" s="1"/>
  <c r="K19" i="4"/>
  <c r="N19" i="4" s="1"/>
  <c r="O19" i="4" s="1"/>
  <c r="K18" i="4"/>
  <c r="N18" i="4" s="1"/>
  <c r="O18" i="4" s="1"/>
  <c r="K17" i="4"/>
  <c r="N17" i="4" s="1"/>
  <c r="O17" i="4" s="1"/>
  <c r="K16" i="4"/>
  <c r="N16" i="4" s="1"/>
  <c r="O16" i="4" s="1"/>
  <c r="K15" i="4"/>
  <c r="N15" i="4" s="1"/>
  <c r="O15" i="4" s="1"/>
  <c r="K14" i="4"/>
  <c r="N14" i="4" s="1"/>
  <c r="O14" i="4" s="1"/>
  <c r="K13" i="4"/>
  <c r="N13" i="4" s="1"/>
  <c r="O13" i="4" s="1"/>
  <c r="K12" i="4"/>
  <c r="N12" i="4" s="1"/>
  <c r="O12" i="4" s="1"/>
  <c r="K11" i="4"/>
  <c r="N11" i="4" s="1"/>
  <c r="O11" i="4" s="1"/>
  <c r="K10" i="4"/>
  <c r="N10" i="4" s="1"/>
  <c r="O10" i="4" s="1"/>
  <c r="K9" i="4"/>
  <c r="N9" i="4" s="1"/>
  <c r="O9" i="4" s="1"/>
  <c r="K8" i="4"/>
  <c r="N8" i="4" s="1"/>
  <c r="O8" i="4" s="1"/>
  <c r="K7" i="4"/>
  <c r="N7" i="4" s="1"/>
  <c r="O7" i="4" s="1"/>
  <c r="K6" i="4"/>
  <c r="N6" i="4" s="1"/>
  <c r="O6" i="4" s="1"/>
  <c r="K5" i="4"/>
  <c r="N5" i="4" s="1"/>
  <c r="O5" i="4" s="1"/>
  <c r="K4" i="4"/>
  <c r="N4" i="4" s="1"/>
  <c r="O4" i="4" s="1"/>
  <c r="K3" i="4"/>
  <c r="N3" i="4" s="1"/>
  <c r="O3" i="4" s="1"/>
  <c r="K2" i="4"/>
  <c r="N2" i="4" s="1"/>
  <c r="O2" i="4" s="1"/>
  <c r="O584" i="4" l="1"/>
  <c r="O624" i="4"/>
  <c r="O656" i="4"/>
  <c r="O704" i="4"/>
  <c r="O744" i="4"/>
  <c r="O800" i="4"/>
  <c r="O608" i="4"/>
  <c r="O640" i="4"/>
  <c r="O672" i="4"/>
  <c r="O696" i="4"/>
  <c r="O720" i="4"/>
  <c r="O752" i="4"/>
  <c r="O768" i="4"/>
  <c r="O784" i="4"/>
  <c r="O592" i="4"/>
  <c r="O616" i="4"/>
  <c r="O648" i="4"/>
  <c r="O680" i="4"/>
  <c r="O712" i="4"/>
  <c r="O728" i="4"/>
  <c r="O760" i="4"/>
  <c r="O776" i="4"/>
  <c r="O792" i="4"/>
  <c r="O600" i="4"/>
  <c r="O632" i="4"/>
  <c r="O664" i="4"/>
  <c r="O688" i="4"/>
  <c r="O736" i="4"/>
  <c r="O114" i="4"/>
  <c r="O122" i="4"/>
  <c r="O130" i="4"/>
  <c r="O138" i="4"/>
  <c r="O146" i="4"/>
  <c r="O154" i="4"/>
  <c r="O162" i="4"/>
  <c r="O170" i="4"/>
  <c r="O178" i="4"/>
  <c r="O186" i="4"/>
  <c r="O194" i="4"/>
  <c r="O202" i="4"/>
  <c r="O210" i="4"/>
  <c r="O218" i="4"/>
  <c r="O226" i="4"/>
  <c r="O234" i="4"/>
  <c r="O242" i="4"/>
  <c r="O250" i="4"/>
  <c r="O258" i="4"/>
  <c r="O266" i="4"/>
  <c r="O274" i="4"/>
  <c r="O282" i="4"/>
  <c r="O290" i="4"/>
  <c r="O298" i="4"/>
  <c r="O306" i="4"/>
  <c r="O314" i="4"/>
  <c r="O322" i="4"/>
  <c r="O330" i="4"/>
  <c r="O338" i="4"/>
  <c r="O346" i="4"/>
  <c r="O354" i="4"/>
  <c r="O362" i="4"/>
  <c r="O370" i="4"/>
  <c r="O378" i="4"/>
  <c r="O386" i="4"/>
  <c r="O394" i="4"/>
  <c r="O402" i="4"/>
  <c r="O410" i="4"/>
  <c r="O418" i="4"/>
  <c r="O426" i="4"/>
  <c r="O434" i="4"/>
  <c r="O442" i="4"/>
  <c r="O450" i="4"/>
  <c r="O458" i="4"/>
  <c r="O466" i="4"/>
  <c r="O474" i="4"/>
  <c r="O482" i="4"/>
  <c r="O490" i="4"/>
  <c r="O498" i="4"/>
  <c r="O506" i="4"/>
  <c r="O514" i="4"/>
  <c r="O522" i="4"/>
  <c r="O530" i="4"/>
  <c r="O538" i="4"/>
  <c r="O546" i="4"/>
  <c r="O554" i="4"/>
  <c r="O562" i="4"/>
  <c r="O570" i="4"/>
  <c r="O578" i="4"/>
  <c r="O586" i="4"/>
  <c r="O594" i="4"/>
  <c r="O602" i="4"/>
  <c r="O610" i="4"/>
  <c r="O618" i="4"/>
  <c r="O626" i="4"/>
  <c r="O634" i="4"/>
  <c r="O642" i="4"/>
  <c r="O650" i="4"/>
  <c r="O658" i="4"/>
  <c r="O666" i="4"/>
  <c r="O674" i="4"/>
  <c r="O682" i="4"/>
  <c r="O690" i="4"/>
  <c r="O698" i="4"/>
  <c r="O706" i="4"/>
  <c r="O714" i="4"/>
  <c r="O126" i="4"/>
  <c r="O142" i="4"/>
  <c r="O166" i="4"/>
  <c r="O182" i="4"/>
  <c r="O198" i="4"/>
  <c r="O222" i="4"/>
  <c r="O238" i="4"/>
  <c r="O254" i="4"/>
  <c r="O270" i="4"/>
  <c r="O286" i="4"/>
  <c r="O310" i="4"/>
  <c r="O326" i="4"/>
  <c r="O342" i="4"/>
  <c r="O350" i="4"/>
  <c r="O358" i="4"/>
  <c r="O374" i="4"/>
  <c r="O382" i="4"/>
  <c r="O390" i="4"/>
  <c r="O398" i="4"/>
  <c r="O406" i="4"/>
  <c r="O414" i="4"/>
  <c r="O422" i="4"/>
  <c r="O430" i="4"/>
  <c r="O438" i="4"/>
  <c r="O446" i="4"/>
  <c r="O454" i="4"/>
  <c r="O462" i="4"/>
  <c r="O470" i="4"/>
  <c r="O478" i="4"/>
  <c r="O486" i="4"/>
  <c r="O494" i="4"/>
  <c r="O502" i="4"/>
  <c r="O510" i="4"/>
  <c r="O518" i="4"/>
  <c r="O526" i="4"/>
  <c r="O534" i="4"/>
  <c r="O542" i="4"/>
  <c r="O550" i="4"/>
  <c r="O558" i="4"/>
  <c r="O566" i="4"/>
  <c r="O574" i="4"/>
  <c r="O582" i="4"/>
  <c r="O590" i="4"/>
  <c r="O598" i="4"/>
  <c r="O606" i="4"/>
  <c r="O614" i="4"/>
  <c r="O622" i="4"/>
  <c r="O630" i="4"/>
  <c r="O638" i="4"/>
  <c r="O646" i="4"/>
  <c r="O654" i="4"/>
  <c r="O662" i="4"/>
  <c r="O670" i="4"/>
  <c r="O678" i="4"/>
  <c r="O686" i="4"/>
  <c r="O694" i="4"/>
  <c r="O702" i="4"/>
  <c r="O710" i="4"/>
  <c r="O718" i="4"/>
  <c r="O726" i="4"/>
  <c r="O734" i="4"/>
  <c r="O742" i="4"/>
  <c r="O750" i="4"/>
  <c r="O758" i="4"/>
  <c r="O766" i="4"/>
  <c r="O774" i="4"/>
  <c r="O782" i="4"/>
  <c r="O790" i="4"/>
  <c r="O798" i="4"/>
  <c r="O118" i="4"/>
  <c r="O134" i="4"/>
  <c r="O150" i="4"/>
  <c r="O158" i="4"/>
  <c r="O174" i="4"/>
  <c r="O190" i="4"/>
  <c r="O206" i="4"/>
  <c r="O214" i="4"/>
  <c r="O230" i="4"/>
  <c r="O246" i="4"/>
  <c r="O262" i="4"/>
  <c r="O278" i="4"/>
  <c r="O294" i="4"/>
  <c r="O302" i="4"/>
  <c r="O318" i="4"/>
  <c r="O334" i="4"/>
  <c r="O366" i="4"/>
  <c r="O687" i="4"/>
  <c r="O695" i="4"/>
  <c r="O703" i="4"/>
  <c r="O711" i="4"/>
  <c r="O719" i="4"/>
  <c r="O727" i="4"/>
  <c r="O735" i="4"/>
  <c r="O743" i="4"/>
  <c r="O751" i="4"/>
  <c r="O759" i="4"/>
  <c r="O767" i="4"/>
  <c r="O775" i="4"/>
  <c r="O783" i="4"/>
  <c r="O791" i="4"/>
  <c r="O795" i="4"/>
  <c r="O628" i="4"/>
  <c r="O636" i="4"/>
  <c r="O644" i="4"/>
  <c r="O652" i="4"/>
  <c r="O660" i="4"/>
  <c r="O668" i="4"/>
  <c r="O676" i="4"/>
  <c r="O684" i="4"/>
  <c r="O692" i="4"/>
  <c r="O799" i="4"/>
  <c r="O722" i="4"/>
  <c r="O730" i="4"/>
  <c r="O738" i="4"/>
  <c r="O746" i="4"/>
  <c r="O754" i="4"/>
  <c r="O762" i="4"/>
  <c r="O770" i="4"/>
  <c r="O778" i="4"/>
  <c r="O786" i="4"/>
  <c r="O794" i="4"/>
  <c r="O700" i="4"/>
  <c r="O708" i="4"/>
  <c r="O716" i="4"/>
  <c r="O724" i="4"/>
  <c r="O732" i="4"/>
  <c r="O740" i="4"/>
  <c r="O748" i="4"/>
  <c r="O756" i="4"/>
  <c r="O764" i="4"/>
  <c r="O772" i="4"/>
  <c r="O780" i="4"/>
  <c r="O788" i="4"/>
  <c r="O796" i="4"/>
</calcChain>
</file>

<file path=xl/sharedStrings.xml><?xml version="1.0" encoding="utf-8"?>
<sst xmlns="http://schemas.openxmlformats.org/spreadsheetml/2006/main" count="6504" uniqueCount="895">
  <si>
    <t>world_rank</t>
  </si>
  <si>
    <t>university_name</t>
  </si>
  <si>
    <t>country</t>
  </si>
  <si>
    <t>teaching</t>
  </si>
  <si>
    <t>international</t>
  </si>
  <si>
    <t>research</t>
  </si>
  <si>
    <t>citations</t>
  </si>
  <si>
    <t>income</t>
  </si>
  <si>
    <t>total_score</t>
  </si>
  <si>
    <t>year</t>
  </si>
  <si>
    <t>California Institute of Technology</t>
  </si>
  <si>
    <t>United States of America</t>
  </si>
  <si>
    <t>University of Oxford</t>
  </si>
  <si>
    <t>United Kingdom</t>
  </si>
  <si>
    <t>Stanford University</t>
  </si>
  <si>
    <t>University of Cambridge</t>
  </si>
  <si>
    <t>Massachusetts Institute of Technology</t>
  </si>
  <si>
    <t>Harvard University</t>
  </si>
  <si>
    <t>Princeton University</t>
  </si>
  <si>
    <t>Imperial College London</t>
  </si>
  <si>
    <t>ETH Zurich â€“ Swiss Federal Institute of Technology Zurich</t>
  </si>
  <si>
    <t>Switzerland</t>
  </si>
  <si>
    <t>University of Chicago</t>
  </si>
  <si>
    <t>Johns Hopkins University</t>
  </si>
  <si>
    <t>Yale University</t>
  </si>
  <si>
    <t>University of California, Berkeley</t>
  </si>
  <si>
    <t>University College London</t>
  </si>
  <si>
    <t>Columbia University</t>
  </si>
  <si>
    <t>-</t>
  </si>
  <si>
    <t>University of California, Los Angeles</t>
  </si>
  <si>
    <t>University of Pennsylvania</t>
  </si>
  <si>
    <t>Cornell University</t>
  </si>
  <si>
    <t>University of Toronto</t>
  </si>
  <si>
    <t>Canada</t>
  </si>
  <si>
    <t>Duke University</t>
  </si>
  <si>
    <t>University of Michigan</t>
  </si>
  <si>
    <t>Carnegie Mellon University</t>
  </si>
  <si>
    <t>London School of Economics and Political Science</t>
  </si>
  <si>
    <t>University of Edinburgh</t>
  </si>
  <si>
    <t>Northwestern University</t>
  </si>
  <si>
    <t>National University of Singapore</t>
  </si>
  <si>
    <t>Singapore</t>
  </si>
  <si>
    <t>Kingâ€™s College London</t>
  </si>
  <si>
    <t>Karolinska Institute</t>
  </si>
  <si>
    <t>Sweden</t>
  </si>
  <si>
    <t>LMU Munich</t>
  </si>
  <si>
    <t>Germany</t>
  </si>
  <si>
    <t>New York University</t>
  </si>
  <si>
    <t>Ã‰cole Polytechnique FÃ©dÃ©rale de Lausanne</t>
  </si>
  <si>
    <t>University of Washington</t>
  </si>
  <si>
    <t>University of Melbourne</t>
  </si>
  <si>
    <t>Australia</t>
  </si>
  <si>
    <t>University of British Columbia</t>
  </si>
  <si>
    <t>KU Leuven</t>
  </si>
  <si>
    <t>Belgium</t>
  </si>
  <si>
    <t>University of Illinois at Urbana-Champaign</t>
  </si>
  <si>
    <t>Heidelberg University</t>
  </si>
  <si>
    <t>McGill University</t>
  </si>
  <si>
    <t>University of California, San Diego</t>
  </si>
  <si>
    <t>University of California, Santa Barbara</t>
  </si>
  <si>
    <t>Georgia Institute of Technology</t>
  </si>
  <si>
    <t>Peking University</t>
  </si>
  <si>
    <t>China</t>
  </si>
  <si>
    <t>University of Tokyo</t>
  </si>
  <si>
    <t>Japan</t>
  </si>
  <si>
    <t>University of California, Davis</t>
  </si>
  <si>
    <t>University of Hong Kong</t>
  </si>
  <si>
    <t>Hong Kong</t>
  </si>
  <si>
    <t>University of Texas at Austin</t>
  </si>
  <si>
    <t>Tsinghua University</t>
  </si>
  <si>
    <t>Wageningen University and Research Center</t>
  </si>
  <si>
    <t>Netherlands</t>
  </si>
  <si>
    <t>Humboldt University of Berlin</t>
  </si>
  <si>
    <t>University of Wisconsin-Madison</t>
  </si>
  <si>
    <t>Brown University</t>
  </si>
  <si>
    <t>Australian National University</t>
  </si>
  <si>
    <t>Technical University of Munich</t>
  </si>
  <si>
    <t>Ã‰cole Normale SupÃ©rieure</t>
  </si>
  <si>
    <t>France</t>
  </si>
  <si>
    <t>Nanyang Technological University</t>
  </si>
  <si>
    <t>University of Manchester</t>
  </si>
  <si>
    <t>University of Sydney</t>
  </si>
  <si>
    <t>University of Amsterdam</t>
  </si>
  <si>
    <t>Hong Kong University of Science and Technology</t>
  </si>
  <si>
    <t>The University of Queensland</t>
  </si>
  <si>
    <t>Washington University in St Louis</t>
  </si>
  <si>
    <t>Utrecht University</t>
  </si>
  <si>
    <t>University of North Carolina at Chapel Hill</t>
  </si>
  <si>
    <t>Boston University</t>
  </si>
  <si>
    <t>Delft University of Technology</t>
  </si>
  <si>
    <t>University of Minnesota</t>
  </si>
  <si>
    <t>Leiden University</t>
  </si>
  <si>
    <t>University of Southern California</t>
  </si>
  <si>
    <t>University of Bristol</t>
  </si>
  <si>
    <t>Durham University</t>
  </si>
  <si>
    <t>Erasmus University Rotterdam</t>
  </si>
  <si>
    <t>Free University of Berlin</t>
  </si>
  <si>
    <t>Monash University</t>
  </si>
  <si>
    <t>University of Groningen</t>
  </si>
  <si>
    <t>Pennsylvania State University</t>
  </si>
  <si>
    <t>University of Glasgow</t>
  </si>
  <si>
    <t>University of Helsinki</t>
  </si>
  <si>
    <t>Finland</t>
  </si>
  <si>
    <t>University of TÃ¼bingen</t>
  </si>
  <si>
    <t>University of Pittsburgh</t>
  </si>
  <si>
    <t>University of Warwick</t>
  </si>
  <si>
    <t>Uppsala University</t>
  </si>
  <si>
    <t>University of Copenhagen</t>
  </si>
  <si>
    <t>Denmark</t>
  </si>
  <si>
    <t>University of New South Wales</t>
  </si>
  <si>
    <t>University of Freiburg</t>
  </si>
  <si>
    <t>Seoul National University</t>
  </si>
  <si>
    <t>South Korea</t>
  </si>
  <si>
    <t>University of St Andrews</t>
  </si>
  <si>
    <t>Vanderbilt University</t>
  </si>
  <si>
    <t>Kyoto University</t>
  </si>
  <si>
    <t>Maastricht University</t>
  </si>
  <si>
    <t>Emory University</t>
  </si>
  <si>
    <t>Lund University</t>
  </si>
  <si>
    <t>Ohio State University</t>
  </si>
  <si>
    <t>University of Exeter</t>
  </si>
  <si>
    <t>University of Bonn</t>
  </si>
  <si>
    <t>Georgetown University</t>
  </si>
  <si>
    <t>McMaster University</t>
  </si>
  <si>
    <t>University of Sheffield</t>
  </si>
  <si>
    <t>Queen Mary University of London</t>
  </si>
  <si>
    <t>University of GÃ¶ttingen</t>
  </si>
  <si>
    <t>Michigan State University</t>
  </si>
  <si>
    <t>University of Basel</t>
  </si>
  <si>
    <t>Ã‰cole Polytechnique</t>
  </si>
  <si>
    <t>Rice University</t>
  </si>
  <si>
    <t>Dartmouth College</t>
  </si>
  <si>
    <t>University of Zurich</t>
  </si>
  <si>
    <t>Aarhus University</t>
  </si>
  <si>
    <t>University of California, Irvine</t>
  </si>
  <si>
    <t>University of Mannheim</t>
  </si>
  <si>
    <t>University of Notre Dame</t>
  </si>
  <si>
    <t>University of Western Australia</t>
  </si>
  <si>
    <t>RWTH Aachen University</t>
  </si>
  <si>
    <t>University of Southampton</t>
  </si>
  <si>
    <t>Scuola Normale Superiore di Pisa</t>
  </si>
  <si>
    <t>Italy</t>
  </si>
  <si>
    <t>University of Montreal</t>
  </si>
  <si>
    <t>Pierre and Marie Curie University</t>
  </si>
  <si>
    <t>Purdue University</t>
  </si>
  <si>
    <t>Pohang University of Science and Technology</t>
  </si>
  <si>
    <t>University of Maryland, College Park</t>
  </si>
  <si>
    <t>Ghent University</t>
  </si>
  <si>
    <t>University of Birmingham</t>
  </si>
  <si>
    <t>University of Bern</t>
  </si>
  <si>
    <t>University of Cape Town</t>
  </si>
  <si>
    <t>South Africa</t>
  </si>
  <si>
    <t>University of Florida</t>
  </si>
  <si>
    <t>University of Erlangen-Nuremberg</t>
  </si>
  <si>
    <t>Rutgers, the State University of New Jersey</t>
  </si>
  <si>
    <t>University of MÃ¼nster</t>
  </si>
  <si>
    <t>Radboud University Nijmegen</t>
  </si>
  <si>
    <t>University of Colorado Boulder</t>
  </si>
  <si>
    <t>Tufts University</t>
  </si>
  <si>
    <t>Royal Holloway, University of London</t>
  </si>
  <si>
    <t>Lancaster University</t>
  </si>
  <si>
    <t>University of Geneva</t>
  </si>
  <si>
    <t>University of York</t>
  </si>
  <si>
    <t>Case Western Reserve University</t>
  </si>
  <si>
    <t>University of Leeds</t>
  </si>
  <si>
    <t>University of Oslo</t>
  </si>
  <si>
    <t>Norway</t>
  </si>
  <si>
    <t>Stockholm University</t>
  </si>
  <si>
    <t>University of Alberta</t>
  </si>
  <si>
    <t>Chinese University of Hong Kong</t>
  </si>
  <si>
    <t>Karlsruhe Institute of Technology</t>
  </si>
  <si>
    <t>University of Sussex</t>
  </si>
  <si>
    <t>University of Massachusetts</t>
  </si>
  <si>
    <t>University of Vienna</t>
  </si>
  <si>
    <t>Austria</t>
  </si>
  <si>
    <t>University of Nottingham</t>
  </si>
  <si>
    <t>University of California, Santa Cruz</t>
  </si>
  <si>
    <t>University of Lausanne</t>
  </si>
  <si>
    <t>Autonomous University of Barcelona</t>
  </si>
  <si>
    <t>Spain</t>
  </si>
  <si>
    <t>University of Virginia</t>
  </si>
  <si>
    <t>Korea Advanced Institute of Science and Technology (KAIST)</t>
  </si>
  <si>
    <t>University of Adelaide</t>
  </si>
  <si>
    <t>University of East Anglia</t>
  </si>
  <si>
    <t>University of Twente</t>
  </si>
  <si>
    <t>Sungkyunkwan University (SKKU)</t>
  </si>
  <si>
    <t>VU University Amsterdam</t>
  </si>
  <si>
    <t>KTH Royal Institute of Technology</t>
  </si>
  <si>
    <t>University of Cologne</t>
  </si>
  <si>
    <t>University of Liverpool</t>
  </si>
  <si>
    <t>TU Dresden</t>
  </si>
  <si>
    <t>University of Rochester</t>
  </si>
  <si>
    <t>Trinity College Dublin</t>
  </si>
  <si>
    <t>Republic of Ireland</t>
  </si>
  <si>
    <t>Lomonosov Moscow State University</t>
  </si>
  <si>
    <t>Russian Federation</t>
  </si>
  <si>
    <t>University of Miami</t>
  </si>
  <si>
    <t>University of Arizona</t>
  </si>
  <si>
    <t>Pompeu Fabra University</t>
  </si>
  <si>
    <t>University of Reading</t>
  </si>
  <si>
    <t>Yeshiva University</t>
  </si>
  <si>
    <t>University of California, Riverside</t>
  </si>
  <si>
    <t>University of Leicester</t>
  </si>
  <si>
    <t>National Taiwan University</t>
  </si>
  <si>
    <t>Taiwan</t>
  </si>
  <si>
    <t>Technical University of Denmark</t>
  </si>
  <si>
    <t>UniversitÃ© Catholique de Louvain</t>
  </si>
  <si>
    <t>University of Aberdeen</t>
  </si>
  <si>
    <t>University of Auckland</t>
  </si>
  <si>
    <t>New Zealand</t>
  </si>
  <si>
    <t>University of Barcelona</t>
  </si>
  <si>
    <t>University of Konstanz</t>
  </si>
  <si>
    <t>Eindhoven University of Technology</t>
  </si>
  <si>
    <t>University College Dublin</t>
  </si>
  <si>
    <t>Hebrew University of Jerusalem</t>
  </si>
  <si>
    <t>Israel</t>
  </si>
  <si>
    <t>University of Waterloo</t>
  </si>
  <si>
    <t>University of Gothenburg</t>
  </si>
  <si>
    <t>Scuola Superiore Santâ€™Anna</t>
  </si>
  <si>
    <t>University of Bergen</t>
  </si>
  <si>
    <t>Cardiff University</t>
  </si>
  <si>
    <t>University of Utah</t>
  </si>
  <si>
    <t>Brandeis University</t>
  </si>
  <si>
    <t>University of Dundee</t>
  </si>
  <si>
    <t>University of WÃ¼rzburg</t>
  </si>
  <si>
    <t>Paris-Sud University</t>
  </si>
  <si>
    <t>Arizona State University</t>
  </si>
  <si>
    <t>University of Antwerp</t>
  </si>
  <si>
    <t>Boston College</t>
  </si>
  <si>
    <t>Ulm University</t>
  </si>
  <si>
    <t>University of Luxembourg</t>
  </si>
  <si>
    <t>Luxembourg</t>
  </si>
  <si>
    <t>Texas A&amp;M University</t>
  </si>
  <si>
    <t>CharitÃ© - UniversitÃ¤tsmedizin Berlin</t>
  </si>
  <si>
    <t>Newcastle University</t>
  </si>
  <si>
    <t>St Georgeâ€™s, University of London</t>
  </si>
  <si>
    <t>University of Trento</t>
  </si>
  <si>
    <t>Paris Diderot University â€“ Paris 7</t>
  </si>
  <si>
    <t>Queenâ€™s University Belfast</t>
  </si>
  <si>
    <t>201-250</t>
  </si>
  <si>
    <t>Aalborg University</t>
  </si>
  <si>
    <t>Birkbeck, University of London</t>
  </si>
  <si>
    <t>University of Bologna</t>
  </si>
  <si>
    <t>University at Buffalo</t>
  </si>
  <si>
    <t>University of Calgary</t>
  </si>
  <si>
    <t>Chalmers University of Technology</t>
  </si>
  <si>
    <t>City University of Hong Kong</t>
  </si>
  <si>
    <t>Copenhagen Business School</t>
  </si>
  <si>
    <t>Dalhousie University</t>
  </si>
  <si>
    <t>University of Duisburg-Essen</t>
  </si>
  <si>
    <t>Ã‰cole Normale SupÃ©rieure de Lyon</t>
  </si>
  <si>
    <t>Florida State University</t>
  </si>
  <si>
    <t>University of Fribourg</t>
  </si>
  <si>
    <t>Fudan University</t>
  </si>
  <si>
    <t>George Washington University</t>
  </si>
  <si>
    <t>Goethe University Frankfurt</t>
  </si>
  <si>
    <t>University of Hawaiâ€™i at MÄnoa</t>
  </si>
  <si>
    <t>Unisted States of America</t>
  </si>
  <si>
    <t>Hong Kong Polytechnic University</t>
  </si>
  <si>
    <t>University of Illinois at Chicago</t>
  </si>
  <si>
    <t>Indiana University</t>
  </si>
  <si>
    <t>University of Iowa</t>
  </si>
  <si>
    <t>Johannes Gutenberg University of Mainz</t>
  </si>
  <si>
    <t>Joseph Fourier University</t>
  </si>
  <si>
    <t>University of Kiel</t>
  </si>
  <si>
    <t>Laval University</t>
  </si>
  <si>
    <t>Medical University of Vienna</t>
  </si>
  <si>
    <t>Northeastern University</t>
  </si>
  <si>
    <t>Oregon Health and Science University</t>
  </si>
  <si>
    <t>University of Otago</t>
  </si>
  <si>
    <t>University of Ottawa</t>
  </si>
  <si>
    <t>Paris Descartes University</t>
  </si>
  <si>
    <t>Peter the Great St Petersburg Polytechnic University</t>
  </si>
  <si>
    <t>Polytechnic University of Milan</t>
  </si>
  <si>
    <t>Royal Veterinary College</t>
  </si>
  <si>
    <t>Rush University</t>
  </si>
  <si>
    <t>Sapienza University of Rome</t>
  </si>
  <si>
    <t>University of Science and Technology of China</t>
  </si>
  <si>
    <t>University of South Florida</t>
  </si>
  <si>
    <t>Stony Brook University</t>
  </si>
  <si>
    <t>University of Stuttgart</t>
  </si>
  <si>
    <t>Swedish University of Agricultural Sciences</t>
  </si>
  <si>
    <t>Technical University of Darmstadt</t>
  </si>
  <si>
    <t>University of Technology Sydney</t>
  </si>
  <si>
    <t>Tel Aviv University</t>
  </si>
  <si>
    <t>University of Texas at Dallas</t>
  </si>
  <si>
    <t>Tilburg University</t>
  </si>
  <si>
    <t>Tohoku University</t>
  </si>
  <si>
    <t>Tokyo Institute of Technology</t>
  </si>
  <si>
    <t>University of Victoria</t>
  </si>
  <si>
    <t>Wake Forest University</t>
  </si>
  <si>
    <t>University of Western Ontario</t>
  </si>
  <si>
    <t>William &amp; Mary</t>
  </si>
  <si>
    <t>University of the Witwatersrand</t>
  </si>
  <si>
    <t>251-300</t>
  </si>
  <si>
    <t>Aalto University</t>
  </si>
  <si>
    <t>Aix-Marseille University</t>
  </si>
  <si>
    <t>University of Bath</t>
  </si>
  <si>
    <t>Bayreuth University</t>
  </si>
  <si>
    <t>Bielefeld University</t>
  </si>
  <si>
    <t>University of Bordeaux</t>
  </si>
  <si>
    <t>Charles Darwin University</t>
  </si>
  <si>
    <t>Colorado School of Mines</t>
  </si>
  <si>
    <t>Colorado State University</t>
  </si>
  <si>
    <t>University of Delaware</t>
  </si>
  <si>
    <t>Flinders University</t>
  </si>
  <si>
    <t>University of Georgia</t>
  </si>
  <si>
    <t>Griffith University</t>
  </si>
  <si>
    <t>University of Iceland</t>
  </si>
  <si>
    <t>Iceland</t>
  </si>
  <si>
    <t>Indian Institute of Science</t>
  </si>
  <si>
    <t>India</t>
  </si>
  <si>
    <t>Iowa State University</t>
  </si>
  <si>
    <t>James Cook University</t>
  </si>
  <si>
    <t>Justus Liebig University Giessen</t>
  </si>
  <si>
    <t>King Abdulaziz University</t>
  </si>
  <si>
    <t>Saudi Arabia</t>
  </si>
  <si>
    <t>KoÃ§ University</t>
  </si>
  <si>
    <t>Turkey</t>
  </si>
  <si>
    <t>Korea University</t>
  </si>
  <si>
    <t>University of LiÃ¨ge</t>
  </si>
  <si>
    <t>LinkÃ¶ping University</t>
  </si>
  <si>
    <t>Nanjing University</t>
  </si>
  <si>
    <t>National Tsing Hua University</t>
  </si>
  <si>
    <t>National University of Ireland, Galway</t>
  </si>
  <si>
    <t>University of Newcastle</t>
  </si>
  <si>
    <t>North Carolina State University</t>
  </si>
  <si>
    <t>Oregon State University</t>
  </si>
  <si>
    <t>Osaka University</t>
  </si>
  <si>
    <t>Queenâ€™s University</t>
  </si>
  <si>
    <t>Queensland University of Technology</t>
  </si>
  <si>
    <t>Rensselaer Polytechnic Institute</t>
  </si>
  <si>
    <t>Royal College of Surgeons in Ireland</t>
  </si>
  <si>
    <t>Ruhr University Bochum</t>
  </si>
  <si>
    <t>Saint Louis University</t>
  </si>
  <si>
    <t>University of SÃ£o Paulo</t>
  </si>
  <si>
    <t>Brazil</t>
  </si>
  <si>
    <t>Simon Fraser University</t>
  </si>
  <si>
    <t>University of Surrey</t>
  </si>
  <si>
    <t>Syracuse University</t>
  </si>
  <si>
    <t>University of Tasmania</t>
  </si>
  <si>
    <t>University of Tennessee, Knoxville</t>
  </si>
  <si>
    <t>Tomsk Polytechnic University</t>
  </si>
  <si>
    <t>Tulane University</t>
  </si>
  <si>
    <t>UmeÃ¥ University</t>
  </si>
  <si>
    <t>Vienna University of Technology</t>
  </si>
  <si>
    <t>Virginia Polytechnic Institute and State University</t>
  </si>
  <si>
    <t>University of Wollongong</t>
  </si>
  <si>
    <t>Zhejiang University</t>
  </si>
  <si>
    <t>301-350</t>
  </si>
  <si>
    <t>Aberystwyth University</t>
  </si>
  <si>
    <t>University of Alaska Fairbanks</t>
  </si>
  <si>
    <t>Autonomous University of Madrid</t>
  </si>
  <si>
    <t>Bangor University</t>
  </si>
  <si>
    <t>University of Bremen</t>
  </si>
  <si>
    <t>University of Cincinnati</t>
  </si>
  <si>
    <t>University of Connecticut</t>
  </si>
  <si>
    <t>Deakin University</t>
  </si>
  <si>
    <t>University of Essex</t>
  </si>
  <si>
    <t>George Mason University</t>
  </si>
  <si>
    <t>University of Greifswald</t>
  </si>
  <si>
    <t>Gwangju Institute of Science and Technology</t>
  </si>
  <si>
    <t>University of Hohenheim</t>
  </si>
  <si>
    <t>University of Innsbruck</t>
  </si>
  <si>
    <t>Kazan Federal University</t>
  </si>
  <si>
    <t>University of Kent</t>
  </si>
  <si>
    <t>Leibniz University of Hanover</t>
  </si>
  <si>
    <t>Macquarie University</t>
  </si>
  <si>
    <t>Medical College of Wisconsin</t>
  </si>
  <si>
    <t>University of Milan</t>
  </si>
  <si>
    <t>University of Milan-Bicocca</t>
  </si>
  <si>
    <t>Montpellier University</t>
  </si>
  <si>
    <t>Nagoya University</t>
  </si>
  <si>
    <t>University of Naples Federico II</t>
  </si>
  <si>
    <t>National Chiao Tung University</t>
  </si>
  <si>
    <t>National Research Nuclear University MePhI</t>
  </si>
  <si>
    <t>National Taiwan University of Science and Technology (Taiwan Tech)</t>
  </si>
  <si>
    <t>University of Navarra</t>
  </si>
  <si>
    <t>University of Nebraska-Lincoln</t>
  </si>
  <si>
    <t>Ã–rebro University</t>
  </si>
  <si>
    <t>University of Oregon</t>
  </si>
  <si>
    <t>University of Padua</t>
  </si>
  <si>
    <t>University of Pavia</t>
  </si>
  <si>
    <t>Plymouth University</t>
  </si>
  <si>
    <t>Shanghai Jiao Tong University</t>
  </si>
  <si>
    <t>University of Southern Denmark</t>
  </si>
  <si>
    <t>Stellenbosch University</t>
  </si>
  <si>
    <t>University of Strasbourg</t>
  </si>
  <si>
    <t>Technical University of Dortmund</t>
  </si>
  <si>
    <t>Technion Israel Institute of Technology</t>
  </si>
  <si>
    <t>Toulouse 1 Capitole University</t>
  </si>
  <si>
    <t>University of Trieste</t>
  </si>
  <si>
    <t>University of Turin</t>
  </si>
  <si>
    <t>University of Turku</t>
  </si>
  <si>
    <t>Vrije Universiteit Brussel</t>
  </si>
  <si>
    <t>VÅ B - Technical University of Ostrava</t>
  </si>
  <si>
    <t>Czech Republic</t>
  </si>
  <si>
    <t>Yonsei University</t>
  </si>
  <si>
    <t>York University</t>
  </si>
  <si>
    <t>351-400</t>
  </si>
  <si>
    <t>Bilkent University</t>
  </si>
  <si>
    <t>Binghamton University, State University of New York</t>
  </si>
  <si>
    <t>University of Crete</t>
  </si>
  <si>
    <t>Greece</t>
  </si>
  <si>
    <t>University of Cyprus</t>
  </si>
  <si>
    <t>Cyprus</t>
  </si>
  <si>
    <t>Drexel University</t>
  </si>
  <si>
    <t>University of Eastern Finland</t>
  </si>
  <si>
    <t>University of Florence</t>
  </si>
  <si>
    <t>University of St Gallen</t>
  </si>
  <si>
    <t>Graz University of Technology</t>
  </si>
  <si>
    <t>University of Guelph</t>
  </si>
  <si>
    <t>Hanyang University</t>
  </si>
  <si>
    <t>Hong Kong Baptist University</t>
  </si>
  <si>
    <t>University of Houston</t>
  </si>
  <si>
    <t>Indian Institute of Technology Bombay</t>
  </si>
  <si>
    <t>Instituto Superior TÃ©cnico Lisboa</t>
  </si>
  <si>
    <t>Portugal</t>
  </si>
  <si>
    <t>University of JyvÃ¤skylÃ¤</t>
  </si>
  <si>
    <t>La Trobe University</t>
  </si>
  <si>
    <t>Loughborough University</t>
  </si>
  <si>
    <t>University of Manitoba</t>
  </si>
  <si>
    <t>University of Missouri</t>
  </si>
  <si>
    <t>University of Modena and Reggio Emilia</t>
  </si>
  <si>
    <t>University of Montana</t>
  </si>
  <si>
    <t>National University of Ireland, Maynooth</t>
  </si>
  <si>
    <t>University of Nebraska Medical Center</t>
  </si>
  <si>
    <t>University of New Mexico</t>
  </si>
  <si>
    <t>Norwegian University of Science and Technology</t>
  </si>
  <si>
    <t>University of Oulu</t>
  </si>
  <si>
    <t>PanthÃ©on-Sorbonne University â€“ Paris 1</t>
  </si>
  <si>
    <t>Polytechnic University of Turin</t>
  </si>
  <si>
    <t>University of Rome III</t>
  </si>
  <si>
    <t>SabancÄ± University</t>
  </si>
  <si>
    <t>San Diego State University</t>
  </si>
  <si>
    <t>University of South Australia</t>
  </si>
  <si>
    <t>University of South Carolina</t>
  </si>
  <si>
    <t>University of South Dakota</t>
  </si>
  <si>
    <t>State University of Campinas</t>
  </si>
  <si>
    <t>University of Stirling</t>
  </si>
  <si>
    <t>Sun Yat-sen University</t>
  </si>
  <si>
    <t>Swansea University</t>
  </si>
  <si>
    <t>Swinburne University of Technology</t>
  </si>
  <si>
    <t>University of Tartu</t>
  </si>
  <si>
    <t>Estonia</t>
  </si>
  <si>
    <t>Temple University</t>
  </si>
  <si>
    <t>University of Texas at San Antonio</t>
  </si>
  <si>
    <t>UiT The Arctic University of Norway</t>
  </si>
  <si>
    <t>UniversitÃ© Libre de Bruxelles</t>
  </si>
  <si>
    <t>Lille 2 University â€“ Health and Law</t>
  </si>
  <si>
    <t>University College Cork</t>
  </si>
  <si>
    <t>Verona University</t>
  </si>
  <si>
    <t>Victoria University of Wellington</t>
  </si>
  <si>
    <t>Washington State University</t>
  </si>
  <si>
    <t>Wayne State University</t>
  </si>
  <si>
    <t>401-500</t>
  </si>
  <si>
    <t>American University</t>
  </si>
  <si>
    <t>Aston University</t>
  </si>
  <si>
    <t>Unted Kingdom</t>
  </si>
  <si>
    <t>University of Aveiro</t>
  </si>
  <si>
    <t>University of Bari Aldo Moro</t>
  </si>
  <si>
    <t>Bar-Ilan University</t>
  </si>
  <si>
    <t>Bournemouth University</t>
  </si>
  <si>
    <t>University of Brescia</t>
  </si>
  <si>
    <t>Brno University of Technology</t>
  </si>
  <si>
    <t>Brunel University London</t>
  </si>
  <si>
    <t>Caâ€™ Foscari University of Venice</t>
  </si>
  <si>
    <t>University of Cagliari</t>
  </si>
  <si>
    <t>University of Canterbury</t>
  </si>
  <si>
    <t>Catholic University of the Sacred Heart</t>
  </si>
  <si>
    <t>Charles University in Prague</t>
  </si>
  <si>
    <t>China Medical University, Taiwan</t>
  </si>
  <si>
    <t>City University London</t>
  </si>
  <si>
    <t>Claude Bernard University Lyon 1</t>
  </si>
  <si>
    <t>University of Coimbra</t>
  </si>
  <si>
    <t>Complutense University of Madrid</t>
  </si>
  <si>
    <t>Concordia University</t>
  </si>
  <si>
    <t>Curtin University</t>
  </si>
  <si>
    <t>Dublin City University</t>
  </si>
  <si>
    <t>East China University of Science and Technology</t>
  </si>
  <si>
    <t>Ewha Womans University</t>
  </si>
  <si>
    <t>Federico Santa MarÃ­a Technical University</t>
  </si>
  <si>
    <t>Chile</t>
  </si>
  <si>
    <t>University of Ferrara</t>
  </si>
  <si>
    <t>Florida International University</t>
  </si>
  <si>
    <t>University of Genoa</t>
  </si>
  <si>
    <t>Georgia State University</t>
  </si>
  <si>
    <t>University of Graz</t>
  </si>
  <si>
    <t>Heriot-Watt University</t>
  </si>
  <si>
    <t>Hokkaido University</t>
  </si>
  <si>
    <t>Howard University</t>
  </si>
  <si>
    <t>University of Hull</t>
  </si>
  <si>
    <t>University of Idaho</t>
  </si>
  <si>
    <t>Indian Institute of Technology Delhi</t>
  </si>
  <si>
    <t>Indian Institute of Technology Kharagpur</t>
  </si>
  <si>
    <t>Indian Institute of Technology Madras</t>
  </si>
  <si>
    <t>University of Ioannina</t>
  </si>
  <si>
    <t>Iran University of Science and Technology</t>
  </si>
  <si>
    <t>Iran</t>
  </si>
  <si>
    <t>Johannes Kepler University of Linz</t>
  </si>
  <si>
    <t>University of Kaiserslautern</t>
  </si>
  <si>
    <t>Keele University</t>
  </si>
  <si>
    <t>University of KwaZulu-Natal</t>
  </si>
  <si>
    <t>Kyung Hee University</t>
  </si>
  <si>
    <t>Kyushu University</t>
  </si>
  <si>
    <t>Lehigh University</t>
  </si>
  <si>
    <t>Louisiana State University</t>
  </si>
  <si>
    <t>University of Macau</t>
  </si>
  <si>
    <t>Macau</t>
  </si>
  <si>
    <t>Makerere University</t>
  </si>
  <si>
    <t>Uganda</t>
  </si>
  <si>
    <t>Marche Polytechnic University</t>
  </si>
  <si>
    <t>University of Maryland, Baltimore County</t>
  </si>
  <si>
    <t>Murdoch University</t>
  </si>
  <si>
    <t>University of Nantes</t>
  </si>
  <si>
    <t>National and Kapodistrian University of Athens</t>
  </si>
  <si>
    <t>National Autonomous University of Mexico</t>
  </si>
  <si>
    <t>Mexico</t>
  </si>
  <si>
    <t>National Cheng Kung University</t>
  </si>
  <si>
    <t>National Institute of Applied Sciences of Lyon (INSA Lyon)</t>
  </si>
  <si>
    <t>National Yang-Ming University</t>
  </si>
  <si>
    <t>University of NeuchÃ¢tel</t>
  </si>
  <si>
    <t>New University of Lisbon</t>
  </si>
  <si>
    <t>University of Nice Sophia Antipolis</t>
  </si>
  <si>
    <t>Novosibirsk State University</t>
  </si>
  <si>
    <t>The Open University</t>
  </si>
  <si>
    <t>Oxford Brookes University</t>
  </si>
  <si>
    <t>University of Palermo</t>
  </si>
  <si>
    <t>University of Parma</t>
  </si>
  <si>
    <t>University of Pisa</t>
  </si>
  <si>
    <t>Polytechnic University of Catalonia</t>
  </si>
  <si>
    <t>Pontifical Catholic University of Chile</t>
  </si>
  <si>
    <t>University of Porto</t>
  </si>
  <si>
    <t>University of Portsmouth</t>
  </si>
  <si>
    <t>RMIT University</t>
  </si>
  <si>
    <t>University of Rome II â€“ Tor Vergata</t>
  </si>
  <si>
    <t>University of Rovira i Virgili</t>
  </si>
  <si>
    <t>Saint Petersburg State University</t>
  </si>
  <si>
    <t>University of Salento</t>
  </si>
  <si>
    <t>University of San Francisco</t>
  </si>
  <si>
    <t>University of Saskatchewan</t>
  </si>
  <si>
    <t>Sharif University of Technology</t>
  </si>
  <si>
    <t>University of Siena</t>
  </si>
  <si>
    <t>Southern Cross University</t>
  </si>
  <si>
    <t>State University of New York Albany</t>
  </si>
  <si>
    <t>University of Strathclyde</t>
  </si>
  <si>
    <t>University of Tampere</t>
  </si>
  <si>
    <t>Tampere University of Technology</t>
  </si>
  <si>
    <t>Tokyo Medical and Dental University (TMDU)</t>
  </si>
  <si>
    <t>Tokyo Metropolitan University</t>
  </si>
  <si>
    <t>University of Tsukuba</t>
  </si>
  <si>
    <t>University of Ulsan</t>
  </si>
  <si>
    <t>Ulster University</t>
  </si>
  <si>
    <t>UniversitÃ© du QuÃ©bec Ã  MontrÃ©al</t>
  </si>
  <si>
    <t>Universiti Teknologi Malaysia</t>
  </si>
  <si>
    <t>Malaysia</t>
  </si>
  <si>
    <t>University of Urbino Carlo Bo</t>
  </si>
  <si>
    <t>University of Valencia</t>
  </si>
  <si>
    <t>University of Waikato</t>
  </si>
  <si>
    <t>Western Sydney University</t>
  </si>
  <si>
    <t>Wuhan University</t>
  </si>
  <si>
    <t>Xiamen University</t>
  </si>
  <si>
    <t>501-600</t>
  </si>
  <si>
    <t>American University of Beirut</t>
  </si>
  <si>
    <t>Lebanon</t>
  </si>
  <si>
    <t>Amirkabir University of Technology</t>
  </si>
  <si>
    <t>University of the Andes, Colombia</t>
  </si>
  <si>
    <t>Colombia</t>
  </si>
  <si>
    <t>University of Arkansas</t>
  </si>
  <si>
    <t>Auburn University</t>
  </si>
  <si>
    <t>BabeÅŸ-Bolyai University</t>
  </si>
  <si>
    <t>Romania</t>
  </si>
  <si>
    <t>University of the Basque Country</t>
  </si>
  <si>
    <t>Bauman Moscow State Technical University</t>
  </si>
  <si>
    <t>Ben-Gurion University of the Negev</t>
  </si>
  <si>
    <t>Blaise Pascal University</t>
  </si>
  <si>
    <t>BoÄŸaziÃ§i University</t>
  </si>
  <si>
    <t>University of Burgundy</t>
  </si>
  <si>
    <t>University of Canberra</t>
  </si>
  <si>
    <t>Carleton University</t>
  </si>
  <si>
    <t>University of Catania</t>
  </si>
  <si>
    <t>Central Queensland University</t>
  </si>
  <si>
    <t>University of Chile</t>
  </si>
  <si>
    <t>China Agricultural University</t>
  </si>
  <si>
    <t>Chung-Ang University</t>
  </si>
  <si>
    <t>Czech Technical University in Prague</t>
  </si>
  <si>
    <t>De Montfort University</t>
  </si>
  <si>
    <t>East China Normal University</t>
  </si>
  <si>
    <t>Edith Cowan University</t>
  </si>
  <si>
    <t>Federal University of Rio de Janeiro</t>
  </si>
  <si>
    <t>University of Granada</t>
  </si>
  <si>
    <t>University of Haifa</t>
  </si>
  <si>
    <t>Harbin Institute of Technology</t>
  </si>
  <si>
    <t>University of Hertfordshire</t>
  </si>
  <si>
    <t>Hiroshima University</t>
  </si>
  <si>
    <t>Huazhong University of Science and Technology</t>
  </si>
  <si>
    <t>Indian Institute of Technology Guwahati</t>
  </si>
  <si>
    <t>Indian Institute of Technology Kanpur</t>
  </si>
  <si>
    <t>Indian Institute of Technology Roorkee</t>
  </si>
  <si>
    <t>Isfahan University of Technology</t>
  </si>
  <si>
    <t>Istanbul Technical University</t>
  </si>
  <si>
    <t>Jadavpur University</t>
  </si>
  <si>
    <t>Kanazawa University</t>
  </si>
  <si>
    <t>Kansas State University</t>
  </si>
  <si>
    <t>Keio University</t>
  </si>
  <si>
    <t>Kent State University</t>
  </si>
  <si>
    <t>King Fahd University of Petroleum and Minerals</t>
  </si>
  <si>
    <t>King Saud University</t>
  </si>
  <si>
    <t>University of La Laguna</t>
  </si>
  <si>
    <t>Lappeenranta University of Technology</t>
  </si>
  <si>
    <t>University of Limerick</t>
  </si>
  <si>
    <t>University of Lisbon</t>
  </si>
  <si>
    <t>Liverpool John Moores University</t>
  </si>
  <si>
    <t>Mahidol University</t>
  </si>
  <si>
    <t>Thailand</t>
  </si>
  <si>
    <t>Manchester Metropolitan University</t>
  </si>
  <si>
    <t>University of Maribor</t>
  </si>
  <si>
    <t>Slovenia</t>
  </si>
  <si>
    <t>Masaryk University</t>
  </si>
  <si>
    <t>Massey University</t>
  </si>
  <si>
    <t>Memorial University of Newfoundland</t>
  </si>
  <si>
    <t>Middle East Technical University</t>
  </si>
  <si>
    <t>University of Minho</t>
  </si>
  <si>
    <t>Missouri University of Science and Technology</t>
  </si>
  <si>
    <t>Montana State University</t>
  </si>
  <si>
    <t>Monterrey Institute of Technology and Higher Education</t>
  </si>
  <si>
    <t>National Central University</t>
  </si>
  <si>
    <t>National Sun Yat-Sen University</t>
  </si>
  <si>
    <t>National Taiwan Normal University</t>
  </si>
  <si>
    <t>National Technical University of Athens</t>
  </si>
  <si>
    <t>New Jersey Institute of Technology</t>
  </si>
  <si>
    <t>New Mexico State University</t>
  </si>
  <si>
    <t>University of North Carolina at Greensboro</t>
  </si>
  <si>
    <t>Oklahoma State University</t>
  </si>
  <si>
    <t>Osaka City University</t>
  </si>
  <si>
    <t>Otto von Guericke University of Magdeburg</t>
  </si>
  <si>
    <t>University of Oviedo</t>
  </si>
  <si>
    <t>PalackÃ½ University in Olomouc</t>
  </si>
  <si>
    <t>Panjab University</t>
  </si>
  <si>
    <t>Paris Dauphine University</t>
  </si>
  <si>
    <t>Pontifical Catholic University of Rio de Janeiro (PUC-Rio)</t>
  </si>
  <si>
    <t>Portland State University</t>
  </si>
  <si>
    <t>University of Pretoria</t>
  </si>
  <si>
    <t>Pusan National University</t>
  </si>
  <si>
    <t>Quaid-i-azam University</t>
  </si>
  <si>
    <t>Pakistan</t>
  </si>
  <si>
    <t>University of Regina</t>
  </si>
  <si>
    <t>Renmin University of China</t>
  </si>
  <si>
    <t>University of Rennes 1</t>
  </si>
  <si>
    <t>University of Salamanca</t>
  </si>
  <si>
    <t>University of Santiago de Compostela</t>
  </si>
  <si>
    <t>Semmelweis University</t>
  </si>
  <si>
    <t>Hungary</t>
  </si>
  <si>
    <t>University of Seville</t>
  </si>
  <si>
    <t>UniversitÃ© de Sherbrooke</t>
  </si>
  <si>
    <t>Soochow University</t>
  </si>
  <si>
    <t>South China University of Technology</t>
  </si>
  <si>
    <t>Tallinn University of Technology</t>
  </si>
  <si>
    <t>Tehran University of Medical Sciences</t>
  </si>
  <si>
    <t>University of Texas at Arlington</t>
  </si>
  <si>
    <t>Tianjin University</t>
  </si>
  <si>
    <t>Tokyo University of Agriculture and Technology</t>
  </si>
  <si>
    <t>University of Toledo</t>
  </si>
  <si>
    <t>Tongji University</t>
  </si>
  <si>
    <t>University of Tulsa</t>
  </si>
  <si>
    <t>United Arab Emirates University</t>
  </si>
  <si>
    <t>United Arab Emirates</t>
  </si>
  <si>
    <t>University of Warsaw</t>
  </si>
  <si>
    <t>Poland</t>
  </si>
  <si>
    <t>University of Wisconsin-Milwaukee</t>
  </si>
  <si>
    <t>Xiâ€™an Jiaotong University</t>
  </si>
  <si>
    <t>University of Zaragoza</t>
  </si>
  <si>
    <t>601-800</t>
  </si>
  <si>
    <t>University of A CoruÃ±a</t>
  </si>
  <si>
    <t>Adam Mickiewicz University</t>
  </si>
  <si>
    <t>AGH University of Science and Technology</t>
  </si>
  <si>
    <t>Ajou University</t>
  </si>
  <si>
    <t>University of AlcalÃ¡</t>
  </si>
  <si>
    <t>Alexandria University</t>
  </si>
  <si>
    <t>Egypt</t>
  </si>
  <si>
    <t>Alexandru Ioan Cuza University</t>
  </si>
  <si>
    <t>Aligarh Muslim University</t>
  </si>
  <si>
    <t>American University of Sharjah</t>
  </si>
  <si>
    <t>Amrita University</t>
  </si>
  <si>
    <t>Anadolu University</t>
  </si>
  <si>
    <t>Andhra University</t>
  </si>
  <si>
    <t>University of Antioquia</t>
  </si>
  <si>
    <t>Aristotle University of Thessaloniki</t>
  </si>
  <si>
    <t>Asia University, Taiwan</t>
  </si>
  <si>
    <t>Athens University of Economics and Business</t>
  </si>
  <si>
    <t>Auckland University of Technology</t>
  </si>
  <si>
    <t>Austral University of Chile</t>
  </si>
  <si>
    <t>Beijing Institute of Technology</t>
  </si>
  <si>
    <t>Belarusian State University</t>
  </si>
  <si>
    <t>Belarus</t>
  </si>
  <si>
    <t>University of Belgrade</t>
  </si>
  <si>
    <t>Serbia</t>
  </si>
  <si>
    <t>Birla Institute of Technology and Science, Pilani</t>
  </si>
  <si>
    <t>University of Bradford</t>
  </si>
  <si>
    <t>University of BrasÃ­lia</t>
  </si>
  <si>
    <t>University of Brighton</t>
  </si>
  <si>
    <t>University of Bucharest</t>
  </si>
  <si>
    <t>Budapest University of Technology and Economics</t>
  </si>
  <si>
    <t>Cairo University</t>
  </si>
  <si>
    <t>University of Calcutta</t>
  </si>
  <si>
    <t>California State University, Long Beach</t>
  </si>
  <si>
    <t>Capital Medical University</t>
  </si>
  <si>
    <t>University of Castilla-La Mancha</t>
  </si>
  <si>
    <t>University of Central Lancashire</t>
  </si>
  <si>
    <t>University of Cergy-Pontoise</t>
  </si>
  <si>
    <t>Chang Gung University</t>
  </si>
  <si>
    <t>Carlos III University of Madrid</t>
  </si>
  <si>
    <t>University of Chemistry and Technology, Prague</t>
  </si>
  <si>
    <t>Chiang Mai University</t>
  </si>
  <si>
    <t>Chiba University</t>
  </si>
  <si>
    <t>China University of Geosciences (Wuhan)</t>
  </si>
  <si>
    <t>China University of Petroleum (Beijing)</t>
  </si>
  <si>
    <t>Chonbuk National University</t>
  </si>
  <si>
    <t>Chongqing University</t>
  </si>
  <si>
    <t>Chonnam National University</t>
  </si>
  <si>
    <t>Chulalongkorn University</t>
  </si>
  <si>
    <t>Chung Yuan Christian University</t>
  </si>
  <si>
    <t>Chungnam National University</t>
  </si>
  <si>
    <t>Clemson University</t>
  </si>
  <si>
    <t>Comenius University in Bratislava</t>
  </si>
  <si>
    <t>Slovakia</t>
  </si>
  <si>
    <t>Coventry University</t>
  </si>
  <si>
    <t>Dalian University of Technology</t>
  </si>
  <si>
    <t>University of Debrecen</t>
  </si>
  <si>
    <t>University of Delhi</t>
  </si>
  <si>
    <t>University of Dhaka</t>
  </si>
  <si>
    <t>Bangladesh</t>
  </si>
  <si>
    <t>Dublin Institute of Technology</t>
  </si>
  <si>
    <t>Ehime University</t>
  </si>
  <si>
    <t>University of Electronic Science and Technology of China</t>
  </si>
  <si>
    <t>EÃ¶tvÃ¶s LorÃ¡nd University</t>
  </si>
  <si>
    <t>Erciyes University</t>
  </si>
  <si>
    <t>Federal University of Bahia</t>
  </si>
  <si>
    <t>Federal University of Minas Gerais</t>
  </si>
  <si>
    <t>Federal University of ParanÃ¡ (UFPR)</t>
  </si>
  <si>
    <t>Federal University of Rio Grande do Sul</t>
  </si>
  <si>
    <t>Federal University of Santa Catarina</t>
  </si>
  <si>
    <t>Federal University of SÃ£o Carlos</t>
  </si>
  <si>
    <t>Federal University of ViÃ§osa</t>
  </si>
  <si>
    <t>Federal University of Lavras</t>
  </si>
  <si>
    <t>Feng Chia University</t>
  </si>
  <si>
    <t>Florida Institute of Technology</t>
  </si>
  <si>
    <t>Fu Jen Catholic University</t>
  </si>
  <si>
    <t>GdaÅ„sk University of Technology</t>
  </si>
  <si>
    <t>University of Ghana</t>
  </si>
  <si>
    <t>Ghana</t>
  </si>
  <si>
    <t>Gifu University</t>
  </si>
  <si>
    <t>Glasgow Caledonian University</t>
  </si>
  <si>
    <t>University of Greenwich</t>
  </si>
  <si>
    <t>Hacettepe University</t>
  </si>
  <si>
    <t>University of Huddersfield</t>
  </si>
  <si>
    <t>Hunan University</t>
  </si>
  <si>
    <t>University of Ibadan</t>
  </si>
  <si>
    <t>Nigeria</t>
  </si>
  <si>
    <t>University of Indonesia</t>
  </si>
  <si>
    <t>Indonesia</t>
  </si>
  <si>
    <t>Inha University</t>
  </si>
  <si>
    <t>I-Shou University</t>
  </si>
  <si>
    <t>Istanbul University</t>
  </si>
  <si>
    <t>Jagiellonian University</t>
  </si>
  <si>
    <t>Jilin University</t>
  </si>
  <si>
    <t>University of Jordan</t>
  </si>
  <si>
    <t>Jordan</t>
  </si>
  <si>
    <t>Jordan University of Science and Technology</t>
  </si>
  <si>
    <t>Juntendo University</t>
  </si>
  <si>
    <t>K.N. Toosi University of Technology</t>
  </si>
  <si>
    <t>Kaohsiung Medical University</t>
  </si>
  <si>
    <t>Khon Kaen University</t>
  </si>
  <si>
    <t>King Mongkutâ€™s University of Technology Thonburi</t>
  </si>
  <si>
    <t>Kingston University</t>
  </si>
  <si>
    <t>Kinki University</t>
  </si>
  <si>
    <t>Kobe University</t>
  </si>
  <si>
    <t>Konkuk University</t>
  </si>
  <si>
    <t>Kumamoto University</t>
  </si>
  <si>
    <t>Kyungpook National University</t>
  </si>
  <si>
    <t>Kyushu Institute of Technology</t>
  </si>
  <si>
    <t>University of Latvia</t>
  </si>
  <si>
    <t>Latvia</t>
  </si>
  <si>
    <t>Lille 1 University â€“ Science and Technology</t>
  </si>
  <si>
    <t>University of Lincoln</t>
  </si>
  <si>
    <t>University of Ljubljana</t>
  </si>
  <si>
    <t>University of Marrakech Cadi Ayyad</t>
  </si>
  <si>
    <t>Morocco</t>
  </si>
  <si>
    <t>Miami University</t>
  </si>
  <si>
    <t>Middlesex University</t>
  </si>
  <si>
    <t>Moscow Institute of Physics and Technology</t>
  </si>
  <si>
    <t>University of Murcia</t>
  </si>
  <si>
    <t>Nagasaki University</t>
  </si>
  <si>
    <t>University of Nairobi</t>
  </si>
  <si>
    <t>Kenya</t>
  </si>
  <si>
    <t>National Chengchi University</t>
  </si>
  <si>
    <t>National Chung Cheng University</t>
  </si>
  <si>
    <t>National Chung Hsing University</t>
  </si>
  <si>
    <t>National Taipei University of Technology</t>
  </si>
  <si>
    <t>National Taiwan Ocean University</t>
  </si>
  <si>
    <t>National University of CÃ³rdoba</t>
  </si>
  <si>
    <t>Argentina</t>
  </si>
  <si>
    <t>National University of Science and Technology (MISiS)</t>
  </si>
  <si>
    <t>National University of Sciences and Technology</t>
  </si>
  <si>
    <t>Niigata University</t>
  </si>
  <si>
    <t>Northumbria University</t>
  </si>
  <si>
    <t>Northwestern Polytechnical University</t>
  </si>
  <si>
    <t>Nottingham Trent University</t>
  </si>
  <si>
    <t>Oakland University</t>
  </si>
  <si>
    <t>Ocean University of China</t>
  </si>
  <si>
    <t>Ohio University</t>
  </si>
  <si>
    <t>Okayama University</t>
  </si>
  <si>
    <t>Osaka Prefecture University</t>
  </si>
  <si>
    <t>University of Pardubice</t>
  </si>
  <si>
    <t>University of Paris North â€“ Paris 13</t>
  </si>
  <si>
    <t>Paris-Sorbonne University â€“ Paris 4</t>
  </si>
  <si>
    <t>University of Patras</t>
  </si>
  <si>
    <t>University of PÃ©cs</t>
  </si>
  <si>
    <t>Polytechnic University of Valencia</t>
  </si>
  <si>
    <t>Pontifical Catholic University of ParanÃ¡</t>
  </si>
  <si>
    <t>Pontifical Catholic University of Rio Grande do Sul (PUCRS)</t>
  </si>
  <si>
    <t>Pontifical Catholic University of ValparaÃ­so</t>
  </si>
  <si>
    <t>Prince of Songkla University</t>
  </si>
  <si>
    <t>Qatar University</t>
  </si>
  <si>
    <t>Qatar</t>
  </si>
  <si>
    <t>Rio de Janeiro State University (UERJ)</t>
  </si>
  <si>
    <t>Rochester Institute of Technology</t>
  </si>
  <si>
    <t>Saitama University</t>
  </si>
  <si>
    <t>University of Salford</t>
  </si>
  <si>
    <t>University of Santiago, Chile (USACH)</t>
  </si>
  <si>
    <t>SÃ£o Paulo State University (UNESP)</t>
  </si>
  <si>
    <t>Savitribai Phule Pune University</t>
  </si>
  <si>
    <t>University of Science and Technology Beijing</t>
  </si>
  <si>
    <t>Sejong University</t>
  </si>
  <si>
    <t>University of Seoul</t>
  </si>
  <si>
    <t>Shahid Beheshti University</t>
  </si>
  <si>
    <t>Shanghai University</t>
  </si>
  <si>
    <t>Shantou University</t>
  </si>
  <si>
    <t>Sheffield Hallam University</t>
  </si>
  <si>
    <t>Shinshu University</t>
  </si>
  <si>
    <t>Showa University</t>
  </si>
  <si>
    <t>Sichuan University</t>
  </si>
  <si>
    <t>University of Silesia in Katowice</t>
  </si>
  <si>
    <t>Slovak University of Technology in Bratislava</t>
  </si>
  <si>
    <t>Sogang University</t>
  </si>
  <si>
    <t>Sophia University</t>
  </si>
  <si>
    <t>University of South Africa</t>
  </si>
  <si>
    <t>Southern Federal University</t>
  </si>
  <si>
    <t>University of Southern Mississippi</t>
  </si>
  <si>
    <t>University of Southern Queensland</t>
  </si>
  <si>
    <t>Suez Canal University</t>
  </si>
  <si>
    <t>Sultan Qaboos University</t>
  </si>
  <si>
    <t>Oman</t>
  </si>
  <si>
    <t>Suranaree University of Technology</t>
  </si>
  <si>
    <t>University of Szeged</t>
  </si>
  <si>
    <t>Taipei Medical University</t>
  </si>
  <si>
    <t>Taras Shevchenko National University of Kyiv</t>
  </si>
  <si>
    <t>Ukraine</t>
  </si>
  <si>
    <t>Technical University of Madrid</t>
  </si>
  <si>
    <t>University of Tehran</t>
  </si>
  <si>
    <t>University of Texas at El Paso</t>
  </si>
  <si>
    <t>Texas Tech University</t>
  </si>
  <si>
    <t>Tokai University</t>
  </si>
  <si>
    <t>Tokushima University</t>
  </si>
  <si>
    <t>Tokyo University of Marine Science and Technology</t>
  </si>
  <si>
    <t>Tokyo University of Science</t>
  </si>
  <si>
    <t>Tomsk State University</t>
  </si>
  <si>
    <t>Tottori University</t>
  </si>
  <si>
    <t>Toyohashi University of Technology</t>
  </si>
  <si>
    <t>Universiti Kebangsaan Malaysia</t>
  </si>
  <si>
    <t>Universiti Putra Malaysia</t>
  </si>
  <si>
    <t>Universiti Sains Malaysia</t>
  </si>
  <si>
    <t>Universiti Teknologi MARA</t>
  </si>
  <si>
    <t>Ural Federal University</t>
  </si>
  <si>
    <t>V.N. Karazin Kharkiv National University</t>
  </si>
  <si>
    <t>University of Vigo</t>
  </si>
  <si>
    <t>Vilnius University</t>
  </si>
  <si>
    <t>Lithuania</t>
  </si>
  <si>
    <t>Warsaw University of Technology</t>
  </si>
  <si>
    <t>Waseda University</t>
  </si>
  <si>
    <t>University of West Bohemia</t>
  </si>
  <si>
    <t>University of the West of England</t>
  </si>
  <si>
    <t>West University of TimiÅŸoara</t>
  </si>
  <si>
    <t>University of Westminster</t>
  </si>
  <si>
    <t>Xidian University</t>
  </si>
  <si>
    <t>Yeungnam University</t>
  </si>
  <si>
    <t>YÄ±ldÄ±z Technical University</t>
  </si>
  <si>
    <t>Yokohama City University</t>
  </si>
  <si>
    <t>Yokohama National University</t>
  </si>
  <si>
    <t>Yuan Ze University</t>
  </si>
  <si>
    <t>num_students</t>
  </si>
  <si>
    <t>student_staff_ratio</t>
  </si>
  <si>
    <t>international_students</t>
  </si>
  <si>
    <t>Size</t>
  </si>
  <si>
    <t>=INDEX('student population'!A2:D5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</si>
</sst>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18" fillId="0" borderId="0" xfId="0" quotePrefix="1" applyFont="1"/>
    <xf numFmtId="164" fontId="0" fillId="0" borderId="0" xfId="42" applyNumberFormat="1" applyFont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3046-11F6-4369-A9D5-A191A96D2A63}">
  <dimension ref="A1:M801"/>
  <sheetViews>
    <sheetView tabSelected="1" topLeftCell="A783" workbookViewId="0">
      <selection activeCell="M2" sqref="M2:M801"/>
    </sheetView>
  </sheetViews>
  <sheetFormatPr defaultRowHeight="15" x14ac:dyDescent="0.25"/>
  <cols>
    <col min="1" max="1" width="11.140625" bestFit="1" customWidth="1"/>
    <col min="2" max="2" width="63.140625" bestFit="1" customWidth="1"/>
    <col min="3" max="3" width="24.28515625" bestFit="1" customWidth="1"/>
    <col min="4" max="4" width="8.7109375" bestFit="1" customWidth="1"/>
    <col min="5" max="5" width="12.7109375" bestFit="1" customWidth="1"/>
    <col min="6" max="7" width="8.7109375" bestFit="1" customWidth="1"/>
    <col min="8" max="8" width="7.7109375" bestFit="1" customWidth="1"/>
    <col min="9" max="9" width="11" bestFit="1" customWidth="1"/>
    <col min="10" max="10" width="5.140625" bestFit="1" customWidth="1"/>
    <col min="11" max="11" width="9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>
        <v>1</v>
      </c>
      <c r="B2" t="s">
        <v>10</v>
      </c>
      <c r="C2" t="s">
        <v>11</v>
      </c>
      <c r="D2">
        <v>95.6</v>
      </c>
      <c r="E2">
        <v>64</v>
      </c>
      <c r="F2">
        <v>97.6</v>
      </c>
      <c r="G2">
        <v>99.8</v>
      </c>
      <c r="H2">
        <v>97.8</v>
      </c>
      <c r="I2">
        <v>95.2</v>
      </c>
      <c r="J2">
        <v>2016</v>
      </c>
      <c r="K2">
        <f>MATCH(Rank!B2,'student population'!$A$2:$A$801,0)</f>
        <v>785</v>
      </c>
      <c r="L2">
        <f>INDEX('student population'!$A$2:$D$801,MATCH(Rank!B2,'student population'!$A$2:$A$801,0),2)</f>
        <v>2243</v>
      </c>
      <c r="M2" s="1">
        <f>INDEX('student population'!$A$2:$D$801,MATCH(Rank!B2,'student population'!$A$2:$A$801,0),3)</f>
        <v>6.9</v>
      </c>
    </row>
    <row r="3" spans="1:13" x14ac:dyDescent="0.25">
      <c r="A3">
        <v>2</v>
      </c>
      <c r="B3" t="s">
        <v>12</v>
      </c>
      <c r="C3" t="s">
        <v>13</v>
      </c>
      <c r="D3">
        <v>86.5</v>
      </c>
      <c r="E3">
        <v>94.4</v>
      </c>
      <c r="F3">
        <v>98.9</v>
      </c>
      <c r="G3">
        <v>98.8</v>
      </c>
      <c r="H3">
        <v>73.099999999999994</v>
      </c>
      <c r="I3">
        <v>94.2</v>
      </c>
      <c r="J3">
        <v>2016</v>
      </c>
      <c r="L3">
        <f>INDEX('student population'!$A$2:$D$801,MATCH(Rank!B3,'student population'!$A$2:$A$801,0),2)</f>
        <v>19919</v>
      </c>
      <c r="M3" s="1">
        <f>INDEX('student population'!$A$2:$D$801,MATCH(Rank!B3,'student population'!$A$2:$A$801,0),3)</f>
        <v>11.6</v>
      </c>
    </row>
    <row r="4" spans="1:13" x14ac:dyDescent="0.25">
      <c r="A4">
        <v>3</v>
      </c>
      <c r="B4" t="s">
        <v>14</v>
      </c>
      <c r="C4" t="s">
        <v>11</v>
      </c>
      <c r="D4">
        <v>92.5</v>
      </c>
      <c r="E4">
        <v>76.3</v>
      </c>
      <c r="F4">
        <v>96.2</v>
      </c>
      <c r="G4">
        <v>99.9</v>
      </c>
      <c r="H4">
        <v>63.3</v>
      </c>
      <c r="I4">
        <v>93.9</v>
      </c>
      <c r="J4">
        <v>2016</v>
      </c>
      <c r="L4">
        <f>INDEX('student population'!$A$2:$D$801,MATCH(Rank!B4,'student population'!$A$2:$A$801,0),2)</f>
        <v>15596</v>
      </c>
      <c r="M4" s="1">
        <f>INDEX('student population'!$A$2:$D$801,MATCH(Rank!B4,'student population'!$A$2:$A$801,0),3)</f>
        <v>7.8</v>
      </c>
    </row>
    <row r="5" spans="1:13" x14ac:dyDescent="0.25">
      <c r="A5">
        <v>4</v>
      </c>
      <c r="B5" t="s">
        <v>15</v>
      </c>
      <c r="C5" t="s">
        <v>13</v>
      </c>
      <c r="D5">
        <v>88.2</v>
      </c>
      <c r="E5">
        <v>91.5</v>
      </c>
      <c r="F5">
        <v>96.7</v>
      </c>
      <c r="G5">
        <v>97</v>
      </c>
      <c r="H5">
        <v>55</v>
      </c>
      <c r="I5">
        <v>92.8</v>
      </c>
      <c r="J5">
        <v>2016</v>
      </c>
      <c r="L5">
        <f>INDEX('student population'!$A$2:$D$801,MATCH(Rank!B5,'student population'!$A$2:$A$801,0),2)</f>
        <v>18812</v>
      </c>
      <c r="M5" s="1">
        <f>INDEX('student population'!$A$2:$D$801,MATCH(Rank!B5,'student population'!$A$2:$A$801,0),3)</f>
        <v>11.8</v>
      </c>
    </row>
    <row r="6" spans="1:13" x14ac:dyDescent="0.25">
      <c r="A6">
        <v>5</v>
      </c>
      <c r="B6" t="s">
        <v>16</v>
      </c>
      <c r="C6" t="s">
        <v>11</v>
      </c>
      <c r="D6">
        <v>89.4</v>
      </c>
      <c r="E6">
        <v>84</v>
      </c>
      <c r="F6">
        <v>88.6</v>
      </c>
      <c r="G6">
        <v>99.7</v>
      </c>
      <c r="H6">
        <v>95.4</v>
      </c>
      <c r="I6">
        <v>92</v>
      </c>
      <c r="J6">
        <v>2016</v>
      </c>
      <c r="L6">
        <f>INDEX('student population'!$A$2:$D$801,MATCH(Rank!B6,'student population'!$A$2:$A$801,0),2)</f>
        <v>11074</v>
      </c>
      <c r="M6" s="1">
        <f>INDEX('student population'!$A$2:$D$801,MATCH(Rank!B6,'student population'!$A$2:$A$801,0),3)</f>
        <v>9</v>
      </c>
    </row>
    <row r="7" spans="1:13" x14ac:dyDescent="0.25">
      <c r="A7">
        <v>6</v>
      </c>
      <c r="B7" t="s">
        <v>17</v>
      </c>
      <c r="C7" t="s">
        <v>11</v>
      </c>
      <c r="D7">
        <v>83.6</v>
      </c>
      <c r="E7">
        <v>77.2</v>
      </c>
      <c r="F7">
        <v>99</v>
      </c>
      <c r="G7">
        <v>99.8</v>
      </c>
      <c r="H7">
        <v>45.2</v>
      </c>
      <c r="I7">
        <v>91.6</v>
      </c>
      <c r="J7">
        <v>2016</v>
      </c>
      <c r="L7">
        <f>INDEX('student population'!$A$2:$D$801,MATCH(Rank!B7,'student population'!$A$2:$A$801,0),2)</f>
        <v>20152</v>
      </c>
      <c r="M7" s="1">
        <f>INDEX('student population'!$A$2:$D$801,MATCH(Rank!B7,'student population'!$A$2:$A$801,0),3)</f>
        <v>8.9</v>
      </c>
    </row>
    <row r="8" spans="1:13" x14ac:dyDescent="0.25">
      <c r="A8">
        <v>7</v>
      </c>
      <c r="B8" t="s">
        <v>18</v>
      </c>
      <c r="C8" t="s">
        <v>11</v>
      </c>
      <c r="D8">
        <v>85.1</v>
      </c>
      <c r="E8">
        <v>78.5</v>
      </c>
      <c r="F8">
        <v>91.9</v>
      </c>
      <c r="G8">
        <v>99.3</v>
      </c>
      <c r="H8">
        <v>52.1</v>
      </c>
      <c r="I8">
        <v>90.1</v>
      </c>
      <c r="J8">
        <v>2016</v>
      </c>
      <c r="L8">
        <f>INDEX('student population'!$A$2:$D$801,MATCH(Rank!B8,'student population'!$A$2:$A$801,0),2)</f>
        <v>7929</v>
      </c>
      <c r="M8" s="1">
        <f>INDEX('student population'!$A$2:$D$801,MATCH(Rank!B8,'student population'!$A$2:$A$801,0),3)</f>
        <v>8.4</v>
      </c>
    </row>
    <row r="9" spans="1:13" x14ac:dyDescent="0.25">
      <c r="A9">
        <v>8</v>
      </c>
      <c r="B9" t="s">
        <v>19</v>
      </c>
      <c r="C9" t="s">
        <v>13</v>
      </c>
      <c r="D9">
        <v>83.3</v>
      </c>
      <c r="E9">
        <v>96</v>
      </c>
      <c r="F9">
        <v>88.5</v>
      </c>
      <c r="G9">
        <v>96.7</v>
      </c>
      <c r="H9">
        <v>53.7</v>
      </c>
      <c r="I9">
        <v>89.1</v>
      </c>
      <c r="J9">
        <v>2016</v>
      </c>
      <c r="L9">
        <f>INDEX('student population'!$A$2:$D$801,MATCH(Rank!B9,'student population'!$A$2:$A$801,0),2)</f>
        <v>15060</v>
      </c>
      <c r="M9" s="1">
        <f>INDEX('student population'!$A$2:$D$801,MATCH(Rank!B9,'student population'!$A$2:$A$801,0),3)</f>
        <v>11.7</v>
      </c>
    </row>
    <row r="10" spans="1:13" x14ac:dyDescent="0.25">
      <c r="A10">
        <v>9</v>
      </c>
      <c r="B10" t="s">
        <v>20</v>
      </c>
      <c r="C10" t="s">
        <v>21</v>
      </c>
      <c r="D10">
        <v>77</v>
      </c>
      <c r="E10">
        <v>97.9</v>
      </c>
      <c r="F10">
        <v>95</v>
      </c>
      <c r="G10">
        <v>91.1</v>
      </c>
      <c r="H10">
        <v>80</v>
      </c>
      <c r="I10">
        <v>88.3</v>
      </c>
      <c r="J10">
        <v>2016</v>
      </c>
      <c r="L10">
        <f>INDEX('student population'!$A$2:$D$801,MATCH(Rank!B10,'student population'!$A$2:$A$801,0),2)</f>
        <v>18178</v>
      </c>
      <c r="M10" s="1">
        <f>INDEX('student population'!$A$2:$D$801,MATCH(Rank!B10,'student population'!$A$2:$A$801,0),3)</f>
        <v>14.7</v>
      </c>
    </row>
    <row r="11" spans="1:13" x14ac:dyDescent="0.25">
      <c r="A11">
        <v>10</v>
      </c>
      <c r="B11" t="s">
        <v>22</v>
      </c>
      <c r="C11" t="s">
        <v>11</v>
      </c>
      <c r="D11">
        <v>85.7</v>
      </c>
      <c r="E11">
        <v>65</v>
      </c>
      <c r="F11">
        <v>88.9</v>
      </c>
      <c r="G11">
        <v>99.2</v>
      </c>
      <c r="H11">
        <v>36.6</v>
      </c>
      <c r="I11">
        <v>87.9</v>
      </c>
      <c r="J11">
        <v>2016</v>
      </c>
      <c r="L11">
        <f>INDEX('student population'!$A$2:$D$801,MATCH(Rank!B11,'student population'!$A$2:$A$801,0),2)</f>
        <v>14221</v>
      </c>
      <c r="M11" s="1">
        <f>INDEX('student population'!$A$2:$D$801,MATCH(Rank!B11,'student population'!$A$2:$A$801,0),3)</f>
        <v>6.9</v>
      </c>
    </row>
    <row r="12" spans="1:13" x14ac:dyDescent="0.25">
      <c r="A12">
        <v>11</v>
      </c>
      <c r="B12" t="s">
        <v>23</v>
      </c>
      <c r="C12" t="s">
        <v>11</v>
      </c>
      <c r="D12">
        <v>77.599999999999994</v>
      </c>
      <c r="E12">
        <v>70</v>
      </c>
      <c r="F12">
        <v>90.4</v>
      </c>
      <c r="G12">
        <v>98.2</v>
      </c>
      <c r="H12">
        <v>100</v>
      </c>
      <c r="I12">
        <v>87.6</v>
      </c>
      <c r="J12">
        <v>2016</v>
      </c>
      <c r="L12">
        <f>INDEX('student population'!$A$2:$D$801,MATCH(Rank!B12,'student population'!$A$2:$A$801,0),2)</f>
        <v>15128</v>
      </c>
      <c r="M12" s="1">
        <f>INDEX('student population'!$A$2:$D$801,MATCH(Rank!B12,'student population'!$A$2:$A$801,0),3)</f>
        <v>3.6</v>
      </c>
    </row>
    <row r="13" spans="1:13" x14ac:dyDescent="0.25">
      <c r="A13">
        <v>12</v>
      </c>
      <c r="B13" t="s">
        <v>24</v>
      </c>
      <c r="C13" t="s">
        <v>11</v>
      </c>
      <c r="D13">
        <v>86.5</v>
      </c>
      <c r="E13">
        <v>64.3</v>
      </c>
      <c r="F13">
        <v>87.8</v>
      </c>
      <c r="G13">
        <v>97.2</v>
      </c>
      <c r="H13">
        <v>43.3</v>
      </c>
      <c r="I13">
        <v>87.4</v>
      </c>
      <c r="J13">
        <v>2016</v>
      </c>
      <c r="L13">
        <f>INDEX('student population'!$A$2:$D$801,MATCH(Rank!B13,'student population'!$A$2:$A$801,0),2)</f>
        <v>11751</v>
      </c>
      <c r="M13" s="1">
        <f>INDEX('student population'!$A$2:$D$801,MATCH(Rank!B13,'student population'!$A$2:$A$801,0),3)</f>
        <v>4.4000000000000004</v>
      </c>
    </row>
    <row r="14" spans="1:13" x14ac:dyDescent="0.25">
      <c r="A14">
        <v>13</v>
      </c>
      <c r="B14" t="s">
        <v>25</v>
      </c>
      <c r="C14" t="s">
        <v>11</v>
      </c>
      <c r="D14">
        <v>80.400000000000006</v>
      </c>
      <c r="E14">
        <v>61.9</v>
      </c>
      <c r="F14">
        <v>91.1</v>
      </c>
      <c r="G14">
        <v>99.7</v>
      </c>
      <c r="H14">
        <v>47.9</v>
      </c>
      <c r="I14">
        <v>87.2</v>
      </c>
      <c r="J14">
        <v>2016</v>
      </c>
      <c r="L14">
        <f>INDEX('student population'!$A$2:$D$801,MATCH(Rank!B14,'student population'!$A$2:$A$801,0),2)</f>
        <v>36186</v>
      </c>
      <c r="M14" s="1">
        <f>INDEX('student population'!$A$2:$D$801,MATCH(Rank!B14,'student population'!$A$2:$A$801,0),3)</f>
        <v>16.399999999999999</v>
      </c>
    </row>
    <row r="15" spans="1:13" x14ac:dyDescent="0.25">
      <c r="A15">
        <v>14</v>
      </c>
      <c r="B15" t="s">
        <v>26</v>
      </c>
      <c r="C15" t="s">
        <v>13</v>
      </c>
      <c r="D15">
        <v>78.099999999999994</v>
      </c>
      <c r="E15">
        <v>94.4</v>
      </c>
      <c r="F15">
        <v>91</v>
      </c>
      <c r="G15">
        <v>94.2</v>
      </c>
      <c r="H15">
        <v>40.5</v>
      </c>
      <c r="I15">
        <v>87.1</v>
      </c>
      <c r="J15">
        <v>2016</v>
      </c>
      <c r="L15">
        <f>INDEX('student population'!$A$2:$D$801,MATCH(Rank!B15,'student population'!$A$2:$A$801,0),2)</f>
        <v>26607</v>
      </c>
      <c r="M15" s="1">
        <f>INDEX('student population'!$A$2:$D$801,MATCH(Rank!B15,'student population'!$A$2:$A$801,0),3)</f>
        <v>10.7</v>
      </c>
    </row>
    <row r="16" spans="1:13" x14ac:dyDescent="0.25">
      <c r="A16">
        <v>15</v>
      </c>
      <c r="B16" t="s">
        <v>27</v>
      </c>
      <c r="C16" t="s">
        <v>11</v>
      </c>
      <c r="D16">
        <v>85.9</v>
      </c>
      <c r="E16">
        <v>73.5</v>
      </c>
      <c r="F16">
        <v>82.2</v>
      </c>
      <c r="G16">
        <v>98.1</v>
      </c>
      <c r="H16" t="s">
        <v>28</v>
      </c>
      <c r="I16">
        <v>86.1</v>
      </c>
      <c r="J16">
        <v>2016</v>
      </c>
      <c r="L16">
        <f>INDEX('student population'!$A$2:$D$801,MATCH(Rank!B16,'student population'!$A$2:$A$801,0),2)</f>
        <v>25055</v>
      </c>
      <c r="M16" s="1">
        <f>INDEX('student population'!$A$2:$D$801,MATCH(Rank!B16,'student population'!$A$2:$A$801,0),3)</f>
        <v>5.9</v>
      </c>
    </row>
    <row r="17" spans="1:13" x14ac:dyDescent="0.25">
      <c r="A17">
        <v>16</v>
      </c>
      <c r="B17" t="s">
        <v>29</v>
      </c>
      <c r="C17" t="s">
        <v>11</v>
      </c>
      <c r="D17">
        <v>80.8</v>
      </c>
      <c r="E17">
        <v>56.4</v>
      </c>
      <c r="F17">
        <v>88.6</v>
      </c>
      <c r="G17">
        <v>98.5</v>
      </c>
      <c r="H17">
        <v>47.9</v>
      </c>
      <c r="I17">
        <v>85.8</v>
      </c>
      <c r="J17">
        <v>2016</v>
      </c>
      <c r="L17">
        <f>INDEX('student population'!$A$2:$D$801,MATCH(Rank!B17,'student population'!$A$2:$A$801,0),2)</f>
        <v>38206</v>
      </c>
      <c r="M17" s="1">
        <f>INDEX('student population'!$A$2:$D$801,MATCH(Rank!B17,'student population'!$A$2:$A$801,0),3)</f>
        <v>10.3</v>
      </c>
    </row>
    <row r="18" spans="1:13" x14ac:dyDescent="0.25">
      <c r="A18">
        <v>17</v>
      </c>
      <c r="B18" t="s">
        <v>30</v>
      </c>
      <c r="C18" t="s">
        <v>11</v>
      </c>
      <c r="D18">
        <v>82</v>
      </c>
      <c r="E18">
        <v>49.5</v>
      </c>
      <c r="F18">
        <v>86.9</v>
      </c>
      <c r="G18">
        <v>98.6</v>
      </c>
      <c r="H18">
        <v>47.9</v>
      </c>
      <c r="I18">
        <v>85.2</v>
      </c>
      <c r="J18">
        <v>2016</v>
      </c>
      <c r="L18">
        <f>INDEX('student population'!$A$2:$D$801,MATCH(Rank!B18,'student population'!$A$2:$A$801,0),2)</f>
        <v>20376</v>
      </c>
      <c r="M18" s="1">
        <f>INDEX('student population'!$A$2:$D$801,MATCH(Rank!B18,'student population'!$A$2:$A$801,0),3)</f>
        <v>6.5</v>
      </c>
    </row>
    <row r="19" spans="1:13" x14ac:dyDescent="0.25">
      <c r="A19">
        <v>18</v>
      </c>
      <c r="B19" t="s">
        <v>31</v>
      </c>
      <c r="C19" t="s">
        <v>11</v>
      </c>
      <c r="D19">
        <v>77.900000000000006</v>
      </c>
      <c r="E19">
        <v>63.9</v>
      </c>
      <c r="F19">
        <v>86.1</v>
      </c>
      <c r="G19">
        <v>97.2</v>
      </c>
      <c r="H19">
        <v>33.700000000000003</v>
      </c>
      <c r="I19">
        <v>84</v>
      </c>
      <c r="J19">
        <v>2016</v>
      </c>
      <c r="L19">
        <f>INDEX('student population'!$A$2:$D$801,MATCH(Rank!B19,'student population'!$A$2:$A$801,0),2)</f>
        <v>21424</v>
      </c>
      <c r="M19" s="1">
        <f>INDEX('student population'!$A$2:$D$801,MATCH(Rank!B19,'student population'!$A$2:$A$801,0),3)</f>
        <v>10.199999999999999</v>
      </c>
    </row>
    <row r="20" spans="1:13" x14ac:dyDescent="0.25">
      <c r="A20">
        <v>19</v>
      </c>
      <c r="B20" t="s">
        <v>32</v>
      </c>
      <c r="C20" t="s">
        <v>33</v>
      </c>
      <c r="D20">
        <v>75.900000000000006</v>
      </c>
      <c r="E20">
        <v>77.8</v>
      </c>
      <c r="F20">
        <v>89.3</v>
      </c>
      <c r="G20">
        <v>90.9</v>
      </c>
      <c r="H20">
        <v>49.1</v>
      </c>
      <c r="I20">
        <v>83.9</v>
      </c>
      <c r="J20">
        <v>2016</v>
      </c>
      <c r="L20">
        <f>INDEX('student population'!$A$2:$D$801,MATCH(Rank!B20,'student population'!$A$2:$A$801,0),2)</f>
        <v>66198</v>
      </c>
      <c r="M20" s="1">
        <f>INDEX('student population'!$A$2:$D$801,MATCH(Rank!B20,'student population'!$A$2:$A$801,0),3)</f>
        <v>19.5</v>
      </c>
    </row>
    <row r="21" spans="1:13" x14ac:dyDescent="0.25">
      <c r="A21">
        <v>20</v>
      </c>
      <c r="B21" t="s">
        <v>34</v>
      </c>
      <c r="C21" t="s">
        <v>11</v>
      </c>
      <c r="D21">
        <v>76</v>
      </c>
      <c r="E21">
        <v>56.5</v>
      </c>
      <c r="F21">
        <v>78</v>
      </c>
      <c r="G21">
        <v>99</v>
      </c>
      <c r="H21">
        <v>100</v>
      </c>
      <c r="I21">
        <v>82.7</v>
      </c>
      <c r="J21">
        <v>2016</v>
      </c>
      <c r="L21">
        <f>INDEX('student population'!$A$2:$D$801,MATCH(Rank!B21,'student population'!$A$2:$A$801,0),2)</f>
        <v>15172</v>
      </c>
      <c r="M21" s="1">
        <f>INDEX('student population'!$A$2:$D$801,MATCH(Rank!B21,'student population'!$A$2:$A$801,0),3)</f>
        <v>4.8</v>
      </c>
    </row>
    <row r="22" spans="1:13" x14ac:dyDescent="0.25">
      <c r="A22">
        <v>21</v>
      </c>
      <c r="B22" t="s">
        <v>35</v>
      </c>
      <c r="C22" t="s">
        <v>11</v>
      </c>
      <c r="D22">
        <v>76.8</v>
      </c>
      <c r="E22">
        <v>53.7</v>
      </c>
      <c r="F22">
        <v>85.2</v>
      </c>
      <c r="G22">
        <v>94.4</v>
      </c>
      <c r="H22">
        <v>56.3</v>
      </c>
      <c r="I22">
        <v>82.4</v>
      </c>
      <c r="J22">
        <v>2016</v>
      </c>
      <c r="L22">
        <f>INDEX('student population'!$A$2:$D$801,MATCH(Rank!B22,'student population'!$A$2:$A$801,0),2)</f>
        <v>41786</v>
      </c>
      <c r="M22" s="1">
        <f>INDEX('student population'!$A$2:$D$801,MATCH(Rank!B22,'student population'!$A$2:$A$801,0),3)</f>
        <v>9</v>
      </c>
    </row>
    <row r="23" spans="1:13" x14ac:dyDescent="0.25">
      <c r="A23">
        <v>22</v>
      </c>
      <c r="B23" t="s">
        <v>36</v>
      </c>
      <c r="C23" t="s">
        <v>11</v>
      </c>
      <c r="D23">
        <v>67.400000000000006</v>
      </c>
      <c r="E23">
        <v>57.1</v>
      </c>
      <c r="F23">
        <v>88.8</v>
      </c>
      <c r="G23">
        <v>99.1</v>
      </c>
      <c r="H23">
        <v>57.5</v>
      </c>
      <c r="I23">
        <v>82.3</v>
      </c>
      <c r="J23">
        <v>2016</v>
      </c>
      <c r="L23">
        <f>INDEX('student population'!$A$2:$D$801,MATCH(Rank!B23,'student population'!$A$2:$A$801,0),2)</f>
        <v>11885</v>
      </c>
      <c r="M23" s="1">
        <f>INDEX('student population'!$A$2:$D$801,MATCH(Rank!B23,'student population'!$A$2:$A$801,0),3)</f>
        <v>13.1</v>
      </c>
    </row>
    <row r="24" spans="1:13" x14ac:dyDescent="0.25">
      <c r="A24">
        <v>23</v>
      </c>
      <c r="B24" t="s">
        <v>37</v>
      </c>
      <c r="C24" t="s">
        <v>13</v>
      </c>
      <c r="D24">
        <v>69.8</v>
      </c>
      <c r="E24">
        <v>93.6</v>
      </c>
      <c r="F24">
        <v>80.599999999999994</v>
      </c>
      <c r="G24">
        <v>94.3</v>
      </c>
      <c r="H24">
        <v>32.200000000000003</v>
      </c>
      <c r="I24">
        <v>81.3</v>
      </c>
      <c r="J24">
        <v>2016</v>
      </c>
      <c r="L24">
        <f>INDEX('student population'!$A$2:$D$801,MATCH(Rank!B24,'student population'!$A$2:$A$801,0),2)</f>
        <v>0</v>
      </c>
      <c r="M24" s="1">
        <f>INDEX('student population'!$A$2:$D$801,MATCH(Rank!B24,'student population'!$A$2:$A$801,0),3)</f>
        <v>0</v>
      </c>
    </row>
    <row r="25" spans="1:13" x14ac:dyDescent="0.25">
      <c r="A25">
        <v>24</v>
      </c>
      <c r="B25" t="s">
        <v>38</v>
      </c>
      <c r="C25" t="s">
        <v>13</v>
      </c>
      <c r="D25">
        <v>68.599999999999994</v>
      </c>
      <c r="E25">
        <v>89.8</v>
      </c>
      <c r="F25">
        <v>77.2</v>
      </c>
      <c r="G25">
        <v>96.3</v>
      </c>
      <c r="H25">
        <v>36.1</v>
      </c>
      <c r="I25">
        <v>80.3</v>
      </c>
      <c r="J25">
        <v>2016</v>
      </c>
      <c r="L25">
        <f>INDEX('student population'!$A$2:$D$801,MATCH(Rank!B25,'student population'!$A$2:$A$801,0),2)</f>
        <v>25774</v>
      </c>
      <c r="M25" s="1">
        <f>INDEX('student population'!$A$2:$D$801,MATCH(Rank!B25,'student population'!$A$2:$A$801,0),3)</f>
        <v>14.1</v>
      </c>
    </row>
    <row r="26" spans="1:13" x14ac:dyDescent="0.25">
      <c r="A26">
        <v>25</v>
      </c>
      <c r="B26" t="s">
        <v>39</v>
      </c>
      <c r="C26" t="s">
        <v>11</v>
      </c>
      <c r="D26">
        <v>69.8</v>
      </c>
      <c r="E26">
        <v>53.9</v>
      </c>
      <c r="F26">
        <v>78.400000000000006</v>
      </c>
      <c r="G26">
        <v>96.5</v>
      </c>
      <c r="H26">
        <v>81.2</v>
      </c>
      <c r="I26">
        <v>79.5</v>
      </c>
      <c r="J26">
        <v>2016</v>
      </c>
      <c r="L26">
        <f>INDEX('student population'!$A$2:$D$801,MATCH(Rank!B26,'student population'!$A$2:$A$801,0),2)</f>
        <v>18334</v>
      </c>
      <c r="M26" s="1">
        <f>INDEX('student population'!$A$2:$D$801,MATCH(Rank!B26,'student population'!$A$2:$A$801,0),3)</f>
        <v>13.8</v>
      </c>
    </row>
    <row r="27" spans="1:13" x14ac:dyDescent="0.25">
      <c r="A27">
        <v>26</v>
      </c>
      <c r="B27" t="s">
        <v>40</v>
      </c>
      <c r="C27" t="s">
        <v>41</v>
      </c>
      <c r="D27">
        <v>71.7</v>
      </c>
      <c r="E27">
        <v>96.2</v>
      </c>
      <c r="F27">
        <v>84.5</v>
      </c>
      <c r="G27">
        <v>79.400000000000006</v>
      </c>
      <c r="H27">
        <v>49.8</v>
      </c>
      <c r="I27">
        <v>79.2</v>
      </c>
      <c r="J27">
        <v>2016</v>
      </c>
      <c r="L27">
        <f>INDEX('student population'!$A$2:$D$801,MATCH(Rank!B27,'student population'!$A$2:$A$801,0),2)</f>
        <v>31592</v>
      </c>
      <c r="M27" s="1">
        <f>INDEX('student population'!$A$2:$D$801,MATCH(Rank!B27,'student population'!$A$2:$A$801,0),3)</f>
        <v>15.5</v>
      </c>
    </row>
    <row r="28" spans="1:13" x14ac:dyDescent="0.25">
      <c r="A28">
        <v>27</v>
      </c>
      <c r="B28" t="s">
        <v>42</v>
      </c>
      <c r="C28" t="s">
        <v>13</v>
      </c>
      <c r="D28">
        <v>64.5</v>
      </c>
      <c r="E28">
        <v>93.8</v>
      </c>
      <c r="F28">
        <v>75.8</v>
      </c>
      <c r="G28">
        <v>93.8</v>
      </c>
      <c r="H28">
        <v>40.1</v>
      </c>
      <c r="I28">
        <v>78.2</v>
      </c>
      <c r="J28">
        <v>2016</v>
      </c>
      <c r="L28">
        <f>INDEX('student population'!$A$2:$D$801,MATCH(Rank!B28,'student population'!$A$2:$A$801,0),2)</f>
        <v>21394</v>
      </c>
      <c r="M28" s="1">
        <f>INDEX('student population'!$A$2:$D$801,MATCH(Rank!B28,'student population'!$A$2:$A$801,0),3)</f>
        <v>11.4</v>
      </c>
    </row>
    <row r="29" spans="1:13" x14ac:dyDescent="0.25">
      <c r="A29">
        <v>28</v>
      </c>
      <c r="B29" t="s">
        <v>43</v>
      </c>
      <c r="C29" t="s">
        <v>44</v>
      </c>
      <c r="D29">
        <v>60.6</v>
      </c>
      <c r="E29">
        <v>73.099999999999994</v>
      </c>
      <c r="F29">
        <v>81.099999999999994</v>
      </c>
      <c r="G29">
        <v>92.2</v>
      </c>
      <c r="H29">
        <v>75.8</v>
      </c>
      <c r="I29">
        <v>77.5</v>
      </c>
      <c r="J29">
        <v>2016</v>
      </c>
      <c r="L29">
        <f>INDEX('student population'!$A$2:$D$801,MATCH(Rank!B29,'student population'!$A$2:$A$801,0),2)</f>
        <v>7774</v>
      </c>
      <c r="M29" s="1">
        <f>INDEX('student population'!$A$2:$D$801,MATCH(Rank!B29,'student population'!$A$2:$A$801,0),3)</f>
        <v>11.5</v>
      </c>
    </row>
    <row r="30" spans="1:13" x14ac:dyDescent="0.25">
      <c r="A30">
        <v>29</v>
      </c>
      <c r="B30" t="s">
        <v>45</v>
      </c>
      <c r="C30" t="s">
        <v>46</v>
      </c>
      <c r="D30">
        <v>70.5</v>
      </c>
      <c r="E30">
        <v>62.8</v>
      </c>
      <c r="F30">
        <v>77.400000000000006</v>
      </c>
      <c r="G30">
        <v>85.7</v>
      </c>
      <c r="H30">
        <v>100</v>
      </c>
      <c r="I30">
        <v>77.3</v>
      </c>
      <c r="J30">
        <v>2016</v>
      </c>
      <c r="L30">
        <f>INDEX('student population'!$A$2:$D$801,MATCH(Rank!B30,'student population'!$A$2:$A$801,0),2)</f>
        <v>35691</v>
      </c>
      <c r="M30" s="1">
        <f>INDEX('student population'!$A$2:$D$801,MATCH(Rank!B30,'student population'!$A$2:$A$801,0),3)</f>
        <v>15.5</v>
      </c>
    </row>
    <row r="31" spans="1:13" x14ac:dyDescent="0.25">
      <c r="A31">
        <v>30</v>
      </c>
      <c r="B31" t="s">
        <v>47</v>
      </c>
      <c r="C31" t="s">
        <v>11</v>
      </c>
      <c r="D31">
        <v>74.7</v>
      </c>
      <c r="E31">
        <v>49.3</v>
      </c>
      <c r="F31">
        <v>72.3</v>
      </c>
      <c r="G31">
        <v>95.3</v>
      </c>
      <c r="H31">
        <v>30.4</v>
      </c>
      <c r="I31">
        <v>77.2</v>
      </c>
      <c r="J31">
        <v>2016</v>
      </c>
      <c r="L31">
        <f>INDEX('student population'!$A$2:$D$801,MATCH(Rank!B31,'student population'!$A$2:$A$801,0),2)</f>
        <v>42056</v>
      </c>
      <c r="M31" s="1">
        <f>INDEX('student population'!$A$2:$D$801,MATCH(Rank!B31,'student population'!$A$2:$A$801,0),3)</f>
        <v>6.8</v>
      </c>
    </row>
    <row r="32" spans="1:13" x14ac:dyDescent="0.25">
      <c r="A32">
        <v>31</v>
      </c>
      <c r="B32" t="s">
        <v>48</v>
      </c>
      <c r="C32" t="s">
        <v>21</v>
      </c>
      <c r="D32">
        <v>61.3</v>
      </c>
      <c r="E32">
        <v>98.6</v>
      </c>
      <c r="F32">
        <v>67.5</v>
      </c>
      <c r="G32">
        <v>94.6</v>
      </c>
      <c r="H32">
        <v>65.400000000000006</v>
      </c>
      <c r="I32">
        <v>76.099999999999994</v>
      </c>
      <c r="J32">
        <v>2016</v>
      </c>
      <c r="L32">
        <f>INDEX('student population'!$A$2:$D$801,MATCH(Rank!B32,'student population'!$A$2:$A$801,0),2)</f>
        <v>9666</v>
      </c>
      <c r="M32" s="1">
        <f>INDEX('student population'!$A$2:$D$801,MATCH(Rank!B32,'student population'!$A$2:$A$801,0),3)</f>
        <v>10.5</v>
      </c>
    </row>
    <row r="33" spans="1:13" x14ac:dyDescent="0.25">
      <c r="A33">
        <v>32</v>
      </c>
      <c r="B33" t="s">
        <v>49</v>
      </c>
      <c r="C33" t="s">
        <v>11</v>
      </c>
      <c r="D33">
        <v>67.099999999999994</v>
      </c>
      <c r="E33">
        <v>51.2</v>
      </c>
      <c r="F33">
        <v>70</v>
      </c>
      <c r="G33">
        <v>98.6</v>
      </c>
      <c r="H33">
        <v>43.1</v>
      </c>
      <c r="I33">
        <v>75.599999999999994</v>
      </c>
      <c r="J33">
        <v>2016</v>
      </c>
      <c r="L33">
        <f>INDEX('student population'!$A$2:$D$801,MATCH(Rank!B33,'student population'!$A$2:$A$801,0),2)</f>
        <v>44020</v>
      </c>
      <c r="M33" s="1">
        <f>INDEX('student population'!$A$2:$D$801,MATCH(Rank!B33,'student population'!$A$2:$A$801,0),3)</f>
        <v>11.8</v>
      </c>
    </row>
    <row r="34" spans="1:13" x14ac:dyDescent="0.25">
      <c r="A34">
        <v>33</v>
      </c>
      <c r="B34" t="s">
        <v>50</v>
      </c>
      <c r="C34" t="s">
        <v>51</v>
      </c>
      <c r="D34">
        <v>62</v>
      </c>
      <c r="E34">
        <v>87.1</v>
      </c>
      <c r="F34">
        <v>75.5</v>
      </c>
      <c r="G34">
        <v>86.6</v>
      </c>
      <c r="H34">
        <v>64.599999999999994</v>
      </c>
      <c r="I34">
        <v>75.400000000000006</v>
      </c>
      <c r="J34">
        <v>2016</v>
      </c>
      <c r="L34">
        <f>INDEX('student population'!$A$2:$D$801,MATCH(Rank!B34,'student population'!$A$2:$A$801,0),2)</f>
        <v>40128</v>
      </c>
      <c r="M34" s="1">
        <f>INDEX('student population'!$A$2:$D$801,MATCH(Rank!B34,'student population'!$A$2:$A$801,0),3)</f>
        <v>23.7</v>
      </c>
    </row>
    <row r="35" spans="1:13" x14ac:dyDescent="0.25">
      <c r="A35">
        <v>34</v>
      </c>
      <c r="B35" t="s">
        <v>52</v>
      </c>
      <c r="C35" t="s">
        <v>33</v>
      </c>
      <c r="D35">
        <v>60.2</v>
      </c>
      <c r="E35">
        <v>90.5</v>
      </c>
      <c r="F35">
        <v>73.2</v>
      </c>
      <c r="G35">
        <v>91.5</v>
      </c>
      <c r="H35">
        <v>42.6</v>
      </c>
      <c r="I35">
        <v>75.3</v>
      </c>
      <c r="J35">
        <v>2016</v>
      </c>
      <c r="L35">
        <f>INDEX('student population'!$A$2:$D$801,MATCH(Rank!B35,'student population'!$A$2:$A$801,0),2)</f>
        <v>50152</v>
      </c>
      <c r="M35" s="1">
        <f>INDEX('student population'!$A$2:$D$801,MATCH(Rank!B35,'student population'!$A$2:$A$801,0),3)</f>
        <v>17.600000000000001</v>
      </c>
    </row>
    <row r="36" spans="1:13" x14ac:dyDescent="0.25">
      <c r="A36">
        <v>35</v>
      </c>
      <c r="B36" t="s">
        <v>53</v>
      </c>
      <c r="C36" t="s">
        <v>54</v>
      </c>
      <c r="D36">
        <v>59.9</v>
      </c>
      <c r="E36">
        <v>68.599999999999994</v>
      </c>
      <c r="F36">
        <v>76.900000000000006</v>
      </c>
      <c r="G36">
        <v>87.3</v>
      </c>
      <c r="H36">
        <v>100</v>
      </c>
      <c r="I36">
        <v>74.8</v>
      </c>
      <c r="J36">
        <v>2016</v>
      </c>
      <c r="L36">
        <f>INDEX('student population'!$A$2:$D$801,MATCH(Rank!B36,'student population'!$A$2:$A$801,0),2)</f>
        <v>42503</v>
      </c>
      <c r="M36" s="1">
        <f>INDEX('student population'!$A$2:$D$801,MATCH(Rank!B36,'student population'!$A$2:$A$801,0),3)</f>
        <v>41.9</v>
      </c>
    </row>
    <row r="37" spans="1:13" x14ac:dyDescent="0.25">
      <c r="A37">
        <v>36</v>
      </c>
      <c r="B37" t="s">
        <v>55</v>
      </c>
      <c r="C37" t="s">
        <v>11</v>
      </c>
      <c r="D37">
        <v>64.5</v>
      </c>
      <c r="E37">
        <v>45.8</v>
      </c>
      <c r="F37">
        <v>81.2</v>
      </c>
      <c r="G37">
        <v>86.8</v>
      </c>
      <c r="H37">
        <v>52.8</v>
      </c>
      <c r="I37">
        <v>74.5</v>
      </c>
      <c r="J37">
        <v>2016</v>
      </c>
      <c r="L37">
        <f>INDEX('student population'!$A$2:$D$801,MATCH(Rank!B37,'student population'!$A$2:$A$801,0),2)</f>
        <v>42727</v>
      </c>
      <c r="M37" s="1">
        <f>INDEX('student population'!$A$2:$D$801,MATCH(Rank!B37,'student population'!$A$2:$A$801,0),3)</f>
        <v>18.7</v>
      </c>
    </row>
    <row r="38" spans="1:13" x14ac:dyDescent="0.25">
      <c r="A38">
        <v>37</v>
      </c>
      <c r="B38" t="s">
        <v>56</v>
      </c>
      <c r="C38" t="s">
        <v>46</v>
      </c>
      <c r="D38">
        <v>68.8</v>
      </c>
      <c r="E38">
        <v>62.8</v>
      </c>
      <c r="F38">
        <v>69.599999999999994</v>
      </c>
      <c r="G38">
        <v>88.2</v>
      </c>
      <c r="H38">
        <v>68.2</v>
      </c>
      <c r="I38">
        <v>74.400000000000006</v>
      </c>
      <c r="J38">
        <v>2016</v>
      </c>
      <c r="L38">
        <f>INDEX('student population'!$A$2:$D$801,MATCH(Rank!B38,'student population'!$A$2:$A$801,0),2)</f>
        <v>28881</v>
      </c>
      <c r="M38" s="1">
        <f>INDEX('student population'!$A$2:$D$801,MATCH(Rank!B38,'student population'!$A$2:$A$801,0),3)</f>
        <v>24.5</v>
      </c>
    </row>
    <row r="39" spans="1:13" x14ac:dyDescent="0.25">
      <c r="A39">
        <v>38</v>
      </c>
      <c r="B39" t="s">
        <v>57</v>
      </c>
      <c r="C39" t="s">
        <v>33</v>
      </c>
      <c r="D39">
        <v>66.099999999999994</v>
      </c>
      <c r="E39">
        <v>85.5</v>
      </c>
      <c r="F39">
        <v>72.099999999999994</v>
      </c>
      <c r="G39">
        <v>78.900000000000006</v>
      </c>
      <c r="H39">
        <v>40.299999999999997</v>
      </c>
      <c r="I39">
        <v>72.599999999999994</v>
      </c>
      <c r="J39">
        <v>2016</v>
      </c>
      <c r="L39">
        <f>INDEX('student population'!$A$2:$D$801,MATCH(Rank!B39,'student population'!$A$2:$A$801,0),2)</f>
        <v>31326</v>
      </c>
      <c r="M39" s="1">
        <f>INDEX('student population'!$A$2:$D$801,MATCH(Rank!B39,'student population'!$A$2:$A$801,0),3)</f>
        <v>13.7</v>
      </c>
    </row>
    <row r="40" spans="1:13" x14ac:dyDescent="0.25">
      <c r="A40">
        <v>39</v>
      </c>
      <c r="B40" t="s">
        <v>58</v>
      </c>
      <c r="C40" t="s">
        <v>11</v>
      </c>
      <c r="D40">
        <v>56.9</v>
      </c>
      <c r="E40">
        <v>42.9</v>
      </c>
      <c r="F40">
        <v>69.8</v>
      </c>
      <c r="G40">
        <v>98.7</v>
      </c>
      <c r="H40">
        <v>56.7</v>
      </c>
      <c r="I40">
        <v>72.2</v>
      </c>
      <c r="J40">
        <v>2016</v>
      </c>
      <c r="L40">
        <f>INDEX('student population'!$A$2:$D$801,MATCH(Rank!B40,'student population'!$A$2:$A$801,0),2)</f>
        <v>27233</v>
      </c>
      <c r="M40" s="1">
        <f>INDEX('student population'!$A$2:$D$801,MATCH(Rank!B40,'student population'!$A$2:$A$801,0),3)</f>
        <v>6.5</v>
      </c>
    </row>
    <row r="41" spans="1:13" x14ac:dyDescent="0.25">
      <c r="A41">
        <v>39</v>
      </c>
      <c r="B41" t="s">
        <v>59</v>
      </c>
      <c r="C41" t="s">
        <v>11</v>
      </c>
      <c r="D41">
        <v>52.6</v>
      </c>
      <c r="E41">
        <v>61.5</v>
      </c>
      <c r="F41">
        <v>66</v>
      </c>
      <c r="G41">
        <v>99.2</v>
      </c>
      <c r="H41">
        <v>90.4</v>
      </c>
      <c r="I41">
        <v>72.2</v>
      </c>
      <c r="J41">
        <v>2016</v>
      </c>
      <c r="L41">
        <f>INDEX('student population'!$A$2:$D$801,MATCH(Rank!B41,'student population'!$A$2:$A$801,0),2)</f>
        <v>22020</v>
      </c>
      <c r="M41" s="1">
        <f>INDEX('student population'!$A$2:$D$801,MATCH(Rank!B41,'student population'!$A$2:$A$801,0),3)</f>
        <v>27.3</v>
      </c>
    </row>
    <row r="42" spans="1:13" x14ac:dyDescent="0.25">
      <c r="A42">
        <v>41</v>
      </c>
      <c r="B42" t="s">
        <v>60</v>
      </c>
      <c r="C42" t="s">
        <v>11</v>
      </c>
      <c r="D42">
        <v>57.8</v>
      </c>
      <c r="E42">
        <v>71.5</v>
      </c>
      <c r="F42">
        <v>72.7</v>
      </c>
      <c r="G42">
        <v>86</v>
      </c>
      <c r="H42">
        <v>73.7</v>
      </c>
      <c r="I42">
        <v>72.099999999999994</v>
      </c>
      <c r="J42">
        <v>2016</v>
      </c>
      <c r="L42">
        <f>INDEX('student population'!$A$2:$D$801,MATCH(Rank!B42,'student population'!$A$2:$A$801,0),2)</f>
        <v>19967</v>
      </c>
      <c r="M42" s="1">
        <f>INDEX('student population'!$A$2:$D$801,MATCH(Rank!B42,'student population'!$A$2:$A$801,0),3)</f>
        <v>20.100000000000001</v>
      </c>
    </row>
    <row r="43" spans="1:13" x14ac:dyDescent="0.25">
      <c r="A43">
        <v>42</v>
      </c>
      <c r="B43" t="s">
        <v>61</v>
      </c>
      <c r="C43" t="s">
        <v>62</v>
      </c>
      <c r="D43">
        <v>77.8</v>
      </c>
      <c r="E43">
        <v>49.2</v>
      </c>
      <c r="F43">
        <v>72.400000000000006</v>
      </c>
      <c r="G43">
        <v>69.099999999999994</v>
      </c>
      <c r="H43">
        <v>100</v>
      </c>
      <c r="I43">
        <v>72</v>
      </c>
      <c r="J43">
        <v>2016</v>
      </c>
      <c r="L43">
        <f>INDEX('student population'!$A$2:$D$801,MATCH(Rank!B43,'student population'!$A$2:$A$801,0),2)</f>
        <v>40148</v>
      </c>
      <c r="M43" s="1">
        <f>INDEX('student population'!$A$2:$D$801,MATCH(Rank!B43,'student population'!$A$2:$A$801,0),3)</f>
        <v>8.3000000000000007</v>
      </c>
    </row>
    <row r="44" spans="1:13" x14ac:dyDescent="0.25">
      <c r="A44">
        <v>43</v>
      </c>
      <c r="B44" t="s">
        <v>63</v>
      </c>
      <c r="C44" t="s">
        <v>64</v>
      </c>
      <c r="D44">
        <v>81.400000000000006</v>
      </c>
      <c r="E44">
        <v>30.3</v>
      </c>
      <c r="F44">
        <v>83</v>
      </c>
      <c r="G44">
        <v>60.9</v>
      </c>
      <c r="H44">
        <v>50.8</v>
      </c>
      <c r="I44">
        <v>71.099999999999994</v>
      </c>
      <c r="J44">
        <v>2016</v>
      </c>
      <c r="L44">
        <f>INDEX('student population'!$A$2:$D$801,MATCH(Rank!B44,'student population'!$A$2:$A$801,0),2)</f>
        <v>26199</v>
      </c>
      <c r="M44" s="1">
        <f>INDEX('student population'!$A$2:$D$801,MATCH(Rank!B44,'student population'!$A$2:$A$801,0),3)</f>
        <v>5.7</v>
      </c>
    </row>
    <row r="45" spans="1:13" x14ac:dyDescent="0.25">
      <c r="A45">
        <v>44</v>
      </c>
      <c r="B45" t="s">
        <v>65</v>
      </c>
      <c r="C45" t="s">
        <v>11</v>
      </c>
      <c r="D45">
        <v>60.1</v>
      </c>
      <c r="E45">
        <v>58.4</v>
      </c>
      <c r="F45">
        <v>72.7</v>
      </c>
      <c r="G45">
        <v>84.3</v>
      </c>
      <c r="H45">
        <v>57.3</v>
      </c>
      <c r="I45">
        <v>71</v>
      </c>
      <c r="J45">
        <v>2016</v>
      </c>
      <c r="L45">
        <f>INDEX('student population'!$A$2:$D$801,MATCH(Rank!B45,'student population'!$A$2:$A$801,0),2)</f>
        <v>35364</v>
      </c>
      <c r="M45" s="1">
        <f>INDEX('student population'!$A$2:$D$801,MATCH(Rank!B45,'student population'!$A$2:$A$801,0),3)</f>
        <v>13.9</v>
      </c>
    </row>
    <row r="46" spans="1:13" x14ac:dyDescent="0.25">
      <c r="A46">
        <v>44</v>
      </c>
      <c r="B46" t="s">
        <v>66</v>
      </c>
      <c r="C46" t="s">
        <v>67</v>
      </c>
      <c r="D46">
        <v>64.599999999999994</v>
      </c>
      <c r="E46">
        <v>99.5</v>
      </c>
      <c r="F46">
        <v>72.8</v>
      </c>
      <c r="G46">
        <v>70.099999999999994</v>
      </c>
      <c r="H46">
        <v>53.7</v>
      </c>
      <c r="I46">
        <v>71</v>
      </c>
      <c r="J46">
        <v>2016</v>
      </c>
      <c r="L46">
        <f>INDEX('student population'!$A$2:$D$801,MATCH(Rank!B46,'student population'!$A$2:$A$801,0),2)</f>
        <v>19835</v>
      </c>
      <c r="M46" s="1">
        <f>INDEX('student population'!$A$2:$D$801,MATCH(Rank!B46,'student population'!$A$2:$A$801,0),3)</f>
        <v>17.600000000000001</v>
      </c>
    </row>
    <row r="47" spans="1:13" x14ac:dyDescent="0.25">
      <c r="A47">
        <v>46</v>
      </c>
      <c r="B47" t="s">
        <v>68</v>
      </c>
      <c r="C47" t="s">
        <v>11</v>
      </c>
      <c r="D47">
        <v>59.3</v>
      </c>
      <c r="E47">
        <v>31.7</v>
      </c>
      <c r="F47">
        <v>69.7</v>
      </c>
      <c r="G47">
        <v>92.2</v>
      </c>
      <c r="H47">
        <v>63.1</v>
      </c>
      <c r="I47">
        <v>70.3</v>
      </c>
      <c r="J47">
        <v>2016</v>
      </c>
      <c r="L47">
        <f>INDEX('student population'!$A$2:$D$801,MATCH(Rank!B47,'student population'!$A$2:$A$801,0),2)</f>
        <v>49427</v>
      </c>
      <c r="M47" s="1">
        <f>INDEX('student population'!$A$2:$D$801,MATCH(Rank!B47,'student population'!$A$2:$A$801,0),3)</f>
        <v>17.399999999999999</v>
      </c>
    </row>
    <row r="48" spans="1:13" x14ac:dyDescent="0.25">
      <c r="A48">
        <v>47</v>
      </c>
      <c r="B48" t="s">
        <v>69</v>
      </c>
      <c r="C48" t="s">
        <v>62</v>
      </c>
      <c r="D48">
        <v>73.3</v>
      </c>
      <c r="E48">
        <v>39.5</v>
      </c>
      <c r="F48">
        <v>83</v>
      </c>
      <c r="G48">
        <v>58.8</v>
      </c>
      <c r="H48">
        <v>100</v>
      </c>
      <c r="I48">
        <v>70</v>
      </c>
      <c r="J48">
        <v>2016</v>
      </c>
      <c r="L48">
        <f>INDEX('student population'!$A$2:$D$801,MATCH(Rank!B48,'student population'!$A$2:$A$801,0),2)</f>
        <v>39763</v>
      </c>
      <c r="M48" s="1">
        <f>INDEX('student population'!$A$2:$D$801,MATCH(Rank!B48,'student population'!$A$2:$A$801,0),3)</f>
        <v>13.7</v>
      </c>
    </row>
    <row r="49" spans="1:13" x14ac:dyDescent="0.25">
      <c r="A49">
        <v>47</v>
      </c>
      <c r="B49" t="s">
        <v>70</v>
      </c>
      <c r="C49" t="s">
        <v>71</v>
      </c>
      <c r="D49">
        <v>52.6</v>
      </c>
      <c r="E49">
        <v>70.3</v>
      </c>
      <c r="F49">
        <v>66.900000000000006</v>
      </c>
      <c r="G49">
        <v>87.8</v>
      </c>
      <c r="H49">
        <v>100</v>
      </c>
      <c r="I49">
        <v>70</v>
      </c>
      <c r="J49">
        <v>2016</v>
      </c>
      <c r="L49">
        <f>INDEX('student population'!$A$2:$D$801,MATCH(Rank!B49,'student population'!$A$2:$A$801,0),2)</f>
        <v>9248</v>
      </c>
      <c r="M49" s="1">
        <f>INDEX('student population'!$A$2:$D$801,MATCH(Rank!B49,'student population'!$A$2:$A$801,0),3)</f>
        <v>17</v>
      </c>
    </row>
    <row r="50" spans="1:13" x14ac:dyDescent="0.25">
      <c r="A50">
        <v>49</v>
      </c>
      <c r="B50" t="s">
        <v>72</v>
      </c>
      <c r="C50" t="s">
        <v>46</v>
      </c>
      <c r="D50">
        <v>63.7</v>
      </c>
      <c r="E50">
        <v>62.6</v>
      </c>
      <c r="F50">
        <v>77</v>
      </c>
      <c r="G50">
        <v>73.599999999999994</v>
      </c>
      <c r="H50">
        <v>36.1</v>
      </c>
      <c r="I50">
        <v>69.900000000000006</v>
      </c>
      <c r="J50">
        <v>2016</v>
      </c>
      <c r="L50">
        <f>INDEX('student population'!$A$2:$D$801,MATCH(Rank!B50,'student population'!$A$2:$A$801,0),2)</f>
        <v>29987</v>
      </c>
      <c r="M50" s="1">
        <f>INDEX('student population'!$A$2:$D$801,MATCH(Rank!B50,'student population'!$A$2:$A$801,0),3)</f>
        <v>52.5</v>
      </c>
    </row>
    <row r="51" spans="1:13" x14ac:dyDescent="0.25">
      <c r="A51">
        <v>50</v>
      </c>
      <c r="B51" t="s">
        <v>73</v>
      </c>
      <c r="C51" t="s">
        <v>11</v>
      </c>
      <c r="D51">
        <v>65.099999999999994</v>
      </c>
      <c r="E51">
        <v>33</v>
      </c>
      <c r="F51">
        <v>68.2</v>
      </c>
      <c r="G51">
        <v>86.6</v>
      </c>
      <c r="H51">
        <v>48.5</v>
      </c>
      <c r="I51">
        <v>69.7</v>
      </c>
      <c r="J51">
        <v>2016</v>
      </c>
      <c r="L51">
        <f>INDEX('student population'!$A$2:$D$801,MATCH(Rank!B51,'student population'!$A$2:$A$801,0),2)</f>
        <v>39655</v>
      </c>
      <c r="M51" s="1">
        <f>INDEX('student population'!$A$2:$D$801,MATCH(Rank!B51,'student population'!$A$2:$A$801,0),3)</f>
        <v>10.8</v>
      </c>
    </row>
    <row r="52" spans="1:13" x14ac:dyDescent="0.25">
      <c r="A52">
        <v>51</v>
      </c>
      <c r="B52" t="s">
        <v>74</v>
      </c>
      <c r="C52" t="s">
        <v>11</v>
      </c>
      <c r="D52">
        <v>62.8</v>
      </c>
      <c r="E52">
        <v>57.8</v>
      </c>
      <c r="F52">
        <v>55.7</v>
      </c>
      <c r="G52">
        <v>96.4</v>
      </c>
      <c r="H52">
        <v>31.4</v>
      </c>
      <c r="I52">
        <v>69.599999999999994</v>
      </c>
      <c r="J52">
        <v>2016</v>
      </c>
      <c r="L52">
        <f>INDEX('student population'!$A$2:$D$801,MATCH(Rank!B52,'student population'!$A$2:$A$801,0),2)</f>
        <v>8653</v>
      </c>
      <c r="M52" s="1">
        <f>INDEX('student population'!$A$2:$D$801,MATCH(Rank!B52,'student population'!$A$2:$A$801,0),3)</f>
        <v>10.1</v>
      </c>
    </row>
    <row r="53" spans="1:13" x14ac:dyDescent="0.25">
      <c r="A53">
        <v>52</v>
      </c>
      <c r="B53" t="s">
        <v>75</v>
      </c>
      <c r="C53" t="s">
        <v>51</v>
      </c>
      <c r="D53">
        <v>54.7</v>
      </c>
      <c r="E53">
        <v>93.3</v>
      </c>
      <c r="F53">
        <v>77.3</v>
      </c>
      <c r="G53">
        <v>72.3</v>
      </c>
      <c r="H53">
        <v>48</v>
      </c>
      <c r="I53">
        <v>69.5</v>
      </c>
      <c r="J53">
        <v>2016</v>
      </c>
      <c r="L53">
        <f>INDEX('student population'!$A$2:$D$801,MATCH(Rank!B53,'student population'!$A$2:$A$801,0),2)</f>
        <v>14604</v>
      </c>
      <c r="M53" s="1">
        <f>INDEX('student population'!$A$2:$D$801,MATCH(Rank!B53,'student population'!$A$2:$A$801,0),3)</f>
        <v>19.2</v>
      </c>
    </row>
    <row r="54" spans="1:13" x14ac:dyDescent="0.25">
      <c r="A54">
        <v>53</v>
      </c>
      <c r="B54" t="s">
        <v>76</v>
      </c>
      <c r="C54" t="s">
        <v>46</v>
      </c>
      <c r="D54">
        <v>61</v>
      </c>
      <c r="E54">
        <v>63.8</v>
      </c>
      <c r="F54">
        <v>66</v>
      </c>
      <c r="G54">
        <v>80.099999999999994</v>
      </c>
      <c r="H54">
        <v>99.2</v>
      </c>
      <c r="I54">
        <v>69.400000000000006</v>
      </c>
      <c r="J54">
        <v>2016</v>
      </c>
      <c r="L54">
        <f>INDEX('student population'!$A$2:$D$801,MATCH(Rank!B54,'student population'!$A$2:$A$801,0),2)</f>
        <v>35565</v>
      </c>
      <c r="M54" s="1">
        <f>INDEX('student population'!$A$2:$D$801,MATCH(Rank!B54,'student population'!$A$2:$A$801,0),3)</f>
        <v>31.5</v>
      </c>
    </row>
    <row r="55" spans="1:13" x14ac:dyDescent="0.25">
      <c r="A55">
        <v>54</v>
      </c>
      <c r="B55" t="s">
        <v>77</v>
      </c>
      <c r="C55" t="s">
        <v>78</v>
      </c>
      <c r="D55">
        <v>70.599999999999994</v>
      </c>
      <c r="E55">
        <v>85.5</v>
      </c>
      <c r="F55">
        <v>47.7</v>
      </c>
      <c r="G55">
        <v>87.1</v>
      </c>
      <c r="H55">
        <v>37.1</v>
      </c>
      <c r="I55">
        <v>69</v>
      </c>
      <c r="J55">
        <v>2016</v>
      </c>
      <c r="L55">
        <f>INDEX('student population'!$A$2:$D$801,MATCH(Rank!B55,'student population'!$A$2:$A$801,0),2)</f>
        <v>2400</v>
      </c>
      <c r="M55" s="1">
        <f>INDEX('student population'!$A$2:$D$801,MATCH(Rank!B55,'student population'!$A$2:$A$801,0),3)</f>
        <v>7.9</v>
      </c>
    </row>
    <row r="56" spans="1:13" x14ac:dyDescent="0.25">
      <c r="A56">
        <v>55</v>
      </c>
      <c r="B56" t="s">
        <v>79</v>
      </c>
      <c r="C56" t="s">
        <v>41</v>
      </c>
      <c r="D56">
        <v>48.4</v>
      </c>
      <c r="E56">
        <v>94.6</v>
      </c>
      <c r="F56">
        <v>61.3</v>
      </c>
      <c r="G56">
        <v>85.6</v>
      </c>
      <c r="H56">
        <v>99.9</v>
      </c>
      <c r="I56">
        <v>68.2</v>
      </c>
      <c r="J56">
        <v>2016</v>
      </c>
      <c r="L56">
        <f>INDEX('student population'!$A$2:$D$801,MATCH(Rank!B56,'student population'!$A$2:$A$801,0),2)</f>
        <v>25028</v>
      </c>
      <c r="M56" s="1">
        <f>INDEX('student population'!$A$2:$D$801,MATCH(Rank!B56,'student population'!$A$2:$A$801,0),3)</f>
        <v>16.2</v>
      </c>
    </row>
    <row r="57" spans="1:13" x14ac:dyDescent="0.25">
      <c r="A57">
        <v>56</v>
      </c>
      <c r="B57" t="s">
        <v>80</v>
      </c>
      <c r="C57" t="s">
        <v>13</v>
      </c>
      <c r="D57">
        <v>58.4</v>
      </c>
      <c r="E57">
        <v>87</v>
      </c>
      <c r="F57">
        <v>66</v>
      </c>
      <c r="G57">
        <v>77.3</v>
      </c>
      <c r="H57">
        <v>42</v>
      </c>
      <c r="I57">
        <v>68.099999999999994</v>
      </c>
      <c r="J57">
        <v>2016</v>
      </c>
      <c r="L57">
        <f>INDEX('student population'!$A$2:$D$801,MATCH(Rank!B57,'student population'!$A$2:$A$801,0),2)</f>
        <v>34938</v>
      </c>
      <c r="M57" s="1">
        <f>INDEX('student population'!$A$2:$D$801,MATCH(Rank!B57,'student population'!$A$2:$A$801,0),3)</f>
        <v>15.3</v>
      </c>
    </row>
    <row r="58" spans="1:13" x14ac:dyDescent="0.25">
      <c r="A58">
        <v>56</v>
      </c>
      <c r="B58" t="s">
        <v>81</v>
      </c>
      <c r="C58" t="s">
        <v>51</v>
      </c>
      <c r="D58">
        <v>54.3</v>
      </c>
      <c r="E58">
        <v>84.4</v>
      </c>
      <c r="F58">
        <v>68.099999999999994</v>
      </c>
      <c r="G58">
        <v>77.5</v>
      </c>
      <c r="H58">
        <v>72.400000000000006</v>
      </c>
      <c r="I58">
        <v>68.099999999999994</v>
      </c>
      <c r="J58">
        <v>2016</v>
      </c>
      <c r="L58">
        <f>INDEX('student population'!$A$2:$D$801,MATCH(Rank!B58,'student population'!$A$2:$A$801,0),2)</f>
        <v>41868</v>
      </c>
      <c r="M58" s="1">
        <f>INDEX('student population'!$A$2:$D$801,MATCH(Rank!B58,'student population'!$A$2:$A$801,0),3)</f>
        <v>20.2</v>
      </c>
    </row>
    <row r="59" spans="1:13" x14ac:dyDescent="0.25">
      <c r="A59">
        <v>58</v>
      </c>
      <c r="B59" t="s">
        <v>82</v>
      </c>
      <c r="C59" t="s">
        <v>71</v>
      </c>
      <c r="D59">
        <v>52.2</v>
      </c>
      <c r="E59">
        <v>66.5</v>
      </c>
      <c r="F59">
        <v>64.7</v>
      </c>
      <c r="G59">
        <v>87.4</v>
      </c>
      <c r="H59">
        <v>62.8</v>
      </c>
      <c r="I59">
        <v>67.8</v>
      </c>
      <c r="J59">
        <v>2016</v>
      </c>
      <c r="L59">
        <f>INDEX('student population'!$A$2:$D$801,MATCH(Rank!B59,'student population'!$A$2:$A$801,0),2)</f>
        <v>24570</v>
      </c>
      <c r="M59" s="1">
        <f>INDEX('student population'!$A$2:$D$801,MATCH(Rank!B59,'student population'!$A$2:$A$801,0),3)</f>
        <v>14.4</v>
      </c>
    </row>
    <row r="60" spans="1:13" x14ac:dyDescent="0.25">
      <c r="A60">
        <v>59</v>
      </c>
      <c r="B60" t="s">
        <v>83</v>
      </c>
      <c r="C60" t="s">
        <v>67</v>
      </c>
      <c r="D60">
        <v>49.4</v>
      </c>
      <c r="E60">
        <v>80.5</v>
      </c>
      <c r="F60">
        <v>66.099999999999994</v>
      </c>
      <c r="G60">
        <v>82.6</v>
      </c>
      <c r="H60">
        <v>68.099999999999994</v>
      </c>
      <c r="I60">
        <v>67.2</v>
      </c>
      <c r="J60">
        <v>2016</v>
      </c>
      <c r="L60">
        <f>INDEX('student population'!$A$2:$D$801,MATCH(Rank!B60,'student population'!$A$2:$A$801,0),2)</f>
        <v>11385</v>
      </c>
      <c r="M60" s="1">
        <f>INDEX('student population'!$A$2:$D$801,MATCH(Rank!B60,'student population'!$A$2:$A$801,0),3)</f>
        <v>23.8</v>
      </c>
    </row>
    <row r="61" spans="1:13" x14ac:dyDescent="0.25">
      <c r="A61">
        <v>60</v>
      </c>
      <c r="B61" t="s">
        <v>84</v>
      </c>
      <c r="C61" t="s">
        <v>51</v>
      </c>
      <c r="D61">
        <v>49.2</v>
      </c>
      <c r="E61">
        <v>89.3</v>
      </c>
      <c r="F61">
        <v>62.8</v>
      </c>
      <c r="G61">
        <v>82.4</v>
      </c>
      <c r="H61">
        <v>76.7</v>
      </c>
      <c r="I61">
        <v>67</v>
      </c>
      <c r="J61">
        <v>2016</v>
      </c>
      <c r="L61">
        <f>INDEX('student population'!$A$2:$D$801,MATCH(Rank!B61,'student population'!$A$2:$A$801,0),2)</f>
        <v>34718</v>
      </c>
      <c r="M61" s="1">
        <f>INDEX('student population'!$A$2:$D$801,MATCH(Rank!B61,'student population'!$A$2:$A$801,0),3)</f>
        <v>32.700000000000003</v>
      </c>
    </row>
    <row r="62" spans="1:13" x14ac:dyDescent="0.25">
      <c r="A62">
        <v>60</v>
      </c>
      <c r="B62" t="s">
        <v>85</v>
      </c>
      <c r="C62" t="s">
        <v>11</v>
      </c>
      <c r="D62">
        <v>54.3</v>
      </c>
      <c r="E62">
        <v>44.9</v>
      </c>
      <c r="F62">
        <v>55.6</v>
      </c>
      <c r="G62">
        <v>99.2</v>
      </c>
      <c r="H62">
        <v>33.5</v>
      </c>
      <c r="I62">
        <v>67</v>
      </c>
      <c r="J62">
        <v>2016</v>
      </c>
      <c r="L62">
        <f>INDEX('student population'!$A$2:$D$801,MATCH(Rank!B62,'student population'!$A$2:$A$801,0),2)</f>
        <v>12528</v>
      </c>
      <c r="M62" s="1">
        <f>INDEX('student population'!$A$2:$D$801,MATCH(Rank!B62,'student population'!$A$2:$A$801,0),3)</f>
        <v>5.7</v>
      </c>
    </row>
    <row r="63" spans="1:13" x14ac:dyDescent="0.25">
      <c r="A63">
        <v>62</v>
      </c>
      <c r="B63" t="s">
        <v>86</v>
      </c>
      <c r="C63" t="s">
        <v>71</v>
      </c>
      <c r="D63">
        <v>48.1</v>
      </c>
      <c r="E63">
        <v>55.8</v>
      </c>
      <c r="F63">
        <v>64.3</v>
      </c>
      <c r="G63">
        <v>88.1</v>
      </c>
      <c r="H63">
        <v>89.1</v>
      </c>
      <c r="I63">
        <v>66.599999999999994</v>
      </c>
      <c r="J63">
        <v>2016</v>
      </c>
      <c r="L63">
        <f>INDEX('student population'!$A$2:$D$801,MATCH(Rank!B63,'student population'!$A$2:$A$801,0),2)</f>
        <v>30779</v>
      </c>
      <c r="M63" s="1">
        <f>INDEX('student population'!$A$2:$D$801,MATCH(Rank!B63,'student population'!$A$2:$A$801,0),3)</f>
        <v>15.4</v>
      </c>
    </row>
    <row r="64" spans="1:13" x14ac:dyDescent="0.25">
      <c r="A64">
        <v>63</v>
      </c>
      <c r="B64" t="s">
        <v>87</v>
      </c>
      <c r="C64" t="s">
        <v>11</v>
      </c>
      <c r="D64">
        <v>58</v>
      </c>
      <c r="E64">
        <v>39</v>
      </c>
      <c r="F64">
        <v>54.5</v>
      </c>
      <c r="G64">
        <v>95.9</v>
      </c>
      <c r="H64">
        <v>39.4</v>
      </c>
      <c r="I64">
        <v>66.400000000000006</v>
      </c>
      <c r="J64">
        <v>2016</v>
      </c>
      <c r="L64">
        <f>INDEX('student population'!$A$2:$D$801,MATCH(Rank!B64,'student population'!$A$2:$A$801,0),2)</f>
        <v>26518</v>
      </c>
      <c r="M64" s="1">
        <f>INDEX('student population'!$A$2:$D$801,MATCH(Rank!B64,'student population'!$A$2:$A$801,0),3)</f>
        <v>7.3</v>
      </c>
    </row>
    <row r="65" spans="1:13" x14ac:dyDescent="0.25">
      <c r="A65">
        <v>64</v>
      </c>
      <c r="B65" t="s">
        <v>88</v>
      </c>
      <c r="C65" t="s">
        <v>11</v>
      </c>
      <c r="D65">
        <v>57.8</v>
      </c>
      <c r="E65">
        <v>51</v>
      </c>
      <c r="F65">
        <v>49.5</v>
      </c>
      <c r="G65">
        <v>97.7</v>
      </c>
      <c r="H65">
        <v>30.3</v>
      </c>
      <c r="I65">
        <v>66.099999999999994</v>
      </c>
      <c r="J65">
        <v>2016</v>
      </c>
      <c r="L65">
        <f>INDEX('student population'!$A$2:$D$801,MATCH(Rank!B65,'student population'!$A$2:$A$801,0),2)</f>
        <v>24789</v>
      </c>
      <c r="M65" s="1">
        <f>INDEX('student population'!$A$2:$D$801,MATCH(Rank!B65,'student population'!$A$2:$A$801,0),3)</f>
        <v>8.6</v>
      </c>
    </row>
    <row r="66" spans="1:13" x14ac:dyDescent="0.25">
      <c r="A66">
        <v>65</v>
      </c>
      <c r="B66" t="s">
        <v>89</v>
      </c>
      <c r="C66" t="s">
        <v>71</v>
      </c>
      <c r="D66">
        <v>55</v>
      </c>
      <c r="E66">
        <v>84</v>
      </c>
      <c r="F66">
        <v>73.8</v>
      </c>
      <c r="G66">
        <v>61.5</v>
      </c>
      <c r="H66">
        <v>100</v>
      </c>
      <c r="I66">
        <v>65.900000000000006</v>
      </c>
      <c r="J66">
        <v>2016</v>
      </c>
      <c r="L66">
        <f>INDEX('student population'!$A$2:$D$801,MATCH(Rank!B66,'student population'!$A$2:$A$801,0),2)</f>
        <v>15920</v>
      </c>
      <c r="M66" s="1">
        <f>INDEX('student population'!$A$2:$D$801,MATCH(Rank!B66,'student population'!$A$2:$A$801,0),3)</f>
        <v>19.399999999999999</v>
      </c>
    </row>
    <row r="67" spans="1:13" x14ac:dyDescent="0.25">
      <c r="A67">
        <v>65</v>
      </c>
      <c r="B67" t="s">
        <v>90</v>
      </c>
      <c r="C67" t="s">
        <v>11</v>
      </c>
      <c r="D67">
        <v>53.5</v>
      </c>
      <c r="E67">
        <v>35.299999999999997</v>
      </c>
      <c r="F67">
        <v>61</v>
      </c>
      <c r="G67">
        <v>88</v>
      </c>
      <c r="H67">
        <v>98.5</v>
      </c>
      <c r="I67">
        <v>65.900000000000006</v>
      </c>
      <c r="J67">
        <v>2016</v>
      </c>
      <c r="L67">
        <f>INDEX('student population'!$A$2:$D$801,MATCH(Rank!B67,'student population'!$A$2:$A$801,0),2)</f>
        <v>46825</v>
      </c>
      <c r="M67" s="1">
        <f>INDEX('student population'!$A$2:$D$801,MATCH(Rank!B67,'student population'!$A$2:$A$801,0),3)</f>
        <v>18</v>
      </c>
    </row>
    <row r="68" spans="1:13" x14ac:dyDescent="0.25">
      <c r="A68">
        <v>67</v>
      </c>
      <c r="B68" t="s">
        <v>91</v>
      </c>
      <c r="C68" t="s">
        <v>71</v>
      </c>
      <c r="D68">
        <v>50.5</v>
      </c>
      <c r="E68">
        <v>64.3</v>
      </c>
      <c r="F68">
        <v>63.1</v>
      </c>
      <c r="G68">
        <v>85.2</v>
      </c>
      <c r="H68">
        <v>49.8</v>
      </c>
      <c r="I68">
        <v>65.7</v>
      </c>
      <c r="J68">
        <v>2016</v>
      </c>
      <c r="L68">
        <f>INDEX('student population'!$A$2:$D$801,MATCH(Rank!B68,'student population'!$A$2:$A$801,0),2)</f>
        <v>21222</v>
      </c>
      <c r="M68" s="1">
        <f>INDEX('student population'!$A$2:$D$801,MATCH(Rank!B68,'student population'!$A$2:$A$801,0),3)</f>
        <v>17.100000000000001</v>
      </c>
    </row>
    <row r="69" spans="1:13" x14ac:dyDescent="0.25">
      <c r="A69">
        <v>68</v>
      </c>
      <c r="B69" t="s">
        <v>92</v>
      </c>
      <c r="C69" t="s">
        <v>11</v>
      </c>
      <c r="D69">
        <v>49.3</v>
      </c>
      <c r="E69">
        <v>56.3</v>
      </c>
      <c r="F69">
        <v>58.9</v>
      </c>
      <c r="G69">
        <v>93</v>
      </c>
      <c r="H69">
        <v>38</v>
      </c>
      <c r="I69">
        <v>65.5</v>
      </c>
      <c r="J69">
        <v>2016</v>
      </c>
      <c r="L69">
        <f>INDEX('student population'!$A$2:$D$801,MATCH(Rank!B69,'student population'!$A$2:$A$801,0),2)</f>
        <v>36534</v>
      </c>
      <c r="M69" s="1">
        <f>INDEX('student population'!$A$2:$D$801,MATCH(Rank!B69,'student population'!$A$2:$A$801,0),3)</f>
        <v>12.9</v>
      </c>
    </row>
    <row r="70" spans="1:13" x14ac:dyDescent="0.25">
      <c r="A70">
        <v>69</v>
      </c>
      <c r="B70" t="s">
        <v>93</v>
      </c>
      <c r="C70" t="s">
        <v>13</v>
      </c>
      <c r="D70">
        <v>47.6</v>
      </c>
      <c r="E70">
        <v>82.4</v>
      </c>
      <c r="F70">
        <v>51.6</v>
      </c>
      <c r="G70">
        <v>91.2</v>
      </c>
      <c r="H70">
        <v>40</v>
      </c>
      <c r="I70">
        <v>64.3</v>
      </c>
      <c r="J70">
        <v>2016</v>
      </c>
      <c r="L70">
        <f>INDEX('student population'!$A$2:$D$801,MATCH(Rank!B70,'student population'!$A$2:$A$801,0),2)</f>
        <v>17906</v>
      </c>
      <c r="M70" s="1">
        <f>INDEX('student population'!$A$2:$D$801,MATCH(Rank!B70,'student population'!$A$2:$A$801,0),3)</f>
        <v>14</v>
      </c>
    </row>
    <row r="71" spans="1:13" x14ac:dyDescent="0.25">
      <c r="A71">
        <v>70</v>
      </c>
      <c r="B71" t="s">
        <v>94</v>
      </c>
      <c r="C71" t="s">
        <v>13</v>
      </c>
      <c r="D71">
        <v>47.9</v>
      </c>
      <c r="E71">
        <v>86.4</v>
      </c>
      <c r="F71">
        <v>51.9</v>
      </c>
      <c r="G71">
        <v>87.7</v>
      </c>
      <c r="H71">
        <v>34.4</v>
      </c>
      <c r="I71">
        <v>63.6</v>
      </c>
      <c r="J71">
        <v>2016</v>
      </c>
      <c r="L71">
        <f>INDEX('student population'!$A$2:$D$801,MATCH(Rank!B71,'student population'!$A$2:$A$801,0),2)</f>
        <v>15489</v>
      </c>
      <c r="M71" s="1">
        <f>INDEX('student population'!$A$2:$D$801,MATCH(Rank!B71,'student population'!$A$2:$A$801,0),3)</f>
        <v>15.7</v>
      </c>
    </row>
    <row r="72" spans="1:13" x14ac:dyDescent="0.25">
      <c r="A72">
        <v>71</v>
      </c>
      <c r="B72" t="s">
        <v>95</v>
      </c>
      <c r="C72" t="s">
        <v>71</v>
      </c>
      <c r="D72">
        <v>37.200000000000003</v>
      </c>
      <c r="E72">
        <v>76.099999999999994</v>
      </c>
      <c r="F72">
        <v>55.2</v>
      </c>
      <c r="G72">
        <v>95.6</v>
      </c>
      <c r="H72">
        <v>54.6</v>
      </c>
      <c r="I72">
        <v>63.5</v>
      </c>
      <c r="J72">
        <v>2016</v>
      </c>
      <c r="L72">
        <f>INDEX('student population'!$A$2:$D$801,MATCH(Rank!B72,'student population'!$A$2:$A$801,0),2)</f>
        <v>20580</v>
      </c>
      <c r="M72" s="1">
        <f>INDEX('student population'!$A$2:$D$801,MATCH(Rank!B72,'student population'!$A$2:$A$801,0),3)</f>
        <v>18.899999999999999</v>
      </c>
    </row>
    <row r="73" spans="1:13" x14ac:dyDescent="0.25">
      <c r="A73">
        <v>72</v>
      </c>
      <c r="B73" t="s">
        <v>96</v>
      </c>
      <c r="C73" t="s">
        <v>46</v>
      </c>
      <c r="D73">
        <v>57.9</v>
      </c>
      <c r="E73">
        <v>69.2</v>
      </c>
      <c r="F73">
        <v>72.2</v>
      </c>
      <c r="G73">
        <v>60.2</v>
      </c>
      <c r="H73">
        <v>35.1</v>
      </c>
      <c r="I73">
        <v>63.2</v>
      </c>
      <c r="J73">
        <v>2016</v>
      </c>
      <c r="L73">
        <f>INDEX('student population'!$A$2:$D$801,MATCH(Rank!B73,'student population'!$A$2:$A$801,0),2)</f>
        <v>33062</v>
      </c>
      <c r="M73" s="1">
        <f>INDEX('student population'!$A$2:$D$801,MATCH(Rank!B73,'student population'!$A$2:$A$801,0),3)</f>
        <v>39.299999999999997</v>
      </c>
    </row>
    <row r="74" spans="1:13" x14ac:dyDescent="0.25">
      <c r="A74">
        <v>73</v>
      </c>
      <c r="B74" t="s">
        <v>97</v>
      </c>
      <c r="C74" t="s">
        <v>51</v>
      </c>
      <c r="D74">
        <v>48.1</v>
      </c>
      <c r="E74">
        <v>87.6</v>
      </c>
      <c r="F74">
        <v>58.5</v>
      </c>
      <c r="G74">
        <v>73.3</v>
      </c>
      <c r="H74">
        <v>79.7</v>
      </c>
      <c r="I74">
        <v>62.5</v>
      </c>
      <c r="J74">
        <v>2016</v>
      </c>
      <c r="L74">
        <f>INDEX('student population'!$A$2:$D$801,MATCH(Rank!B74,'student population'!$A$2:$A$801,0),2)</f>
        <v>50882</v>
      </c>
      <c r="M74" s="1">
        <f>INDEX('student population'!$A$2:$D$801,MATCH(Rank!B74,'student population'!$A$2:$A$801,0),3)</f>
        <v>40.5</v>
      </c>
    </row>
    <row r="75" spans="1:13" x14ac:dyDescent="0.25">
      <c r="A75">
        <v>74</v>
      </c>
      <c r="B75" t="s">
        <v>98</v>
      </c>
      <c r="C75" t="s">
        <v>71</v>
      </c>
      <c r="D75">
        <v>43.3</v>
      </c>
      <c r="E75">
        <v>63.9</v>
      </c>
      <c r="F75">
        <v>56.9</v>
      </c>
      <c r="G75">
        <v>84</v>
      </c>
      <c r="H75">
        <v>92.4</v>
      </c>
      <c r="I75">
        <v>62.4</v>
      </c>
      <c r="J75">
        <v>2016</v>
      </c>
      <c r="L75">
        <f>INDEX('student population'!$A$2:$D$801,MATCH(Rank!B75,'student population'!$A$2:$A$801,0),2)</f>
        <v>24556</v>
      </c>
      <c r="M75" s="1">
        <f>INDEX('student population'!$A$2:$D$801,MATCH(Rank!B75,'student population'!$A$2:$A$801,0),3)</f>
        <v>25.6</v>
      </c>
    </row>
    <row r="76" spans="1:13" x14ac:dyDescent="0.25">
      <c r="A76">
        <v>75</v>
      </c>
      <c r="B76" t="s">
        <v>99</v>
      </c>
      <c r="C76" t="s">
        <v>11</v>
      </c>
      <c r="D76">
        <v>50.4</v>
      </c>
      <c r="E76">
        <v>40.799999999999997</v>
      </c>
      <c r="F76">
        <v>61.9</v>
      </c>
      <c r="G76">
        <v>80.5</v>
      </c>
      <c r="H76">
        <v>56.2</v>
      </c>
      <c r="I76">
        <v>62.3</v>
      </c>
      <c r="J76">
        <v>2016</v>
      </c>
      <c r="L76">
        <f>INDEX('student population'!$A$2:$D$801,MATCH(Rank!B76,'student population'!$A$2:$A$801,0),2)</f>
        <v>44501</v>
      </c>
      <c r="M76" s="1">
        <f>INDEX('student population'!$A$2:$D$801,MATCH(Rank!B76,'student population'!$A$2:$A$801,0),3)</f>
        <v>12.4</v>
      </c>
    </row>
    <row r="77" spans="1:13" x14ac:dyDescent="0.25">
      <c r="A77">
        <v>76</v>
      </c>
      <c r="B77" t="s">
        <v>100</v>
      </c>
      <c r="C77" t="s">
        <v>13</v>
      </c>
      <c r="D77">
        <v>41.6</v>
      </c>
      <c r="E77">
        <v>85.8</v>
      </c>
      <c r="F77">
        <v>48.3</v>
      </c>
      <c r="G77">
        <v>92.3</v>
      </c>
      <c r="H77">
        <v>31.6</v>
      </c>
      <c r="I77">
        <v>61.9</v>
      </c>
      <c r="J77">
        <v>2016</v>
      </c>
      <c r="L77">
        <f>INDEX('student population'!$A$2:$D$801,MATCH(Rank!B77,'student population'!$A$2:$A$801,0),2)</f>
        <v>22616</v>
      </c>
      <c r="M77" s="1">
        <f>INDEX('student population'!$A$2:$D$801,MATCH(Rank!B77,'student population'!$A$2:$A$801,0),3)</f>
        <v>16</v>
      </c>
    </row>
    <row r="78" spans="1:13" x14ac:dyDescent="0.25">
      <c r="A78">
        <v>76</v>
      </c>
      <c r="B78" t="s">
        <v>101</v>
      </c>
      <c r="C78" t="s">
        <v>102</v>
      </c>
      <c r="D78">
        <v>48.4</v>
      </c>
      <c r="E78">
        <v>51.8</v>
      </c>
      <c r="F78">
        <v>60.4</v>
      </c>
      <c r="G78">
        <v>82.1</v>
      </c>
      <c r="H78">
        <v>31.6</v>
      </c>
      <c r="I78">
        <v>61.9</v>
      </c>
      <c r="J78">
        <v>2016</v>
      </c>
      <c r="L78">
        <f>INDEX('student population'!$A$2:$D$801,MATCH(Rank!B78,'student population'!$A$2:$A$801,0),2)</f>
        <v>23505</v>
      </c>
      <c r="M78" s="1">
        <f>INDEX('student population'!$A$2:$D$801,MATCH(Rank!B78,'student population'!$A$2:$A$801,0),3)</f>
        <v>15.1</v>
      </c>
    </row>
    <row r="79" spans="1:13" x14ac:dyDescent="0.25">
      <c r="A79">
        <v>78</v>
      </c>
      <c r="B79" t="s">
        <v>103</v>
      </c>
      <c r="C79" t="s">
        <v>46</v>
      </c>
      <c r="D79">
        <v>47</v>
      </c>
      <c r="E79">
        <v>58.2</v>
      </c>
      <c r="F79">
        <v>59.8</v>
      </c>
      <c r="G79">
        <v>79.3</v>
      </c>
      <c r="H79">
        <v>59.2</v>
      </c>
      <c r="I79">
        <v>61.7</v>
      </c>
      <c r="J79">
        <v>2016</v>
      </c>
      <c r="L79">
        <f>INDEX('student population'!$A$2:$D$801,MATCH(Rank!B79,'student population'!$A$2:$A$801,0),2)</f>
        <v>28327</v>
      </c>
      <c r="M79" s="1">
        <f>INDEX('student population'!$A$2:$D$801,MATCH(Rank!B79,'student population'!$A$2:$A$801,0),3)</f>
        <v>38.9</v>
      </c>
    </row>
    <row r="80" spans="1:13" x14ac:dyDescent="0.25">
      <c r="A80">
        <v>79</v>
      </c>
      <c r="B80" t="s">
        <v>104</v>
      </c>
      <c r="C80" t="s">
        <v>11</v>
      </c>
      <c r="D80">
        <v>50.6</v>
      </c>
      <c r="E80">
        <v>33.9</v>
      </c>
      <c r="F80">
        <v>50.3</v>
      </c>
      <c r="G80">
        <v>92.3</v>
      </c>
      <c r="H80">
        <v>39.299999999999997</v>
      </c>
      <c r="I80">
        <v>61.5</v>
      </c>
      <c r="J80">
        <v>2016</v>
      </c>
      <c r="L80">
        <f>INDEX('student population'!$A$2:$D$801,MATCH(Rank!B80,'student population'!$A$2:$A$801,0),2)</f>
        <v>26485</v>
      </c>
      <c r="M80" s="1">
        <f>INDEX('student population'!$A$2:$D$801,MATCH(Rank!B80,'student population'!$A$2:$A$801,0),3)</f>
        <v>5.8</v>
      </c>
    </row>
    <row r="81" spans="1:13" x14ac:dyDescent="0.25">
      <c r="A81">
        <v>80</v>
      </c>
      <c r="B81" t="s">
        <v>105</v>
      </c>
      <c r="C81" t="s">
        <v>13</v>
      </c>
      <c r="D81">
        <v>47.4</v>
      </c>
      <c r="E81">
        <v>90.3</v>
      </c>
      <c r="F81">
        <v>53.1</v>
      </c>
      <c r="G81">
        <v>78.2</v>
      </c>
      <c r="H81">
        <v>37.700000000000003</v>
      </c>
      <c r="I81">
        <v>61.3</v>
      </c>
      <c r="J81">
        <v>2016</v>
      </c>
      <c r="L81">
        <f>INDEX('student population'!$A$2:$D$801,MATCH(Rank!B81,'student population'!$A$2:$A$801,0),2)</f>
        <v>18529</v>
      </c>
      <c r="M81" s="1">
        <f>INDEX('student population'!$A$2:$D$801,MATCH(Rank!B81,'student population'!$A$2:$A$801,0),3)</f>
        <v>16.600000000000001</v>
      </c>
    </row>
    <row r="82" spans="1:13" x14ac:dyDescent="0.25">
      <c r="A82">
        <v>81</v>
      </c>
      <c r="B82" t="s">
        <v>106</v>
      </c>
      <c r="C82" t="s">
        <v>44</v>
      </c>
      <c r="D82">
        <v>44.1</v>
      </c>
      <c r="E82">
        <v>59.6</v>
      </c>
      <c r="F82">
        <v>61</v>
      </c>
      <c r="G82">
        <v>80.900000000000006</v>
      </c>
      <c r="H82">
        <v>39.5</v>
      </c>
      <c r="I82">
        <v>61.2</v>
      </c>
      <c r="J82">
        <v>2016</v>
      </c>
      <c r="L82">
        <f>INDEX('student population'!$A$2:$D$801,MATCH(Rank!B82,'student population'!$A$2:$A$801,0),2)</f>
        <v>25266</v>
      </c>
      <c r="M82" s="1">
        <f>INDEX('student population'!$A$2:$D$801,MATCH(Rank!B82,'student population'!$A$2:$A$801,0),3)</f>
        <v>18.2</v>
      </c>
    </row>
    <row r="83" spans="1:13" x14ac:dyDescent="0.25">
      <c r="A83">
        <v>82</v>
      </c>
      <c r="B83" t="s">
        <v>107</v>
      </c>
      <c r="C83" t="s">
        <v>108</v>
      </c>
      <c r="D83">
        <v>49.8</v>
      </c>
      <c r="E83">
        <v>83.3</v>
      </c>
      <c r="F83">
        <v>42.7</v>
      </c>
      <c r="G83">
        <v>86.2</v>
      </c>
      <c r="H83">
        <v>45</v>
      </c>
      <c r="I83">
        <v>61</v>
      </c>
      <c r="J83">
        <v>2016</v>
      </c>
      <c r="L83">
        <f>INDEX('student population'!$A$2:$D$801,MATCH(Rank!B83,'student population'!$A$2:$A$801,0),2)</f>
        <v>27545</v>
      </c>
      <c r="M83" s="1">
        <f>INDEX('student population'!$A$2:$D$801,MATCH(Rank!B83,'student population'!$A$2:$A$801,0),3)</f>
        <v>4.0999999999999996</v>
      </c>
    </row>
    <row r="84" spans="1:13" x14ac:dyDescent="0.25">
      <c r="A84">
        <v>82</v>
      </c>
      <c r="B84" t="s">
        <v>109</v>
      </c>
      <c r="C84" t="s">
        <v>51</v>
      </c>
      <c r="D84">
        <v>40.700000000000003</v>
      </c>
      <c r="E84">
        <v>89.5</v>
      </c>
      <c r="F84">
        <v>53.9</v>
      </c>
      <c r="G84">
        <v>82.1</v>
      </c>
      <c r="H84">
        <v>50</v>
      </c>
      <c r="I84">
        <v>61</v>
      </c>
      <c r="J84">
        <v>2016</v>
      </c>
      <c r="L84">
        <f>INDEX('student population'!$A$2:$D$801,MATCH(Rank!B84,'student population'!$A$2:$A$801,0),2)</f>
        <v>38309</v>
      </c>
      <c r="M84" s="1">
        <f>INDEX('student population'!$A$2:$D$801,MATCH(Rank!B84,'student population'!$A$2:$A$801,0),3)</f>
        <v>25.9</v>
      </c>
    </row>
    <row r="85" spans="1:13" x14ac:dyDescent="0.25">
      <c r="A85">
        <v>84</v>
      </c>
      <c r="B85" t="s">
        <v>110</v>
      </c>
      <c r="C85" t="s">
        <v>46</v>
      </c>
      <c r="D85">
        <v>47.4</v>
      </c>
      <c r="E85">
        <v>60.3</v>
      </c>
      <c r="F85">
        <v>51.1</v>
      </c>
      <c r="G85">
        <v>80.5</v>
      </c>
      <c r="H85">
        <v>100</v>
      </c>
      <c r="I85">
        <v>60.7</v>
      </c>
      <c r="J85">
        <v>2016</v>
      </c>
      <c r="L85">
        <f>INDEX('student population'!$A$2:$D$801,MATCH(Rank!B85,'student population'!$A$2:$A$801,0),2)</f>
        <v>26467</v>
      </c>
      <c r="M85" s="1">
        <f>INDEX('student population'!$A$2:$D$801,MATCH(Rank!B85,'student population'!$A$2:$A$801,0),3)</f>
        <v>31.2</v>
      </c>
    </row>
    <row r="86" spans="1:13" x14ac:dyDescent="0.25">
      <c r="A86">
        <v>85</v>
      </c>
      <c r="B86" t="s">
        <v>111</v>
      </c>
      <c r="C86" t="s">
        <v>112</v>
      </c>
      <c r="D86">
        <v>66.5</v>
      </c>
      <c r="E86">
        <v>30.9</v>
      </c>
      <c r="F86">
        <v>70.5</v>
      </c>
      <c r="G86">
        <v>50</v>
      </c>
      <c r="H86">
        <v>85.4</v>
      </c>
      <c r="I86">
        <v>60.5</v>
      </c>
      <c r="J86">
        <v>2016</v>
      </c>
      <c r="L86">
        <f>INDEX('student population'!$A$2:$D$801,MATCH(Rank!B86,'student population'!$A$2:$A$801,0),2)</f>
        <v>26389</v>
      </c>
      <c r="M86" s="1">
        <f>INDEX('student population'!$A$2:$D$801,MATCH(Rank!B86,'student population'!$A$2:$A$801,0),3)</f>
        <v>13.9</v>
      </c>
    </row>
    <row r="87" spans="1:13" x14ac:dyDescent="0.25">
      <c r="A87">
        <v>86</v>
      </c>
      <c r="B87" t="s">
        <v>113</v>
      </c>
      <c r="C87" t="s">
        <v>13</v>
      </c>
      <c r="D87">
        <v>49.7</v>
      </c>
      <c r="E87">
        <v>92.3</v>
      </c>
      <c r="F87">
        <v>47.3</v>
      </c>
      <c r="G87">
        <v>78.8</v>
      </c>
      <c r="H87">
        <v>30.6</v>
      </c>
      <c r="I87">
        <v>60.4</v>
      </c>
      <c r="J87">
        <v>2016</v>
      </c>
      <c r="L87">
        <f>INDEX('student population'!$A$2:$D$801,MATCH(Rank!B87,'student population'!$A$2:$A$801,0),2)</f>
        <v>8338</v>
      </c>
      <c r="M87" s="1">
        <f>INDEX('student population'!$A$2:$D$801,MATCH(Rank!B87,'student population'!$A$2:$A$801,0),3)</f>
        <v>12.7</v>
      </c>
    </row>
    <row r="88" spans="1:13" x14ac:dyDescent="0.25">
      <c r="A88">
        <v>87</v>
      </c>
      <c r="B88" t="s">
        <v>114</v>
      </c>
      <c r="C88" t="s">
        <v>11</v>
      </c>
      <c r="D88">
        <v>47.8</v>
      </c>
      <c r="E88">
        <v>29.1</v>
      </c>
      <c r="F88">
        <v>44.2</v>
      </c>
      <c r="G88">
        <v>95.7</v>
      </c>
      <c r="H88">
        <v>63.2</v>
      </c>
      <c r="I88">
        <v>60.1</v>
      </c>
      <c r="J88">
        <v>2016</v>
      </c>
      <c r="L88">
        <f>INDEX('student population'!$A$2:$D$801,MATCH(Rank!B88,'student population'!$A$2:$A$801,0),2)</f>
        <v>12161</v>
      </c>
      <c r="M88" s="1">
        <f>INDEX('student population'!$A$2:$D$801,MATCH(Rank!B88,'student population'!$A$2:$A$801,0),3)</f>
        <v>3.6</v>
      </c>
    </row>
    <row r="89" spans="1:13" x14ac:dyDescent="0.25">
      <c r="A89">
        <v>88</v>
      </c>
      <c r="B89" t="s">
        <v>115</v>
      </c>
      <c r="C89" t="s">
        <v>64</v>
      </c>
      <c r="D89">
        <v>70.599999999999994</v>
      </c>
      <c r="E89">
        <v>26.1</v>
      </c>
      <c r="F89">
        <v>69.3</v>
      </c>
      <c r="G89">
        <v>46.6</v>
      </c>
      <c r="H89">
        <v>79</v>
      </c>
      <c r="I89">
        <v>59.9</v>
      </c>
      <c r="J89">
        <v>2016</v>
      </c>
      <c r="L89">
        <f>INDEX('student population'!$A$2:$D$801,MATCH(Rank!B89,'student population'!$A$2:$A$801,0),2)</f>
        <v>22809</v>
      </c>
      <c r="M89" s="1">
        <f>INDEX('student population'!$A$2:$D$801,MATCH(Rank!B89,'student population'!$A$2:$A$801,0),3)</f>
        <v>5.6</v>
      </c>
    </row>
    <row r="90" spans="1:13" x14ac:dyDescent="0.25">
      <c r="A90">
        <v>88</v>
      </c>
      <c r="B90" t="s">
        <v>116</v>
      </c>
      <c r="C90" t="s">
        <v>71</v>
      </c>
      <c r="D90">
        <v>37.5</v>
      </c>
      <c r="E90">
        <v>95.5</v>
      </c>
      <c r="F90">
        <v>47.7</v>
      </c>
      <c r="G90">
        <v>82.7</v>
      </c>
      <c r="H90">
        <v>95.4</v>
      </c>
      <c r="I90">
        <v>59.9</v>
      </c>
      <c r="J90">
        <v>2016</v>
      </c>
      <c r="L90">
        <f>INDEX('student population'!$A$2:$D$801,MATCH(Rank!B90,'student population'!$A$2:$A$801,0),2)</f>
        <v>15626</v>
      </c>
      <c r="M90" s="1">
        <f>INDEX('student population'!$A$2:$D$801,MATCH(Rank!B90,'student population'!$A$2:$A$801,0),3)</f>
        <v>18.899999999999999</v>
      </c>
    </row>
    <row r="91" spans="1:13" x14ac:dyDescent="0.25">
      <c r="A91">
        <v>90</v>
      </c>
      <c r="B91" t="s">
        <v>117</v>
      </c>
      <c r="C91" t="s">
        <v>11</v>
      </c>
      <c r="D91">
        <v>48.3</v>
      </c>
      <c r="E91">
        <v>51</v>
      </c>
      <c r="F91">
        <v>37.1</v>
      </c>
      <c r="G91">
        <v>96.7</v>
      </c>
      <c r="H91">
        <v>48.9</v>
      </c>
      <c r="I91">
        <v>59.7</v>
      </c>
      <c r="J91">
        <v>2016</v>
      </c>
      <c r="L91">
        <f>INDEX('student population'!$A$2:$D$801,MATCH(Rank!B91,'student population'!$A$2:$A$801,0),2)</f>
        <v>12338</v>
      </c>
      <c r="M91" s="1">
        <f>INDEX('student population'!$A$2:$D$801,MATCH(Rank!B91,'student population'!$A$2:$A$801,0),3)</f>
        <v>4.5</v>
      </c>
    </row>
    <row r="92" spans="1:13" x14ac:dyDescent="0.25">
      <c r="A92">
        <v>90</v>
      </c>
      <c r="B92" t="s">
        <v>118</v>
      </c>
      <c r="C92" t="s">
        <v>44</v>
      </c>
      <c r="D92">
        <v>39.700000000000003</v>
      </c>
      <c r="E92">
        <v>74.099999999999994</v>
      </c>
      <c r="F92">
        <v>53.6</v>
      </c>
      <c r="G92">
        <v>81.3</v>
      </c>
      <c r="H92">
        <v>70.400000000000006</v>
      </c>
      <c r="I92">
        <v>59.7</v>
      </c>
      <c r="J92">
        <v>2016</v>
      </c>
      <c r="L92">
        <f>INDEX('student population'!$A$2:$D$801,MATCH(Rank!B92,'student population'!$A$2:$A$801,0),2)</f>
        <v>28251</v>
      </c>
      <c r="M92" s="1">
        <f>INDEX('student population'!$A$2:$D$801,MATCH(Rank!B92,'student population'!$A$2:$A$801,0),3)</f>
        <v>11.5</v>
      </c>
    </row>
    <row r="93" spans="1:13" x14ac:dyDescent="0.25">
      <c r="A93">
        <v>90</v>
      </c>
      <c r="B93" t="s">
        <v>119</v>
      </c>
      <c r="C93" t="s">
        <v>11</v>
      </c>
      <c r="D93">
        <v>51.6</v>
      </c>
      <c r="E93">
        <v>53</v>
      </c>
      <c r="F93">
        <v>46.6</v>
      </c>
      <c r="G93">
        <v>83.2</v>
      </c>
      <c r="H93">
        <v>53.1</v>
      </c>
      <c r="I93">
        <v>59.7</v>
      </c>
      <c r="J93">
        <v>2016</v>
      </c>
      <c r="L93">
        <f>INDEX('student population'!$A$2:$D$801,MATCH(Rank!B93,'student population'!$A$2:$A$801,0),2)</f>
        <v>51462</v>
      </c>
      <c r="M93" s="1">
        <f>INDEX('student population'!$A$2:$D$801,MATCH(Rank!B93,'student population'!$A$2:$A$801,0),3)</f>
        <v>13.4</v>
      </c>
    </row>
    <row r="94" spans="1:13" x14ac:dyDescent="0.25">
      <c r="A94">
        <v>93</v>
      </c>
      <c r="B94" t="s">
        <v>120</v>
      </c>
      <c r="C94" t="s">
        <v>13</v>
      </c>
      <c r="D94">
        <v>39.4</v>
      </c>
      <c r="E94">
        <v>87.3</v>
      </c>
      <c r="F94">
        <v>40</v>
      </c>
      <c r="G94">
        <v>94.3</v>
      </c>
      <c r="H94">
        <v>31.9</v>
      </c>
      <c r="I94">
        <v>59.5</v>
      </c>
      <c r="J94">
        <v>2016</v>
      </c>
      <c r="L94">
        <f>INDEX('student population'!$A$2:$D$801,MATCH(Rank!B94,'student population'!$A$2:$A$801,0),2)</f>
        <v>17755</v>
      </c>
      <c r="M94" s="1">
        <f>INDEX('student population'!$A$2:$D$801,MATCH(Rank!B94,'student population'!$A$2:$A$801,0),3)</f>
        <v>18.8</v>
      </c>
    </row>
    <row r="95" spans="1:13" x14ac:dyDescent="0.25">
      <c r="A95">
        <v>94</v>
      </c>
      <c r="B95" t="s">
        <v>121</v>
      </c>
      <c r="C95" t="s">
        <v>46</v>
      </c>
      <c r="D95">
        <v>45.1</v>
      </c>
      <c r="E95">
        <v>63.6</v>
      </c>
      <c r="F95">
        <v>47.5</v>
      </c>
      <c r="G95">
        <v>85.3</v>
      </c>
      <c r="H95" t="s">
        <v>28</v>
      </c>
      <c r="I95">
        <v>58.8</v>
      </c>
      <c r="J95">
        <v>2016</v>
      </c>
      <c r="L95">
        <f>INDEX('student population'!$A$2:$D$801,MATCH(Rank!B95,'student population'!$A$2:$A$801,0),2)</f>
        <v>32474</v>
      </c>
      <c r="M95" s="1">
        <f>INDEX('student population'!$A$2:$D$801,MATCH(Rank!B95,'student population'!$A$2:$A$801,0),3)</f>
        <v>70.400000000000006</v>
      </c>
    </row>
    <row r="96" spans="1:13" x14ac:dyDescent="0.25">
      <c r="A96">
        <v>94</v>
      </c>
      <c r="B96" t="s">
        <v>122</v>
      </c>
      <c r="C96" t="s">
        <v>11</v>
      </c>
      <c r="D96">
        <v>54.4</v>
      </c>
      <c r="E96">
        <v>52.7</v>
      </c>
      <c r="F96">
        <v>39.299999999999997</v>
      </c>
      <c r="G96">
        <v>82.5</v>
      </c>
      <c r="H96">
        <v>80.7</v>
      </c>
      <c r="I96">
        <v>58.8</v>
      </c>
      <c r="J96">
        <v>2016</v>
      </c>
      <c r="L96">
        <f>INDEX('student population'!$A$2:$D$801,MATCH(Rank!B96,'student population'!$A$2:$A$801,0),2)</f>
        <v>15408</v>
      </c>
      <c r="M96" s="1">
        <f>INDEX('student population'!$A$2:$D$801,MATCH(Rank!B96,'student population'!$A$2:$A$801,0),3)</f>
        <v>8.5</v>
      </c>
    </row>
    <row r="97" spans="1:13" x14ac:dyDescent="0.25">
      <c r="A97">
        <v>94</v>
      </c>
      <c r="B97" t="s">
        <v>123</v>
      </c>
      <c r="C97" t="s">
        <v>33</v>
      </c>
      <c r="D97">
        <v>39.799999999999997</v>
      </c>
      <c r="E97">
        <v>76.099999999999994</v>
      </c>
      <c r="F97">
        <v>44.8</v>
      </c>
      <c r="G97">
        <v>84.9</v>
      </c>
      <c r="H97">
        <v>88</v>
      </c>
      <c r="I97">
        <v>58.8</v>
      </c>
      <c r="J97">
        <v>2016</v>
      </c>
      <c r="L97">
        <f>INDEX('student population'!$A$2:$D$801,MATCH(Rank!B97,'student population'!$A$2:$A$801,0),2)</f>
        <v>23823</v>
      </c>
      <c r="M97" s="1">
        <f>INDEX('student population'!$A$2:$D$801,MATCH(Rank!B97,'student population'!$A$2:$A$801,0),3)</f>
        <v>19.3</v>
      </c>
    </row>
    <row r="98" spans="1:13" x14ac:dyDescent="0.25">
      <c r="A98">
        <v>97</v>
      </c>
      <c r="B98" t="s">
        <v>124</v>
      </c>
      <c r="C98" t="s">
        <v>13</v>
      </c>
      <c r="D98">
        <v>42.4</v>
      </c>
      <c r="E98">
        <v>81.900000000000006</v>
      </c>
      <c r="F98">
        <v>48.8</v>
      </c>
      <c r="G98">
        <v>80.099999999999994</v>
      </c>
      <c r="H98">
        <v>43.4</v>
      </c>
      <c r="I98">
        <v>58.6</v>
      </c>
      <c r="J98">
        <v>2016</v>
      </c>
      <c r="L98">
        <f>INDEX('student population'!$A$2:$D$801,MATCH(Rank!B98,'student population'!$A$2:$A$801,0),2)</f>
        <v>23311</v>
      </c>
      <c r="M98" s="1">
        <f>INDEX('student population'!$A$2:$D$801,MATCH(Rank!B98,'student population'!$A$2:$A$801,0),3)</f>
        <v>15.5</v>
      </c>
    </row>
    <row r="99" spans="1:13" x14ac:dyDescent="0.25">
      <c r="A99">
        <v>98</v>
      </c>
      <c r="B99" t="s">
        <v>125</v>
      </c>
      <c r="C99" t="s">
        <v>13</v>
      </c>
      <c r="D99">
        <v>34.1</v>
      </c>
      <c r="E99">
        <v>93.5</v>
      </c>
      <c r="F99">
        <v>41.3</v>
      </c>
      <c r="G99">
        <v>93.3</v>
      </c>
      <c r="H99">
        <v>36.799999999999997</v>
      </c>
      <c r="I99">
        <v>58.5</v>
      </c>
      <c r="J99">
        <v>2016</v>
      </c>
      <c r="L99">
        <f>INDEX('student population'!$A$2:$D$801,MATCH(Rank!B99,'student population'!$A$2:$A$801,0),2)</f>
        <v>14260</v>
      </c>
      <c r="M99" s="1">
        <f>INDEX('student population'!$A$2:$D$801,MATCH(Rank!B99,'student population'!$A$2:$A$801,0),3)</f>
        <v>14</v>
      </c>
    </row>
    <row r="100" spans="1:13" x14ac:dyDescent="0.25">
      <c r="A100">
        <v>99</v>
      </c>
      <c r="B100" t="s">
        <v>126</v>
      </c>
      <c r="C100" t="s">
        <v>46</v>
      </c>
      <c r="D100">
        <v>49.3</v>
      </c>
      <c r="E100">
        <v>56.4</v>
      </c>
      <c r="F100">
        <v>54.5</v>
      </c>
      <c r="G100">
        <v>72.7</v>
      </c>
      <c r="H100">
        <v>31.8</v>
      </c>
      <c r="I100">
        <v>58</v>
      </c>
      <c r="J100">
        <v>2016</v>
      </c>
      <c r="L100">
        <f>INDEX('student population'!$A$2:$D$801,MATCH(Rank!B100,'student population'!$A$2:$A$801,0),2)</f>
        <v>25581</v>
      </c>
      <c r="M100" s="1">
        <f>INDEX('student population'!$A$2:$D$801,MATCH(Rank!B100,'student population'!$A$2:$A$801,0),3)</f>
        <v>25.6</v>
      </c>
    </row>
    <row r="101" spans="1:13" x14ac:dyDescent="0.25">
      <c r="A101">
        <v>99</v>
      </c>
      <c r="B101" t="s">
        <v>127</v>
      </c>
      <c r="C101" t="s">
        <v>11</v>
      </c>
      <c r="D101">
        <v>47.3</v>
      </c>
      <c r="E101">
        <v>56.4</v>
      </c>
      <c r="F101">
        <v>52.6</v>
      </c>
      <c r="G101">
        <v>76.8</v>
      </c>
      <c r="H101">
        <v>32.200000000000003</v>
      </c>
      <c r="I101">
        <v>58</v>
      </c>
      <c r="J101">
        <v>2016</v>
      </c>
      <c r="L101">
        <f>INDEX('student population'!$A$2:$D$801,MATCH(Rank!B101,'student population'!$A$2:$A$801,0),2)</f>
        <v>44750</v>
      </c>
      <c r="M101" s="1">
        <f>INDEX('student population'!$A$2:$D$801,MATCH(Rank!B101,'student population'!$A$2:$A$801,0),3)</f>
        <v>15.7</v>
      </c>
    </row>
    <row r="102" spans="1:13" x14ac:dyDescent="0.25">
      <c r="A102">
        <v>101</v>
      </c>
      <c r="B102" t="s">
        <v>128</v>
      </c>
      <c r="C102" t="s">
        <v>21</v>
      </c>
      <c r="D102">
        <v>39.5</v>
      </c>
      <c r="E102">
        <v>94.7</v>
      </c>
      <c r="F102">
        <v>33.1</v>
      </c>
      <c r="G102">
        <v>88.3</v>
      </c>
      <c r="H102">
        <v>99.9</v>
      </c>
      <c r="I102">
        <v>57.9</v>
      </c>
      <c r="J102">
        <v>2016</v>
      </c>
      <c r="L102">
        <f>INDEX('student population'!$A$2:$D$801,MATCH(Rank!B102,'student population'!$A$2:$A$801,0),2)</f>
        <v>12551</v>
      </c>
      <c r="M102" s="1">
        <f>INDEX('student population'!$A$2:$D$801,MATCH(Rank!B102,'student population'!$A$2:$A$801,0),3)</f>
        <v>17.3</v>
      </c>
    </row>
    <row r="103" spans="1:13" x14ac:dyDescent="0.25">
      <c r="A103">
        <v>101</v>
      </c>
      <c r="B103" t="s">
        <v>129</v>
      </c>
      <c r="C103" t="s">
        <v>78</v>
      </c>
      <c r="D103">
        <v>53.5</v>
      </c>
      <c r="E103">
        <v>92.8</v>
      </c>
      <c r="F103">
        <v>44.6</v>
      </c>
      <c r="G103">
        <v>64.7</v>
      </c>
      <c r="H103">
        <v>82.3</v>
      </c>
      <c r="I103">
        <v>57.9</v>
      </c>
      <c r="J103">
        <v>2016</v>
      </c>
      <c r="L103">
        <f>INDEX('student population'!$A$2:$D$801,MATCH(Rank!B103,'student population'!$A$2:$A$801,0),2)</f>
        <v>2429</v>
      </c>
      <c r="M103" s="1">
        <f>INDEX('student population'!$A$2:$D$801,MATCH(Rank!B103,'student population'!$A$2:$A$801,0),3)</f>
        <v>4.8</v>
      </c>
    </row>
    <row r="104" spans="1:13" x14ac:dyDescent="0.25">
      <c r="A104">
        <v>101</v>
      </c>
      <c r="B104" t="s">
        <v>130</v>
      </c>
      <c r="C104" t="s">
        <v>11</v>
      </c>
      <c r="D104">
        <v>37.9</v>
      </c>
      <c r="E104">
        <v>66.599999999999994</v>
      </c>
      <c r="F104">
        <v>35.1</v>
      </c>
      <c r="G104">
        <v>99.7</v>
      </c>
      <c r="H104">
        <v>41.7</v>
      </c>
      <c r="I104">
        <v>57.9</v>
      </c>
      <c r="J104">
        <v>2016</v>
      </c>
      <c r="L104">
        <f>INDEX('student population'!$A$2:$D$801,MATCH(Rank!B104,'student population'!$A$2:$A$801,0),2)</f>
        <v>6333</v>
      </c>
      <c r="M104" s="1">
        <f>INDEX('student population'!$A$2:$D$801,MATCH(Rank!B104,'student population'!$A$2:$A$801,0),3)</f>
        <v>9</v>
      </c>
    </row>
    <row r="105" spans="1:13" x14ac:dyDescent="0.25">
      <c r="A105">
        <v>104</v>
      </c>
      <c r="B105" t="s">
        <v>131</v>
      </c>
      <c r="C105" t="s">
        <v>11</v>
      </c>
      <c r="D105">
        <v>50.7</v>
      </c>
      <c r="E105">
        <v>38.299999999999997</v>
      </c>
      <c r="F105">
        <v>35.799999999999997</v>
      </c>
      <c r="G105">
        <v>93.3</v>
      </c>
      <c r="H105">
        <v>40.799999999999997</v>
      </c>
      <c r="I105">
        <v>57.8</v>
      </c>
      <c r="J105">
        <v>2016</v>
      </c>
      <c r="L105">
        <f>INDEX('student population'!$A$2:$D$801,MATCH(Rank!B105,'student population'!$A$2:$A$801,0),2)</f>
        <v>6178</v>
      </c>
      <c r="M105" s="1">
        <f>INDEX('student population'!$A$2:$D$801,MATCH(Rank!B105,'student population'!$A$2:$A$801,0),3)</f>
        <v>6.6</v>
      </c>
    </row>
    <row r="106" spans="1:13" x14ac:dyDescent="0.25">
      <c r="A106">
        <v>104</v>
      </c>
      <c r="B106" t="s">
        <v>132</v>
      </c>
      <c r="C106" t="s">
        <v>21</v>
      </c>
      <c r="D106">
        <v>49.5</v>
      </c>
      <c r="E106">
        <v>90.4</v>
      </c>
      <c r="F106">
        <v>31.5</v>
      </c>
      <c r="G106">
        <v>85.4</v>
      </c>
      <c r="H106">
        <v>44</v>
      </c>
      <c r="I106">
        <v>57.8</v>
      </c>
      <c r="J106">
        <v>2016</v>
      </c>
      <c r="L106">
        <f>INDEX('student population'!$A$2:$D$801,MATCH(Rank!B106,'student population'!$A$2:$A$801,0),2)</f>
        <v>26583</v>
      </c>
      <c r="M106" s="1">
        <f>INDEX('student population'!$A$2:$D$801,MATCH(Rank!B106,'student population'!$A$2:$A$801,0),3)</f>
        <v>6.5</v>
      </c>
    </row>
    <row r="107" spans="1:13" x14ac:dyDescent="0.25">
      <c r="A107">
        <v>106</v>
      </c>
      <c r="B107" t="s">
        <v>133</v>
      </c>
      <c r="C107" t="s">
        <v>108</v>
      </c>
      <c r="D107">
        <v>36.9</v>
      </c>
      <c r="E107">
        <v>76.8</v>
      </c>
      <c r="F107">
        <v>50.7</v>
      </c>
      <c r="G107">
        <v>79.8</v>
      </c>
      <c r="H107">
        <v>68.3</v>
      </c>
      <c r="I107">
        <v>57.7</v>
      </c>
      <c r="J107">
        <v>2016</v>
      </c>
      <c r="L107">
        <f>INDEX('student population'!$A$2:$D$801,MATCH(Rank!B107,'student population'!$A$2:$A$801,0),2)</f>
        <v>23895</v>
      </c>
      <c r="M107" s="1">
        <f>INDEX('student population'!$A$2:$D$801,MATCH(Rank!B107,'student population'!$A$2:$A$801,0),3)</f>
        <v>13.6</v>
      </c>
    </row>
    <row r="108" spans="1:13" x14ac:dyDescent="0.25">
      <c r="A108">
        <v>106</v>
      </c>
      <c r="B108" t="s">
        <v>134</v>
      </c>
      <c r="C108" t="s">
        <v>11</v>
      </c>
      <c r="D108">
        <v>39.9</v>
      </c>
      <c r="E108">
        <v>59.2</v>
      </c>
      <c r="F108">
        <v>41.8</v>
      </c>
      <c r="G108">
        <v>91.6</v>
      </c>
      <c r="H108">
        <v>48.9</v>
      </c>
      <c r="I108">
        <v>57.7</v>
      </c>
      <c r="J108">
        <v>2016</v>
      </c>
      <c r="L108">
        <f>INDEX('student population'!$A$2:$D$801,MATCH(Rank!B108,'student population'!$A$2:$A$801,0),2)</f>
        <v>26614</v>
      </c>
      <c r="M108" s="1">
        <f>INDEX('student population'!$A$2:$D$801,MATCH(Rank!B108,'student population'!$A$2:$A$801,0),3)</f>
        <v>16.100000000000001</v>
      </c>
    </row>
    <row r="109" spans="1:13" x14ac:dyDescent="0.25">
      <c r="A109">
        <v>106</v>
      </c>
      <c r="B109" t="s">
        <v>135</v>
      </c>
      <c r="C109" t="s">
        <v>46</v>
      </c>
      <c r="D109">
        <v>34.5</v>
      </c>
      <c r="E109">
        <v>64.599999999999994</v>
      </c>
      <c r="F109">
        <v>47.7</v>
      </c>
      <c r="G109">
        <v>86.9</v>
      </c>
      <c r="H109">
        <v>85.3</v>
      </c>
      <c r="I109">
        <v>57.7</v>
      </c>
      <c r="J109">
        <v>2016</v>
      </c>
      <c r="L109">
        <f>INDEX('student population'!$A$2:$D$801,MATCH(Rank!B109,'student population'!$A$2:$A$801,0),2)</f>
        <v>11761</v>
      </c>
      <c r="M109" s="1">
        <f>INDEX('student population'!$A$2:$D$801,MATCH(Rank!B109,'student population'!$A$2:$A$801,0),3)</f>
        <v>85.8</v>
      </c>
    </row>
    <row r="110" spans="1:13" x14ac:dyDescent="0.25">
      <c r="A110">
        <v>108</v>
      </c>
      <c r="B110" t="s">
        <v>136</v>
      </c>
      <c r="C110" t="s">
        <v>11</v>
      </c>
      <c r="D110">
        <v>47.6</v>
      </c>
      <c r="E110">
        <v>47.6</v>
      </c>
      <c r="F110">
        <v>48.1</v>
      </c>
      <c r="G110">
        <v>81.7</v>
      </c>
      <c r="H110">
        <v>33.700000000000003</v>
      </c>
      <c r="I110">
        <v>57.6</v>
      </c>
      <c r="J110">
        <v>2016</v>
      </c>
      <c r="L110">
        <f>INDEX('student population'!$A$2:$D$801,MATCH(Rank!B110,'student population'!$A$2:$A$801,0),2)</f>
        <v>11829</v>
      </c>
      <c r="M110" s="1">
        <f>INDEX('student population'!$A$2:$D$801,MATCH(Rank!B110,'student population'!$A$2:$A$801,0),3)</f>
        <v>13.8</v>
      </c>
    </row>
    <row r="111" spans="1:13" x14ac:dyDescent="0.25">
      <c r="A111">
        <v>109</v>
      </c>
      <c r="B111" t="s">
        <v>137</v>
      </c>
      <c r="C111" t="s">
        <v>51</v>
      </c>
      <c r="D111">
        <v>33.4</v>
      </c>
      <c r="E111">
        <v>92.6</v>
      </c>
      <c r="F111">
        <v>46.1</v>
      </c>
      <c r="G111">
        <v>83.6</v>
      </c>
      <c r="H111">
        <v>64.5</v>
      </c>
      <c r="I111">
        <v>57.5</v>
      </c>
      <c r="J111">
        <v>2016</v>
      </c>
      <c r="L111">
        <f>INDEX('student population'!$A$2:$D$801,MATCH(Rank!B111,'student population'!$A$2:$A$801,0),2)</f>
        <v>20851</v>
      </c>
      <c r="M111" s="1">
        <f>INDEX('student population'!$A$2:$D$801,MATCH(Rank!B111,'student population'!$A$2:$A$801,0),3)</f>
        <v>20.7</v>
      </c>
    </row>
    <row r="112" spans="1:13" x14ac:dyDescent="0.25">
      <c r="A112">
        <v>110</v>
      </c>
      <c r="B112" t="s">
        <v>138</v>
      </c>
      <c r="C112" t="s">
        <v>46</v>
      </c>
      <c r="D112">
        <v>49.4</v>
      </c>
      <c r="E112">
        <v>54.1</v>
      </c>
      <c r="F112">
        <v>56.3</v>
      </c>
      <c r="G112">
        <v>63.2</v>
      </c>
      <c r="H112">
        <v>98.1</v>
      </c>
      <c r="I112">
        <v>57.2</v>
      </c>
      <c r="J112">
        <v>2016</v>
      </c>
      <c r="L112">
        <f>INDEX('student population'!$A$2:$D$801,MATCH(Rank!B112,'student population'!$A$2:$A$801,0),2)</f>
        <v>37917</v>
      </c>
      <c r="M112" s="1">
        <f>INDEX('student population'!$A$2:$D$801,MATCH(Rank!B112,'student population'!$A$2:$A$801,0),3)</f>
        <v>27.6</v>
      </c>
    </row>
    <row r="113" spans="1:13" x14ac:dyDescent="0.25">
      <c r="A113">
        <v>110</v>
      </c>
      <c r="B113" t="s">
        <v>139</v>
      </c>
      <c r="C113" t="s">
        <v>13</v>
      </c>
      <c r="D113">
        <v>39.799999999999997</v>
      </c>
      <c r="E113">
        <v>88.4</v>
      </c>
      <c r="F113">
        <v>43.6</v>
      </c>
      <c r="G113">
        <v>82</v>
      </c>
      <c r="H113">
        <v>37.5</v>
      </c>
      <c r="I113">
        <v>57.2</v>
      </c>
      <c r="J113">
        <v>2016</v>
      </c>
      <c r="L113">
        <f>INDEX('student population'!$A$2:$D$801,MATCH(Rank!B113,'student population'!$A$2:$A$801,0),2)</f>
        <v>20925</v>
      </c>
      <c r="M113" s="1">
        <f>INDEX('student population'!$A$2:$D$801,MATCH(Rank!B113,'student population'!$A$2:$A$801,0),3)</f>
        <v>13.5</v>
      </c>
    </row>
    <row r="114" spans="1:13" x14ac:dyDescent="0.25">
      <c r="A114">
        <v>112</v>
      </c>
      <c r="B114" t="s">
        <v>140</v>
      </c>
      <c r="C114" t="s">
        <v>141</v>
      </c>
      <c r="D114">
        <v>54.2</v>
      </c>
      <c r="E114">
        <v>46.3</v>
      </c>
      <c r="F114">
        <v>53.1</v>
      </c>
      <c r="G114">
        <v>67.2</v>
      </c>
      <c r="H114">
        <v>52</v>
      </c>
      <c r="I114">
        <v>57.1</v>
      </c>
      <c r="J114">
        <v>2016</v>
      </c>
      <c r="L114">
        <f>INDEX('student population'!$A$2:$D$801,MATCH(Rank!B114,'student population'!$A$2:$A$801,0),2)</f>
        <v>462</v>
      </c>
      <c r="M114" s="1">
        <f>INDEX('student population'!$A$2:$D$801,MATCH(Rank!B114,'student population'!$A$2:$A$801,0),3)</f>
        <v>16.5</v>
      </c>
    </row>
    <row r="115" spans="1:13" x14ac:dyDescent="0.25">
      <c r="A115">
        <v>113</v>
      </c>
      <c r="B115" t="s">
        <v>142</v>
      </c>
      <c r="C115" t="s">
        <v>33</v>
      </c>
      <c r="D115">
        <v>46.3</v>
      </c>
      <c r="E115">
        <v>84.2</v>
      </c>
      <c r="F115">
        <v>45.5</v>
      </c>
      <c r="G115">
        <v>69.599999999999994</v>
      </c>
      <c r="H115">
        <v>92.6</v>
      </c>
      <c r="I115">
        <v>57</v>
      </c>
      <c r="J115">
        <v>2016</v>
      </c>
      <c r="L115">
        <f>INDEX('student population'!$A$2:$D$801,MATCH(Rank!B115,'student population'!$A$2:$A$801,0),2)</f>
        <v>38264</v>
      </c>
      <c r="M115" s="1">
        <f>INDEX('student population'!$A$2:$D$801,MATCH(Rank!B115,'student population'!$A$2:$A$801,0),3)</f>
        <v>20.3</v>
      </c>
    </row>
    <row r="116" spans="1:13" x14ac:dyDescent="0.25">
      <c r="A116">
        <v>113</v>
      </c>
      <c r="B116" t="s">
        <v>143</v>
      </c>
      <c r="C116" t="s">
        <v>78</v>
      </c>
      <c r="D116">
        <v>52.8</v>
      </c>
      <c r="E116">
        <v>74.099999999999994</v>
      </c>
      <c r="F116">
        <v>32.700000000000003</v>
      </c>
      <c r="G116">
        <v>82.9</v>
      </c>
      <c r="H116">
        <v>37.4</v>
      </c>
      <c r="I116">
        <v>57</v>
      </c>
      <c r="J116">
        <v>2016</v>
      </c>
      <c r="L116">
        <f>INDEX('student population'!$A$2:$D$801,MATCH(Rank!B116,'student population'!$A$2:$A$801,0),2)</f>
        <v>27862</v>
      </c>
      <c r="M116" s="1">
        <f>INDEX('student population'!$A$2:$D$801,MATCH(Rank!B116,'student population'!$A$2:$A$801,0),3)</f>
        <v>8.6999999999999993</v>
      </c>
    </row>
    <row r="117" spans="1:13" x14ac:dyDescent="0.25">
      <c r="A117">
        <v>113</v>
      </c>
      <c r="B117" t="s">
        <v>144</v>
      </c>
      <c r="C117" t="s">
        <v>11</v>
      </c>
      <c r="D117">
        <v>50.2</v>
      </c>
      <c r="E117">
        <v>66.400000000000006</v>
      </c>
      <c r="F117">
        <v>57.7</v>
      </c>
      <c r="G117">
        <v>63.2</v>
      </c>
      <c r="H117" t="s">
        <v>28</v>
      </c>
      <c r="I117">
        <v>57</v>
      </c>
      <c r="J117">
        <v>2016</v>
      </c>
      <c r="L117">
        <f>INDEX('student population'!$A$2:$D$801,MATCH(Rank!B117,'student population'!$A$2:$A$801,0),2)</f>
        <v>39256</v>
      </c>
      <c r="M117" s="1">
        <f>INDEX('student population'!$A$2:$D$801,MATCH(Rank!B117,'student population'!$A$2:$A$801,0),3)</f>
        <v>18.100000000000001</v>
      </c>
    </row>
    <row r="118" spans="1:13" x14ac:dyDescent="0.25">
      <c r="A118">
        <v>116</v>
      </c>
      <c r="B118" t="s">
        <v>145</v>
      </c>
      <c r="C118" t="s">
        <v>112</v>
      </c>
      <c r="D118">
        <v>49.1</v>
      </c>
      <c r="E118">
        <v>33.700000000000003</v>
      </c>
      <c r="F118">
        <v>47.1</v>
      </c>
      <c r="G118">
        <v>76.7</v>
      </c>
      <c r="H118">
        <v>100</v>
      </c>
      <c r="I118">
        <v>56.9</v>
      </c>
      <c r="J118">
        <v>2016</v>
      </c>
      <c r="L118">
        <f>INDEX('student population'!$A$2:$D$801,MATCH(Rank!B118,'student population'!$A$2:$A$801,0),2)</f>
        <v>3055</v>
      </c>
      <c r="M118" s="1">
        <f>INDEX('student population'!$A$2:$D$801,MATCH(Rank!B118,'student population'!$A$2:$A$801,0),3)</f>
        <v>10.1</v>
      </c>
    </row>
    <row r="119" spans="1:13" x14ac:dyDescent="0.25">
      <c r="A119">
        <v>117</v>
      </c>
      <c r="B119" t="s">
        <v>146</v>
      </c>
      <c r="C119" t="s">
        <v>11</v>
      </c>
      <c r="D119">
        <v>45</v>
      </c>
      <c r="E119">
        <v>43.5</v>
      </c>
      <c r="F119">
        <v>42.1</v>
      </c>
      <c r="G119">
        <v>88.2</v>
      </c>
      <c r="H119">
        <v>32.299999999999997</v>
      </c>
      <c r="I119">
        <v>56.7</v>
      </c>
      <c r="J119">
        <v>2016</v>
      </c>
      <c r="L119">
        <f>INDEX('student population'!$A$2:$D$801,MATCH(Rank!B119,'student population'!$A$2:$A$801,0),2)</f>
        <v>31331</v>
      </c>
      <c r="M119" s="1">
        <f>INDEX('student population'!$A$2:$D$801,MATCH(Rank!B119,'student population'!$A$2:$A$801,0),3)</f>
        <v>8.4</v>
      </c>
    </row>
    <row r="120" spans="1:13" x14ac:dyDescent="0.25">
      <c r="A120">
        <v>118</v>
      </c>
      <c r="B120" t="s">
        <v>147</v>
      </c>
      <c r="C120" t="s">
        <v>54</v>
      </c>
      <c r="D120">
        <v>42.1</v>
      </c>
      <c r="E120">
        <v>54.2</v>
      </c>
      <c r="F120">
        <v>54.5</v>
      </c>
      <c r="G120">
        <v>71.2</v>
      </c>
      <c r="H120">
        <v>88.3</v>
      </c>
      <c r="I120">
        <v>56.6</v>
      </c>
      <c r="J120">
        <v>2016</v>
      </c>
      <c r="L120">
        <f>INDEX('student population'!$A$2:$D$801,MATCH(Rank!B120,'student population'!$A$2:$A$801,0),2)</f>
        <v>32166</v>
      </c>
      <c r="M120" s="1">
        <f>INDEX('student population'!$A$2:$D$801,MATCH(Rank!B120,'student population'!$A$2:$A$801,0),3)</f>
        <v>34.1</v>
      </c>
    </row>
    <row r="121" spans="1:13" x14ac:dyDescent="0.25">
      <c r="A121">
        <v>119</v>
      </c>
      <c r="B121" t="s">
        <v>148</v>
      </c>
      <c r="C121" t="s">
        <v>13</v>
      </c>
      <c r="D121">
        <v>39.4</v>
      </c>
      <c r="E121">
        <v>82</v>
      </c>
      <c r="F121">
        <v>41.8</v>
      </c>
      <c r="G121">
        <v>82.7</v>
      </c>
      <c r="H121">
        <v>34.700000000000003</v>
      </c>
      <c r="I121">
        <v>56.2</v>
      </c>
      <c r="J121">
        <v>2016</v>
      </c>
      <c r="L121">
        <f>INDEX('student population'!$A$2:$D$801,MATCH(Rank!B121,'student population'!$A$2:$A$801,0),2)</f>
        <v>25295</v>
      </c>
      <c r="M121" s="1">
        <f>INDEX('student population'!$A$2:$D$801,MATCH(Rank!B121,'student population'!$A$2:$A$801,0),3)</f>
        <v>16.399999999999999</v>
      </c>
    </row>
    <row r="122" spans="1:13" x14ac:dyDescent="0.25">
      <c r="A122">
        <v>120</v>
      </c>
      <c r="B122" t="s">
        <v>149</v>
      </c>
      <c r="C122" t="s">
        <v>21</v>
      </c>
      <c r="D122">
        <v>40</v>
      </c>
      <c r="E122">
        <v>83.7</v>
      </c>
      <c r="F122">
        <v>42.5</v>
      </c>
      <c r="G122">
        <v>76.599999999999994</v>
      </c>
      <c r="H122">
        <v>82.9</v>
      </c>
      <c r="I122">
        <v>56.1</v>
      </c>
      <c r="J122">
        <v>2016</v>
      </c>
      <c r="L122">
        <f>INDEX('student population'!$A$2:$D$801,MATCH(Rank!B122,'student population'!$A$2:$A$801,0),2)</f>
        <v>14708</v>
      </c>
      <c r="M122" s="1">
        <f>INDEX('student population'!$A$2:$D$801,MATCH(Rank!B122,'student population'!$A$2:$A$801,0),3)</f>
        <v>22.5</v>
      </c>
    </row>
    <row r="123" spans="1:13" x14ac:dyDescent="0.25">
      <c r="A123">
        <v>120</v>
      </c>
      <c r="B123" t="s">
        <v>150</v>
      </c>
      <c r="C123" t="s">
        <v>151</v>
      </c>
      <c r="D123">
        <v>34.9</v>
      </c>
      <c r="E123">
        <v>80.2</v>
      </c>
      <c r="F123">
        <v>38.700000000000003</v>
      </c>
      <c r="G123">
        <v>85.6</v>
      </c>
      <c r="H123">
        <v>92.7</v>
      </c>
      <c r="I123">
        <v>56.1</v>
      </c>
      <c r="J123">
        <v>2016</v>
      </c>
      <c r="L123">
        <f>INDEX('student population'!$A$2:$D$801,MATCH(Rank!B123,'student population'!$A$2:$A$801,0),2)</f>
        <v>20040</v>
      </c>
      <c r="M123" s="1">
        <f>INDEX('student population'!$A$2:$D$801,MATCH(Rank!B123,'student population'!$A$2:$A$801,0),3)</f>
        <v>12.1</v>
      </c>
    </row>
    <row r="124" spans="1:13" x14ac:dyDescent="0.25">
      <c r="A124">
        <v>120</v>
      </c>
      <c r="B124" t="s">
        <v>152</v>
      </c>
      <c r="C124" t="s">
        <v>11</v>
      </c>
      <c r="D124">
        <v>51.8</v>
      </c>
      <c r="E124">
        <v>33.299999999999997</v>
      </c>
      <c r="F124">
        <v>56.8</v>
      </c>
      <c r="G124">
        <v>67.7</v>
      </c>
      <c r="H124" t="s">
        <v>28</v>
      </c>
      <c r="I124">
        <v>56.1</v>
      </c>
      <c r="J124">
        <v>2016</v>
      </c>
      <c r="L124">
        <f>INDEX('student population'!$A$2:$D$801,MATCH(Rank!B124,'student population'!$A$2:$A$801,0),2)</f>
        <v>50095</v>
      </c>
      <c r="M124" s="1">
        <f>INDEX('student population'!$A$2:$D$801,MATCH(Rank!B124,'student population'!$A$2:$A$801,0),3)</f>
        <v>18.7</v>
      </c>
    </row>
    <row r="125" spans="1:13" x14ac:dyDescent="0.25">
      <c r="A125">
        <v>123</v>
      </c>
      <c r="B125" t="s">
        <v>153</v>
      </c>
      <c r="C125" t="s">
        <v>46</v>
      </c>
      <c r="D125">
        <v>51.7</v>
      </c>
      <c r="E125">
        <v>47</v>
      </c>
      <c r="F125">
        <v>39.700000000000003</v>
      </c>
      <c r="G125">
        <v>75.2</v>
      </c>
      <c r="H125">
        <v>99.4</v>
      </c>
      <c r="I125">
        <v>56</v>
      </c>
      <c r="J125">
        <v>2016</v>
      </c>
      <c r="L125">
        <f>INDEX('student population'!$A$2:$D$801,MATCH(Rank!B125,'student population'!$A$2:$A$801,0),2)</f>
        <v>36146</v>
      </c>
      <c r="M125" s="1">
        <f>INDEX('student population'!$A$2:$D$801,MATCH(Rank!B125,'student population'!$A$2:$A$801,0),3)</f>
        <v>53.9</v>
      </c>
    </row>
    <row r="126" spans="1:13" x14ac:dyDescent="0.25">
      <c r="A126">
        <v>123</v>
      </c>
      <c r="B126" t="s">
        <v>154</v>
      </c>
      <c r="C126" t="s">
        <v>11</v>
      </c>
      <c r="D126">
        <v>43.9</v>
      </c>
      <c r="E126">
        <v>34.700000000000003</v>
      </c>
      <c r="F126">
        <v>55.7</v>
      </c>
      <c r="G126">
        <v>75.400000000000006</v>
      </c>
      <c r="H126">
        <v>35.9</v>
      </c>
      <c r="I126">
        <v>56</v>
      </c>
      <c r="J126">
        <v>2016</v>
      </c>
      <c r="L126">
        <f>INDEX('student population'!$A$2:$D$801,MATCH(Rank!B126,'student population'!$A$2:$A$801,0),2)</f>
        <v>37032</v>
      </c>
      <c r="M126" s="1">
        <f>INDEX('student population'!$A$2:$D$801,MATCH(Rank!B126,'student population'!$A$2:$A$801,0),3)</f>
        <v>17.3</v>
      </c>
    </row>
    <row r="127" spans="1:13" x14ac:dyDescent="0.25">
      <c r="A127">
        <v>125</v>
      </c>
      <c r="B127" t="s">
        <v>155</v>
      </c>
      <c r="C127" t="s">
        <v>46</v>
      </c>
      <c r="D127">
        <v>40.299999999999997</v>
      </c>
      <c r="E127">
        <v>46.3</v>
      </c>
      <c r="F127">
        <v>44.1</v>
      </c>
      <c r="G127">
        <v>85.6</v>
      </c>
      <c r="H127">
        <v>58.2</v>
      </c>
      <c r="I127">
        <v>55.9</v>
      </c>
      <c r="J127">
        <v>2016</v>
      </c>
      <c r="L127">
        <f>INDEX('student population'!$A$2:$D$801,MATCH(Rank!B127,'student population'!$A$2:$A$801,0),2)</f>
        <v>39838</v>
      </c>
      <c r="M127" s="1">
        <f>INDEX('student population'!$A$2:$D$801,MATCH(Rank!B127,'student population'!$A$2:$A$801,0),3)</f>
        <v>46.1</v>
      </c>
    </row>
    <row r="128" spans="1:13" x14ac:dyDescent="0.25">
      <c r="A128">
        <v>125</v>
      </c>
      <c r="B128" t="s">
        <v>156</v>
      </c>
      <c r="C128" t="s">
        <v>71</v>
      </c>
      <c r="D128">
        <v>34.299999999999997</v>
      </c>
      <c r="E128">
        <v>60.9</v>
      </c>
      <c r="F128">
        <v>48.5</v>
      </c>
      <c r="G128">
        <v>84.9</v>
      </c>
      <c r="H128">
        <v>39.200000000000003</v>
      </c>
      <c r="I128">
        <v>55.9</v>
      </c>
      <c r="J128">
        <v>2016</v>
      </c>
      <c r="L128">
        <f>INDEX('student population'!$A$2:$D$801,MATCH(Rank!B128,'student population'!$A$2:$A$801,0),2)</f>
        <v>17713</v>
      </c>
      <c r="M128" s="1">
        <f>INDEX('student population'!$A$2:$D$801,MATCH(Rank!B128,'student population'!$A$2:$A$801,0),3)</f>
        <v>13</v>
      </c>
    </row>
    <row r="129" spans="1:13" x14ac:dyDescent="0.25">
      <c r="A129">
        <v>127</v>
      </c>
      <c r="B129" t="s">
        <v>157</v>
      </c>
      <c r="C129" t="s">
        <v>11</v>
      </c>
      <c r="D129">
        <v>39.700000000000003</v>
      </c>
      <c r="E129">
        <v>36.6</v>
      </c>
      <c r="F129">
        <v>37.6</v>
      </c>
      <c r="G129">
        <v>96.4</v>
      </c>
      <c r="H129">
        <v>35.700000000000003</v>
      </c>
      <c r="I129">
        <v>55.8</v>
      </c>
      <c r="J129">
        <v>2016</v>
      </c>
      <c r="L129">
        <f>INDEX('student population'!$A$2:$D$801,MATCH(Rank!B129,'student population'!$A$2:$A$801,0),2)</f>
        <v>29325</v>
      </c>
      <c r="M129" s="1">
        <f>INDEX('student population'!$A$2:$D$801,MATCH(Rank!B129,'student population'!$A$2:$A$801,0),3)</f>
        <v>16.100000000000001</v>
      </c>
    </row>
    <row r="130" spans="1:13" x14ac:dyDescent="0.25">
      <c r="A130">
        <v>127</v>
      </c>
      <c r="B130" t="s">
        <v>158</v>
      </c>
      <c r="C130" t="s">
        <v>11</v>
      </c>
      <c r="D130">
        <v>45.2</v>
      </c>
      <c r="E130">
        <v>49.4</v>
      </c>
      <c r="F130">
        <v>33.299999999999997</v>
      </c>
      <c r="G130">
        <v>90.1</v>
      </c>
      <c r="H130">
        <v>60.7</v>
      </c>
      <c r="I130">
        <v>55.8</v>
      </c>
      <c r="J130">
        <v>2016</v>
      </c>
      <c r="L130">
        <f>INDEX('student population'!$A$2:$D$801,MATCH(Rank!B130,'student population'!$A$2:$A$801,0),2)</f>
        <v>10410</v>
      </c>
      <c r="M130" s="1">
        <f>INDEX('student population'!$A$2:$D$801,MATCH(Rank!B130,'student population'!$A$2:$A$801,0),3)</f>
        <v>10</v>
      </c>
    </row>
    <row r="131" spans="1:13" x14ac:dyDescent="0.25">
      <c r="A131">
        <v>129</v>
      </c>
      <c r="B131" t="s">
        <v>159</v>
      </c>
      <c r="C131" t="s">
        <v>13</v>
      </c>
      <c r="D131">
        <v>35.1</v>
      </c>
      <c r="E131">
        <v>92.7</v>
      </c>
      <c r="F131">
        <v>33.200000000000003</v>
      </c>
      <c r="G131">
        <v>91.2</v>
      </c>
      <c r="H131">
        <v>34.4</v>
      </c>
      <c r="I131">
        <v>55.7</v>
      </c>
      <c r="J131">
        <v>2016</v>
      </c>
      <c r="L131">
        <f>INDEX('student population'!$A$2:$D$801,MATCH(Rank!B131,'student population'!$A$2:$A$801,0),2)</f>
        <v>8747</v>
      </c>
      <c r="M131" s="1">
        <f>INDEX('student population'!$A$2:$D$801,MATCH(Rank!B131,'student population'!$A$2:$A$801,0),3)</f>
        <v>15.9</v>
      </c>
    </row>
    <row r="132" spans="1:13" x14ac:dyDescent="0.25">
      <c r="A132">
        <v>130</v>
      </c>
      <c r="B132" t="s">
        <v>160</v>
      </c>
      <c r="C132" t="s">
        <v>13</v>
      </c>
      <c r="D132">
        <v>34</v>
      </c>
      <c r="E132">
        <v>87</v>
      </c>
      <c r="F132">
        <v>41.4</v>
      </c>
      <c r="G132">
        <v>85.3</v>
      </c>
      <c r="H132">
        <v>33.6</v>
      </c>
      <c r="I132">
        <v>55.6</v>
      </c>
      <c r="J132">
        <v>2016</v>
      </c>
      <c r="L132">
        <f>INDEX('student population'!$A$2:$D$801,MATCH(Rank!B132,'student population'!$A$2:$A$801,0),2)</f>
        <v>11512</v>
      </c>
      <c r="M132" s="1">
        <f>INDEX('student population'!$A$2:$D$801,MATCH(Rank!B132,'student population'!$A$2:$A$801,0),3)</f>
        <v>14.9</v>
      </c>
    </row>
    <row r="133" spans="1:13" x14ac:dyDescent="0.25">
      <c r="A133">
        <v>131</v>
      </c>
      <c r="B133" t="s">
        <v>161</v>
      </c>
      <c r="C133" t="s">
        <v>21</v>
      </c>
      <c r="D133">
        <v>34.9</v>
      </c>
      <c r="E133">
        <v>98.5</v>
      </c>
      <c r="F133">
        <v>40.5</v>
      </c>
      <c r="G133">
        <v>78.5</v>
      </c>
      <c r="H133">
        <v>72.400000000000006</v>
      </c>
      <c r="I133">
        <v>55.4</v>
      </c>
      <c r="J133">
        <v>2016</v>
      </c>
      <c r="L133">
        <f>INDEX('student population'!$A$2:$D$801,MATCH(Rank!B133,'student population'!$A$2:$A$801,0),2)</f>
        <v>15668</v>
      </c>
      <c r="M133" s="1">
        <f>INDEX('student population'!$A$2:$D$801,MATCH(Rank!B133,'student population'!$A$2:$A$801,0),3)</f>
        <v>15</v>
      </c>
    </row>
    <row r="134" spans="1:13" x14ac:dyDescent="0.25">
      <c r="A134">
        <v>131</v>
      </c>
      <c r="B134" t="s">
        <v>162</v>
      </c>
      <c r="C134" t="s">
        <v>13</v>
      </c>
      <c r="D134">
        <v>41.9</v>
      </c>
      <c r="E134">
        <v>83.5</v>
      </c>
      <c r="F134">
        <v>46.3</v>
      </c>
      <c r="G134">
        <v>73.099999999999994</v>
      </c>
      <c r="H134">
        <v>31.1</v>
      </c>
      <c r="I134">
        <v>55.4</v>
      </c>
      <c r="J134">
        <v>2016</v>
      </c>
      <c r="L134">
        <f>INDEX('student population'!$A$2:$D$801,MATCH(Rank!B134,'student population'!$A$2:$A$801,0),2)</f>
        <v>0</v>
      </c>
      <c r="M134" s="1">
        <f>INDEX('student population'!$A$2:$D$801,MATCH(Rank!B134,'student population'!$A$2:$A$801,0),3)</f>
        <v>0</v>
      </c>
    </row>
    <row r="135" spans="1:13" x14ac:dyDescent="0.25">
      <c r="A135">
        <v>133</v>
      </c>
      <c r="B135" t="s">
        <v>163</v>
      </c>
      <c r="C135" t="s">
        <v>11</v>
      </c>
      <c r="D135">
        <v>46.1</v>
      </c>
      <c r="E135">
        <v>40.5</v>
      </c>
      <c r="F135">
        <v>33.200000000000003</v>
      </c>
      <c r="G135">
        <v>92</v>
      </c>
      <c r="H135">
        <v>34.1</v>
      </c>
      <c r="I135">
        <v>55.3</v>
      </c>
      <c r="J135">
        <v>2016</v>
      </c>
      <c r="L135">
        <f>INDEX('student population'!$A$2:$D$801,MATCH(Rank!B135,'student population'!$A$2:$A$801,0),2)</f>
        <v>9259</v>
      </c>
      <c r="M135" s="1">
        <f>INDEX('student population'!$A$2:$D$801,MATCH(Rank!B135,'student population'!$A$2:$A$801,0),3)</f>
        <v>6.4</v>
      </c>
    </row>
    <row r="136" spans="1:13" x14ac:dyDescent="0.25">
      <c r="A136">
        <v>133</v>
      </c>
      <c r="B136" t="s">
        <v>164</v>
      </c>
      <c r="C136" t="s">
        <v>13</v>
      </c>
      <c r="D136">
        <v>43.7</v>
      </c>
      <c r="E136">
        <v>77.400000000000006</v>
      </c>
      <c r="F136">
        <v>39</v>
      </c>
      <c r="G136">
        <v>79.2</v>
      </c>
      <c r="H136">
        <v>36.700000000000003</v>
      </c>
      <c r="I136">
        <v>55.3</v>
      </c>
      <c r="J136">
        <v>2016</v>
      </c>
      <c r="L136">
        <f>INDEX('student population'!$A$2:$D$801,MATCH(Rank!B136,'student population'!$A$2:$A$801,0),2)</f>
        <v>27703</v>
      </c>
      <c r="M136" s="1">
        <f>INDEX('student population'!$A$2:$D$801,MATCH(Rank!B136,'student population'!$A$2:$A$801,0),3)</f>
        <v>14.7</v>
      </c>
    </row>
    <row r="137" spans="1:13" x14ac:dyDescent="0.25">
      <c r="A137">
        <v>135</v>
      </c>
      <c r="B137" t="s">
        <v>165</v>
      </c>
      <c r="C137" t="s">
        <v>166</v>
      </c>
      <c r="D137">
        <v>43.3</v>
      </c>
      <c r="E137">
        <v>68.2</v>
      </c>
      <c r="F137">
        <v>44.7</v>
      </c>
      <c r="G137">
        <v>75.5</v>
      </c>
      <c r="H137">
        <v>38.299999999999997</v>
      </c>
      <c r="I137">
        <v>55.1</v>
      </c>
      <c r="J137">
        <v>2016</v>
      </c>
      <c r="L137">
        <f>INDEX('student population'!$A$2:$D$801,MATCH(Rank!B137,'student population'!$A$2:$A$801,0),2)</f>
        <v>27139</v>
      </c>
      <c r="M137" s="1">
        <f>INDEX('student population'!$A$2:$D$801,MATCH(Rank!B137,'student population'!$A$2:$A$801,0),3)</f>
        <v>18.8</v>
      </c>
    </row>
    <row r="138" spans="1:13" x14ac:dyDescent="0.25">
      <c r="A138">
        <v>136</v>
      </c>
      <c r="B138" t="s">
        <v>167</v>
      </c>
      <c r="C138" t="s">
        <v>44</v>
      </c>
      <c r="D138">
        <v>34.1</v>
      </c>
      <c r="E138">
        <v>48.5</v>
      </c>
      <c r="F138">
        <v>51.2</v>
      </c>
      <c r="G138">
        <v>82.5</v>
      </c>
      <c r="H138">
        <v>31.1</v>
      </c>
      <c r="I138">
        <v>54.8</v>
      </c>
      <c r="J138">
        <v>2016</v>
      </c>
      <c r="L138">
        <f>INDEX('student population'!$A$2:$D$801,MATCH(Rank!B138,'student population'!$A$2:$A$801,0),2)</f>
        <v>31715</v>
      </c>
      <c r="M138" s="1">
        <f>INDEX('student population'!$A$2:$D$801,MATCH(Rank!B138,'student population'!$A$2:$A$801,0),3)</f>
        <v>23.7</v>
      </c>
    </row>
    <row r="139" spans="1:13" x14ac:dyDescent="0.25">
      <c r="A139">
        <v>137</v>
      </c>
      <c r="B139" t="s">
        <v>168</v>
      </c>
      <c r="C139" t="s">
        <v>33</v>
      </c>
      <c r="D139">
        <v>46.4</v>
      </c>
      <c r="E139">
        <v>80.7</v>
      </c>
      <c r="F139">
        <v>48.1</v>
      </c>
      <c r="G139">
        <v>63.6</v>
      </c>
      <c r="H139">
        <v>47.4</v>
      </c>
      <c r="I139">
        <v>54.7</v>
      </c>
      <c r="J139">
        <v>2016</v>
      </c>
      <c r="L139">
        <f>INDEX('student population'!$A$2:$D$801,MATCH(Rank!B139,'student population'!$A$2:$A$801,0),2)</f>
        <v>36299</v>
      </c>
      <c r="M139" s="1">
        <f>INDEX('student population'!$A$2:$D$801,MATCH(Rank!B139,'student population'!$A$2:$A$801,0),3)</f>
        <v>21.6</v>
      </c>
    </row>
    <row r="140" spans="1:13" x14ac:dyDescent="0.25">
      <c r="A140">
        <v>138</v>
      </c>
      <c r="B140" t="s">
        <v>169</v>
      </c>
      <c r="C140" t="s">
        <v>67</v>
      </c>
      <c r="D140">
        <v>41.5</v>
      </c>
      <c r="E140">
        <v>81.099999999999994</v>
      </c>
      <c r="F140">
        <v>48.5</v>
      </c>
      <c r="G140">
        <v>68.400000000000006</v>
      </c>
      <c r="H140">
        <v>37.5</v>
      </c>
      <c r="I140">
        <v>54.5</v>
      </c>
      <c r="J140">
        <v>2016</v>
      </c>
      <c r="L140">
        <f>INDEX('student population'!$A$2:$D$801,MATCH(Rank!B140,'student population'!$A$2:$A$801,0),2)</f>
        <v>17916</v>
      </c>
      <c r="M140" s="1">
        <f>INDEX('student population'!$A$2:$D$801,MATCH(Rank!B140,'student population'!$A$2:$A$801,0),3)</f>
        <v>10.199999999999999</v>
      </c>
    </row>
    <row r="141" spans="1:13" x14ac:dyDescent="0.25">
      <c r="A141">
        <v>138</v>
      </c>
      <c r="B141" t="s">
        <v>170</v>
      </c>
      <c r="C141" t="s">
        <v>46</v>
      </c>
      <c r="D141">
        <v>37.700000000000003</v>
      </c>
      <c r="E141">
        <v>56.7</v>
      </c>
      <c r="F141">
        <v>47.5</v>
      </c>
      <c r="G141">
        <v>73.8</v>
      </c>
      <c r="H141">
        <v>99.5</v>
      </c>
      <c r="I141">
        <v>54.5</v>
      </c>
      <c r="J141">
        <v>2016</v>
      </c>
      <c r="L141">
        <f>INDEX('student population'!$A$2:$D$801,MATCH(Rank!B141,'student population'!$A$2:$A$801,0),2)</f>
        <v>25294</v>
      </c>
      <c r="M141" s="1">
        <f>INDEX('student population'!$A$2:$D$801,MATCH(Rank!B141,'student population'!$A$2:$A$801,0),3)</f>
        <v>24.6</v>
      </c>
    </row>
    <row r="142" spans="1:13" x14ac:dyDescent="0.25">
      <c r="A142">
        <v>140</v>
      </c>
      <c r="B142" t="s">
        <v>171</v>
      </c>
      <c r="C142" t="s">
        <v>13</v>
      </c>
      <c r="D142">
        <v>33.4</v>
      </c>
      <c r="E142">
        <v>88.3</v>
      </c>
      <c r="F142">
        <v>37.200000000000003</v>
      </c>
      <c r="G142">
        <v>86.1</v>
      </c>
      <c r="H142">
        <v>30.6</v>
      </c>
      <c r="I142">
        <v>54.4</v>
      </c>
      <c r="J142">
        <v>2016</v>
      </c>
      <c r="L142">
        <f>INDEX('student population'!$A$2:$D$801,MATCH(Rank!B142,'student population'!$A$2:$A$801,0),2)</f>
        <v>12001</v>
      </c>
      <c r="M142" s="1">
        <f>INDEX('student population'!$A$2:$D$801,MATCH(Rank!B142,'student population'!$A$2:$A$801,0),3)</f>
        <v>17.399999999999999</v>
      </c>
    </row>
    <row r="143" spans="1:13" x14ac:dyDescent="0.25">
      <c r="A143">
        <v>141</v>
      </c>
      <c r="B143" t="s">
        <v>172</v>
      </c>
      <c r="C143" t="s">
        <v>11</v>
      </c>
      <c r="D143">
        <v>40.200000000000003</v>
      </c>
      <c r="E143">
        <v>48.9</v>
      </c>
      <c r="F143">
        <v>36.299999999999997</v>
      </c>
      <c r="G143">
        <v>88.1</v>
      </c>
      <c r="H143">
        <v>52.2</v>
      </c>
      <c r="I143">
        <v>54.3</v>
      </c>
      <c r="J143">
        <v>2016</v>
      </c>
      <c r="L143">
        <f>INDEX('student population'!$A$2:$D$801,MATCH(Rank!B143,'student population'!$A$2:$A$801,0),2)</f>
        <v>56959</v>
      </c>
      <c r="M143" s="1">
        <f>INDEX('student population'!$A$2:$D$801,MATCH(Rank!B143,'student population'!$A$2:$A$801,0),3)</f>
        <v>13</v>
      </c>
    </row>
    <row r="144" spans="1:13" x14ac:dyDescent="0.25">
      <c r="A144">
        <v>142</v>
      </c>
      <c r="B144" t="s">
        <v>173</v>
      </c>
      <c r="C144" t="s">
        <v>174</v>
      </c>
      <c r="D144">
        <v>40.799999999999997</v>
      </c>
      <c r="E144">
        <v>92.6</v>
      </c>
      <c r="F144">
        <v>50.5</v>
      </c>
      <c r="G144">
        <v>63.6</v>
      </c>
      <c r="H144">
        <v>30.2</v>
      </c>
      <c r="I144">
        <v>54.2</v>
      </c>
      <c r="J144">
        <v>2016</v>
      </c>
      <c r="L144">
        <f>INDEX('student population'!$A$2:$D$801,MATCH(Rank!B144,'student population'!$A$2:$A$801,0),2)</f>
        <v>34651</v>
      </c>
      <c r="M144" s="1">
        <f>INDEX('student population'!$A$2:$D$801,MATCH(Rank!B144,'student population'!$A$2:$A$801,0),3)</f>
        <v>20.5</v>
      </c>
    </row>
    <row r="145" spans="1:13" x14ac:dyDescent="0.25">
      <c r="A145">
        <v>143</v>
      </c>
      <c r="B145" t="s">
        <v>175</v>
      </c>
      <c r="C145" t="s">
        <v>13</v>
      </c>
      <c r="D145">
        <v>40.299999999999997</v>
      </c>
      <c r="E145">
        <v>80.599999999999994</v>
      </c>
      <c r="F145">
        <v>39</v>
      </c>
      <c r="G145">
        <v>77.5</v>
      </c>
      <c r="H145">
        <v>39.799999999999997</v>
      </c>
      <c r="I145">
        <v>54.1</v>
      </c>
      <c r="J145">
        <v>2016</v>
      </c>
      <c r="L145">
        <f>INDEX('student population'!$A$2:$D$801,MATCH(Rank!B145,'student population'!$A$2:$A$801,0),2)</f>
        <v>30144</v>
      </c>
      <c r="M145" s="1">
        <f>INDEX('student population'!$A$2:$D$801,MATCH(Rank!B145,'student population'!$A$2:$A$801,0),3)</f>
        <v>15</v>
      </c>
    </row>
    <row r="146" spans="1:13" x14ac:dyDescent="0.25">
      <c r="A146">
        <v>144</v>
      </c>
      <c r="B146" t="s">
        <v>176</v>
      </c>
      <c r="C146" t="s">
        <v>11</v>
      </c>
      <c r="D146">
        <v>31.1</v>
      </c>
      <c r="E146">
        <v>45.6</v>
      </c>
      <c r="F146">
        <v>34.200000000000003</v>
      </c>
      <c r="G146">
        <v>99.9</v>
      </c>
      <c r="H146">
        <v>36.1</v>
      </c>
      <c r="I146">
        <v>53.9</v>
      </c>
      <c r="J146">
        <v>2016</v>
      </c>
      <c r="L146">
        <f>INDEX('student population'!$A$2:$D$801,MATCH(Rank!B146,'student population'!$A$2:$A$801,0),2)</f>
        <v>17404</v>
      </c>
      <c r="M146" s="1">
        <f>INDEX('student population'!$A$2:$D$801,MATCH(Rank!B146,'student population'!$A$2:$A$801,0),3)</f>
        <v>22.7</v>
      </c>
    </row>
    <row r="147" spans="1:13" x14ac:dyDescent="0.25">
      <c r="A147">
        <v>144</v>
      </c>
      <c r="B147" t="s">
        <v>177</v>
      </c>
      <c r="C147" t="s">
        <v>21</v>
      </c>
      <c r="D147">
        <v>30.9</v>
      </c>
      <c r="E147">
        <v>89.2</v>
      </c>
      <c r="F147">
        <v>45.6</v>
      </c>
      <c r="G147">
        <v>76.2</v>
      </c>
      <c r="H147">
        <v>56</v>
      </c>
      <c r="I147">
        <v>53.9</v>
      </c>
      <c r="J147">
        <v>2016</v>
      </c>
      <c r="L147">
        <f>INDEX('student population'!$A$2:$D$801,MATCH(Rank!B147,'student population'!$A$2:$A$801,0),2)</f>
        <v>11964</v>
      </c>
      <c r="M147" s="1">
        <f>INDEX('student population'!$A$2:$D$801,MATCH(Rank!B147,'student population'!$A$2:$A$801,0),3)</f>
        <v>13.1</v>
      </c>
    </row>
    <row r="148" spans="1:13" x14ac:dyDescent="0.25">
      <c r="A148">
        <v>146</v>
      </c>
      <c r="B148" t="s">
        <v>178</v>
      </c>
      <c r="C148" t="s">
        <v>179</v>
      </c>
      <c r="D148">
        <v>40.299999999999997</v>
      </c>
      <c r="E148">
        <v>50.3</v>
      </c>
      <c r="F148">
        <v>40</v>
      </c>
      <c r="G148">
        <v>83.8</v>
      </c>
      <c r="H148">
        <v>34.9</v>
      </c>
      <c r="I148">
        <v>53.8</v>
      </c>
      <c r="J148">
        <v>2016</v>
      </c>
      <c r="L148">
        <f>INDEX('student population'!$A$2:$D$801,MATCH(Rank!B148,'student population'!$A$2:$A$801,0),2)</f>
        <v>30538</v>
      </c>
      <c r="M148" s="1">
        <f>INDEX('student population'!$A$2:$D$801,MATCH(Rank!B148,'student population'!$A$2:$A$801,0),3)</f>
        <v>12.3</v>
      </c>
    </row>
    <row r="149" spans="1:13" x14ac:dyDescent="0.25">
      <c r="A149">
        <v>147</v>
      </c>
      <c r="B149" t="s">
        <v>180</v>
      </c>
      <c r="C149" t="s">
        <v>11</v>
      </c>
      <c r="D149">
        <v>38.799999999999997</v>
      </c>
      <c r="E149">
        <v>43.4</v>
      </c>
      <c r="F149">
        <v>37.5</v>
      </c>
      <c r="G149">
        <v>87.3</v>
      </c>
      <c r="H149">
        <v>37.9</v>
      </c>
      <c r="I149">
        <v>53.3</v>
      </c>
      <c r="J149">
        <v>2016</v>
      </c>
      <c r="L149">
        <f>INDEX('student population'!$A$2:$D$801,MATCH(Rank!B149,'student population'!$A$2:$A$801,0),2)</f>
        <v>23845</v>
      </c>
      <c r="M149" s="1">
        <f>INDEX('student population'!$A$2:$D$801,MATCH(Rank!B149,'student population'!$A$2:$A$801,0),3)</f>
        <v>10.199999999999999</v>
      </c>
    </row>
    <row r="150" spans="1:13" x14ac:dyDescent="0.25">
      <c r="A150">
        <v>148</v>
      </c>
      <c r="B150" t="s">
        <v>181</v>
      </c>
      <c r="C150" t="s">
        <v>112</v>
      </c>
      <c r="D150">
        <v>43.3</v>
      </c>
      <c r="E150">
        <v>33.9</v>
      </c>
      <c r="F150">
        <v>40.5</v>
      </c>
      <c r="G150">
        <v>75.900000000000006</v>
      </c>
      <c r="H150">
        <v>100</v>
      </c>
      <c r="I150">
        <v>53</v>
      </c>
      <c r="J150">
        <v>2016</v>
      </c>
      <c r="L150">
        <f>INDEX('student population'!$A$2:$D$801,MATCH(Rank!B150,'student population'!$A$2:$A$801,0),2)</f>
        <v>9027</v>
      </c>
      <c r="M150" s="1">
        <f>INDEX('student population'!$A$2:$D$801,MATCH(Rank!B150,'student population'!$A$2:$A$801,0),3)</f>
        <v>10</v>
      </c>
    </row>
    <row r="151" spans="1:13" x14ac:dyDescent="0.25">
      <c r="A151">
        <v>149</v>
      </c>
      <c r="B151" t="s">
        <v>182</v>
      </c>
      <c r="C151" t="s">
        <v>51</v>
      </c>
      <c r="D151">
        <v>32.799999999999997</v>
      </c>
      <c r="E151">
        <v>85.1</v>
      </c>
      <c r="F151">
        <v>43.2</v>
      </c>
      <c r="G151">
        <v>72.400000000000006</v>
      </c>
      <c r="H151">
        <v>79.3</v>
      </c>
      <c r="I151">
        <v>52.9</v>
      </c>
      <c r="J151">
        <v>2016</v>
      </c>
      <c r="L151">
        <f>INDEX('student population'!$A$2:$D$801,MATCH(Rank!B151,'student population'!$A$2:$A$801,0),2)</f>
        <v>20771</v>
      </c>
      <c r="M151" s="1">
        <f>INDEX('student population'!$A$2:$D$801,MATCH(Rank!B151,'student population'!$A$2:$A$801,0),3)</f>
        <v>30.1</v>
      </c>
    </row>
    <row r="152" spans="1:13" x14ac:dyDescent="0.25">
      <c r="A152">
        <v>149</v>
      </c>
      <c r="B152" t="s">
        <v>183</v>
      </c>
      <c r="C152" t="s">
        <v>13</v>
      </c>
      <c r="D152">
        <v>31.9</v>
      </c>
      <c r="E152">
        <v>83.5</v>
      </c>
      <c r="F152">
        <v>28.7</v>
      </c>
      <c r="G152">
        <v>92.7</v>
      </c>
      <c r="H152">
        <v>28.5</v>
      </c>
      <c r="I152">
        <v>52.9</v>
      </c>
      <c r="J152">
        <v>2016</v>
      </c>
      <c r="L152">
        <f>INDEX('student population'!$A$2:$D$801,MATCH(Rank!B152,'student population'!$A$2:$A$801,0),2)</f>
        <v>14992</v>
      </c>
      <c r="M152" s="1">
        <f>INDEX('student population'!$A$2:$D$801,MATCH(Rank!B152,'student population'!$A$2:$A$801,0),3)</f>
        <v>14.7</v>
      </c>
    </row>
    <row r="153" spans="1:13" x14ac:dyDescent="0.25">
      <c r="A153">
        <v>149</v>
      </c>
      <c r="B153" t="s">
        <v>184</v>
      </c>
      <c r="C153" t="s">
        <v>71</v>
      </c>
      <c r="D153">
        <v>34.1</v>
      </c>
      <c r="E153">
        <v>80.099999999999994</v>
      </c>
      <c r="F153">
        <v>45.6</v>
      </c>
      <c r="G153">
        <v>68.8</v>
      </c>
      <c r="H153">
        <v>91.2</v>
      </c>
      <c r="I153">
        <v>52.9</v>
      </c>
      <c r="J153">
        <v>2016</v>
      </c>
      <c r="L153">
        <f>INDEX('student population'!$A$2:$D$801,MATCH(Rank!B153,'student population'!$A$2:$A$801,0),2)</f>
        <v>6631</v>
      </c>
      <c r="M153" s="1">
        <f>INDEX('student population'!$A$2:$D$801,MATCH(Rank!B153,'student population'!$A$2:$A$801,0),3)</f>
        <v>12</v>
      </c>
    </row>
    <row r="154" spans="1:13" x14ac:dyDescent="0.25">
      <c r="A154">
        <v>153</v>
      </c>
      <c r="B154" t="s">
        <v>185</v>
      </c>
      <c r="C154" t="s">
        <v>112</v>
      </c>
      <c r="D154">
        <v>51.4</v>
      </c>
      <c r="E154">
        <v>36.700000000000003</v>
      </c>
      <c r="F154">
        <v>53.5</v>
      </c>
      <c r="G154">
        <v>53.8</v>
      </c>
      <c r="H154">
        <v>97.5</v>
      </c>
      <c r="I154">
        <v>52.8</v>
      </c>
      <c r="J154">
        <v>2016</v>
      </c>
      <c r="L154">
        <f>INDEX('student population'!$A$2:$D$801,MATCH(Rank!B154,'student population'!$A$2:$A$801,0),2)</f>
        <v>24365</v>
      </c>
      <c r="M154" s="1">
        <f>INDEX('student population'!$A$2:$D$801,MATCH(Rank!B154,'student population'!$A$2:$A$801,0),3)</f>
        <v>20.3</v>
      </c>
    </row>
    <row r="155" spans="1:13" x14ac:dyDescent="0.25">
      <c r="A155">
        <v>154</v>
      </c>
      <c r="B155" t="s">
        <v>186</v>
      </c>
      <c r="C155" t="s">
        <v>71</v>
      </c>
      <c r="D155">
        <v>28.4</v>
      </c>
      <c r="E155">
        <v>54.9</v>
      </c>
      <c r="F155">
        <v>37.1</v>
      </c>
      <c r="G155">
        <v>90.7</v>
      </c>
      <c r="H155">
        <v>60.1</v>
      </c>
      <c r="I155">
        <v>52.5</v>
      </c>
      <c r="J155">
        <v>2016</v>
      </c>
      <c r="L155">
        <f>INDEX('student population'!$A$2:$D$801,MATCH(Rank!B155,'student population'!$A$2:$A$801,0),2)</f>
        <v>23280</v>
      </c>
      <c r="M155" s="1">
        <f>INDEX('student population'!$A$2:$D$801,MATCH(Rank!B155,'student population'!$A$2:$A$801,0),3)</f>
        <v>16.3</v>
      </c>
    </row>
    <row r="156" spans="1:13" x14ac:dyDescent="0.25">
      <c r="A156">
        <v>155</v>
      </c>
      <c r="B156" t="s">
        <v>187</v>
      </c>
      <c r="C156" t="s">
        <v>44</v>
      </c>
      <c r="D156">
        <v>39</v>
      </c>
      <c r="E156">
        <v>84.4</v>
      </c>
      <c r="F156">
        <v>44.3</v>
      </c>
      <c r="G156">
        <v>63.9</v>
      </c>
      <c r="H156">
        <v>78.099999999999994</v>
      </c>
      <c r="I156">
        <v>52.4</v>
      </c>
      <c r="J156">
        <v>2016</v>
      </c>
      <c r="L156">
        <f>INDEX('student population'!$A$2:$D$801,MATCH(Rank!B156,'student population'!$A$2:$A$801,0),2)</f>
        <v>12062</v>
      </c>
      <c r="M156" s="1">
        <f>INDEX('student population'!$A$2:$D$801,MATCH(Rank!B156,'student population'!$A$2:$A$801,0),3)</f>
        <v>14.6</v>
      </c>
    </row>
    <row r="157" spans="1:13" x14ac:dyDescent="0.25">
      <c r="A157">
        <v>156</v>
      </c>
      <c r="B157" t="s">
        <v>188</v>
      </c>
      <c r="C157" t="s">
        <v>46</v>
      </c>
      <c r="D157">
        <v>42.2</v>
      </c>
      <c r="E157">
        <v>53.1</v>
      </c>
      <c r="F157">
        <v>38</v>
      </c>
      <c r="G157">
        <v>75</v>
      </c>
      <c r="H157">
        <v>68.5</v>
      </c>
      <c r="I157">
        <v>52.3</v>
      </c>
      <c r="J157">
        <v>2016</v>
      </c>
      <c r="L157">
        <f>INDEX('student population'!$A$2:$D$801,MATCH(Rank!B157,'student population'!$A$2:$A$801,0),2)</f>
        <v>43280</v>
      </c>
      <c r="M157" s="1">
        <f>INDEX('student population'!$A$2:$D$801,MATCH(Rank!B157,'student population'!$A$2:$A$801,0),3)</f>
        <v>43.4</v>
      </c>
    </row>
    <row r="158" spans="1:13" x14ac:dyDescent="0.25">
      <c r="A158">
        <v>157</v>
      </c>
      <c r="B158" t="s">
        <v>189</v>
      </c>
      <c r="C158" t="s">
        <v>13</v>
      </c>
      <c r="D158">
        <v>32.799999999999997</v>
      </c>
      <c r="E158">
        <v>85.4</v>
      </c>
      <c r="F158">
        <v>30.9</v>
      </c>
      <c r="G158">
        <v>85.9</v>
      </c>
      <c r="H158">
        <v>36.6</v>
      </c>
      <c r="I158">
        <v>52.2</v>
      </c>
      <c r="J158">
        <v>2016</v>
      </c>
      <c r="L158">
        <f>INDEX('student population'!$A$2:$D$801,MATCH(Rank!B158,'student population'!$A$2:$A$801,0),2)</f>
        <v>18815</v>
      </c>
      <c r="M158" s="1">
        <f>INDEX('student population'!$A$2:$D$801,MATCH(Rank!B158,'student population'!$A$2:$A$801,0),3)</f>
        <v>13.6</v>
      </c>
    </row>
    <row r="159" spans="1:13" x14ac:dyDescent="0.25">
      <c r="A159">
        <v>158</v>
      </c>
      <c r="B159" t="s">
        <v>190</v>
      </c>
      <c r="C159" t="s">
        <v>46</v>
      </c>
      <c r="D159">
        <v>41.4</v>
      </c>
      <c r="E159">
        <v>47.7</v>
      </c>
      <c r="F159">
        <v>45.8</v>
      </c>
      <c r="G159">
        <v>66.099999999999994</v>
      </c>
      <c r="H159">
        <v>99.7</v>
      </c>
      <c r="I159">
        <v>52.1</v>
      </c>
      <c r="J159">
        <v>2016</v>
      </c>
      <c r="L159">
        <f>INDEX('student population'!$A$2:$D$801,MATCH(Rank!B159,'student population'!$A$2:$A$801,0),2)</f>
        <v>35487</v>
      </c>
      <c r="M159" s="1">
        <f>INDEX('student population'!$A$2:$D$801,MATCH(Rank!B159,'student population'!$A$2:$A$801,0),3)</f>
        <v>37.4</v>
      </c>
    </row>
    <row r="160" spans="1:13" x14ac:dyDescent="0.25">
      <c r="A160">
        <v>158</v>
      </c>
      <c r="B160" t="s">
        <v>191</v>
      </c>
      <c r="C160" t="s">
        <v>11</v>
      </c>
      <c r="D160">
        <v>39.700000000000003</v>
      </c>
      <c r="E160">
        <v>55.8</v>
      </c>
      <c r="F160">
        <v>27.9</v>
      </c>
      <c r="G160">
        <v>89</v>
      </c>
      <c r="H160">
        <v>37</v>
      </c>
      <c r="I160">
        <v>52.1</v>
      </c>
      <c r="J160">
        <v>2016</v>
      </c>
      <c r="L160">
        <f>INDEX('student population'!$A$2:$D$801,MATCH(Rank!B160,'student population'!$A$2:$A$801,0),2)</f>
        <v>9390</v>
      </c>
      <c r="M160" s="1">
        <f>INDEX('student population'!$A$2:$D$801,MATCH(Rank!B160,'student population'!$A$2:$A$801,0),3)</f>
        <v>4.5</v>
      </c>
    </row>
    <row r="161" spans="1:13" x14ac:dyDescent="0.25">
      <c r="A161">
        <v>160</v>
      </c>
      <c r="B161" t="s">
        <v>192</v>
      </c>
      <c r="C161" t="s">
        <v>193</v>
      </c>
      <c r="D161">
        <v>41.9</v>
      </c>
      <c r="E161">
        <v>90.5</v>
      </c>
      <c r="F161">
        <v>30.8</v>
      </c>
      <c r="G161">
        <v>75.8</v>
      </c>
      <c r="H161">
        <v>28</v>
      </c>
      <c r="I161">
        <v>52</v>
      </c>
      <c r="J161">
        <v>2016</v>
      </c>
      <c r="L161">
        <f>INDEX('student population'!$A$2:$D$801,MATCH(Rank!B161,'student population'!$A$2:$A$801,0),2)</f>
        <v>15521</v>
      </c>
      <c r="M161" s="1">
        <f>INDEX('student population'!$A$2:$D$801,MATCH(Rank!B161,'student population'!$A$2:$A$801,0),3)</f>
        <v>18</v>
      </c>
    </row>
    <row r="162" spans="1:13" x14ac:dyDescent="0.25">
      <c r="A162">
        <v>161</v>
      </c>
      <c r="B162" t="s">
        <v>194</v>
      </c>
      <c r="C162" t="s">
        <v>195</v>
      </c>
      <c r="D162">
        <v>75.400000000000006</v>
      </c>
      <c r="E162">
        <v>57.8</v>
      </c>
      <c r="F162">
        <v>66.7</v>
      </c>
      <c r="G162">
        <v>8.6</v>
      </c>
      <c r="H162">
        <v>95.7</v>
      </c>
      <c r="I162">
        <v>51.9</v>
      </c>
      <c r="J162">
        <v>2016</v>
      </c>
      <c r="L162">
        <f>INDEX('student population'!$A$2:$D$801,MATCH(Rank!B162,'student population'!$A$2:$A$801,0),2)</f>
        <v>30822</v>
      </c>
      <c r="M162" s="1">
        <f>INDEX('student population'!$A$2:$D$801,MATCH(Rank!B162,'student population'!$A$2:$A$801,0),3)</f>
        <v>7.7</v>
      </c>
    </row>
    <row r="163" spans="1:13" x14ac:dyDescent="0.25">
      <c r="A163">
        <v>161</v>
      </c>
      <c r="B163" t="s">
        <v>196</v>
      </c>
      <c r="C163" t="s">
        <v>11</v>
      </c>
      <c r="D163">
        <v>41.7</v>
      </c>
      <c r="E163">
        <v>64</v>
      </c>
      <c r="F163">
        <v>22.3</v>
      </c>
      <c r="G163">
        <v>90.1</v>
      </c>
      <c r="H163">
        <v>35.5</v>
      </c>
      <c r="I163">
        <v>51.9</v>
      </c>
      <c r="J163">
        <v>2016</v>
      </c>
      <c r="L163">
        <f>INDEX('student population'!$A$2:$D$801,MATCH(Rank!B163,'student population'!$A$2:$A$801,0),2)</f>
        <v>15286</v>
      </c>
      <c r="M163" s="1">
        <f>INDEX('student population'!$A$2:$D$801,MATCH(Rank!B163,'student population'!$A$2:$A$801,0),3)</f>
        <v>5.7</v>
      </c>
    </row>
    <row r="164" spans="1:13" x14ac:dyDescent="0.25">
      <c r="A164">
        <v>163</v>
      </c>
      <c r="B164" t="s">
        <v>197</v>
      </c>
      <c r="C164" t="s">
        <v>11</v>
      </c>
      <c r="D164">
        <v>38.700000000000003</v>
      </c>
      <c r="E164">
        <v>38.6</v>
      </c>
      <c r="F164">
        <v>41.8</v>
      </c>
      <c r="G164">
        <v>79.5</v>
      </c>
      <c r="H164">
        <v>32.4</v>
      </c>
      <c r="I164">
        <v>51.7</v>
      </c>
      <c r="J164">
        <v>2016</v>
      </c>
      <c r="L164">
        <f>INDEX('student population'!$A$2:$D$801,MATCH(Rank!B164,'student population'!$A$2:$A$801,0),2)</f>
        <v>36429</v>
      </c>
      <c r="M164" s="1">
        <f>INDEX('student population'!$A$2:$D$801,MATCH(Rank!B164,'student population'!$A$2:$A$801,0),3)</f>
        <v>12.7</v>
      </c>
    </row>
    <row r="165" spans="1:13" x14ac:dyDescent="0.25">
      <c r="A165">
        <v>164</v>
      </c>
      <c r="B165" t="s">
        <v>198</v>
      </c>
      <c r="C165" t="s">
        <v>179</v>
      </c>
      <c r="D165">
        <v>32.9</v>
      </c>
      <c r="E165">
        <v>63.3</v>
      </c>
      <c r="F165">
        <v>28</v>
      </c>
      <c r="G165">
        <v>90.7</v>
      </c>
      <c r="H165">
        <v>37.200000000000003</v>
      </c>
      <c r="I165">
        <v>51.2</v>
      </c>
      <c r="J165">
        <v>2016</v>
      </c>
      <c r="L165">
        <f>INDEX('student population'!$A$2:$D$801,MATCH(Rank!B165,'student population'!$A$2:$A$801,0),2)</f>
        <v>10901</v>
      </c>
      <c r="M165" s="1">
        <f>INDEX('student population'!$A$2:$D$801,MATCH(Rank!B165,'student population'!$A$2:$A$801,0),3)</f>
        <v>18.3</v>
      </c>
    </row>
    <row r="166" spans="1:13" x14ac:dyDescent="0.25">
      <c r="A166">
        <v>164</v>
      </c>
      <c r="B166" t="s">
        <v>199</v>
      </c>
      <c r="C166" t="s">
        <v>13</v>
      </c>
      <c r="D166">
        <v>39.299999999999997</v>
      </c>
      <c r="E166">
        <v>85.1</v>
      </c>
      <c r="F166">
        <v>37.299999999999997</v>
      </c>
      <c r="G166">
        <v>69.900000000000006</v>
      </c>
      <c r="H166">
        <v>34.200000000000003</v>
      </c>
      <c r="I166">
        <v>51.2</v>
      </c>
      <c r="J166">
        <v>2016</v>
      </c>
      <c r="L166">
        <f>INDEX('student population'!$A$2:$D$801,MATCH(Rank!B166,'student population'!$A$2:$A$801,0),2)</f>
        <v>12050</v>
      </c>
      <c r="M166" s="1">
        <f>INDEX('student population'!$A$2:$D$801,MATCH(Rank!B166,'student population'!$A$2:$A$801,0),3)</f>
        <v>14.8</v>
      </c>
    </row>
    <row r="167" spans="1:13" x14ac:dyDescent="0.25">
      <c r="A167">
        <v>164</v>
      </c>
      <c r="B167" t="s">
        <v>200</v>
      </c>
      <c r="C167" t="s">
        <v>11</v>
      </c>
      <c r="D167">
        <v>44.8</v>
      </c>
      <c r="E167">
        <v>28.5</v>
      </c>
      <c r="F167">
        <v>23.7</v>
      </c>
      <c r="G167">
        <v>92.8</v>
      </c>
      <c r="H167" t="s">
        <v>28</v>
      </c>
      <c r="I167">
        <v>51.2</v>
      </c>
      <c r="J167">
        <v>2016</v>
      </c>
      <c r="L167">
        <f>INDEX('student population'!$A$2:$D$801,MATCH(Rank!B167,'student population'!$A$2:$A$801,0),2)</f>
        <v>6753</v>
      </c>
      <c r="M167" s="1">
        <f>INDEX('student population'!$A$2:$D$801,MATCH(Rank!B167,'student population'!$A$2:$A$801,0),3)</f>
        <v>5.5</v>
      </c>
    </row>
    <row r="168" spans="1:13" x14ac:dyDescent="0.25">
      <c r="A168">
        <v>167</v>
      </c>
      <c r="B168" t="s">
        <v>201</v>
      </c>
      <c r="C168" t="s">
        <v>11</v>
      </c>
      <c r="D168">
        <v>27.5</v>
      </c>
      <c r="E168">
        <v>59.5</v>
      </c>
      <c r="F168">
        <v>33.299999999999997</v>
      </c>
      <c r="G168">
        <v>91.2</v>
      </c>
      <c r="H168">
        <v>42.5</v>
      </c>
      <c r="I168">
        <v>51.1</v>
      </c>
      <c r="J168">
        <v>2016</v>
      </c>
      <c r="L168">
        <f>INDEX('student population'!$A$2:$D$801,MATCH(Rank!B168,'student population'!$A$2:$A$801,0),2)</f>
        <v>20626</v>
      </c>
      <c r="M168" s="1">
        <f>INDEX('student population'!$A$2:$D$801,MATCH(Rank!B168,'student population'!$A$2:$A$801,0),3)</f>
        <v>22</v>
      </c>
    </row>
    <row r="169" spans="1:13" x14ac:dyDescent="0.25">
      <c r="A169">
        <v>167</v>
      </c>
      <c r="B169" t="s">
        <v>202</v>
      </c>
      <c r="C169" t="s">
        <v>13</v>
      </c>
      <c r="D169">
        <v>32.1</v>
      </c>
      <c r="E169">
        <v>86.6</v>
      </c>
      <c r="F169">
        <v>27.8</v>
      </c>
      <c r="G169">
        <v>86</v>
      </c>
      <c r="H169">
        <v>31.7</v>
      </c>
      <c r="I169">
        <v>51.1</v>
      </c>
      <c r="J169">
        <v>2016</v>
      </c>
      <c r="L169">
        <f>INDEX('student population'!$A$2:$D$801,MATCH(Rank!B169,'student population'!$A$2:$A$801,0),2)</f>
        <v>14541</v>
      </c>
      <c r="M169" s="1">
        <f>INDEX('student population'!$A$2:$D$801,MATCH(Rank!B169,'student population'!$A$2:$A$801,0),3)</f>
        <v>13.4</v>
      </c>
    </row>
    <row r="170" spans="1:13" x14ac:dyDescent="0.25">
      <c r="A170">
        <v>167</v>
      </c>
      <c r="B170" t="s">
        <v>203</v>
      </c>
      <c r="C170" t="s">
        <v>204</v>
      </c>
      <c r="D170">
        <v>54.1</v>
      </c>
      <c r="E170">
        <v>27.7</v>
      </c>
      <c r="F170">
        <v>58</v>
      </c>
      <c r="G170">
        <v>47.3</v>
      </c>
      <c r="H170">
        <v>49.6</v>
      </c>
      <c r="I170">
        <v>51.1</v>
      </c>
      <c r="J170">
        <v>2016</v>
      </c>
      <c r="L170">
        <f>INDEX('student population'!$A$2:$D$801,MATCH(Rank!B170,'student population'!$A$2:$A$801,0),2)</f>
        <v>31891</v>
      </c>
      <c r="M170" s="1">
        <f>INDEX('student population'!$A$2:$D$801,MATCH(Rank!B170,'student population'!$A$2:$A$801,0),3)</f>
        <v>11.9</v>
      </c>
    </row>
    <row r="171" spans="1:13" x14ac:dyDescent="0.25">
      <c r="A171">
        <v>167</v>
      </c>
      <c r="B171" t="s">
        <v>205</v>
      </c>
      <c r="C171" t="s">
        <v>108</v>
      </c>
      <c r="D171">
        <v>37.299999999999997</v>
      </c>
      <c r="E171">
        <v>85.1</v>
      </c>
      <c r="F171">
        <v>29.9</v>
      </c>
      <c r="G171">
        <v>77.8</v>
      </c>
      <c r="H171">
        <v>50</v>
      </c>
      <c r="I171">
        <v>51.1</v>
      </c>
      <c r="J171">
        <v>2016</v>
      </c>
      <c r="L171">
        <f>INDEX('student population'!$A$2:$D$801,MATCH(Rank!B171,'student population'!$A$2:$A$801,0),2)</f>
        <v>9990</v>
      </c>
      <c r="M171" s="1">
        <f>INDEX('student population'!$A$2:$D$801,MATCH(Rank!B171,'student population'!$A$2:$A$801,0),3)</f>
        <v>5</v>
      </c>
    </row>
    <row r="172" spans="1:13" x14ac:dyDescent="0.25">
      <c r="A172">
        <v>167</v>
      </c>
      <c r="B172" t="s">
        <v>206</v>
      </c>
      <c r="C172" t="s">
        <v>54</v>
      </c>
      <c r="D172">
        <v>38.700000000000003</v>
      </c>
      <c r="E172">
        <v>74.2</v>
      </c>
      <c r="F172">
        <v>40.6</v>
      </c>
      <c r="G172">
        <v>68.400000000000006</v>
      </c>
      <c r="H172">
        <v>51</v>
      </c>
      <c r="I172">
        <v>51.1</v>
      </c>
      <c r="J172">
        <v>2016</v>
      </c>
      <c r="L172">
        <f>INDEX('student population'!$A$2:$D$801,MATCH(Rank!B172,'student population'!$A$2:$A$801,0),2)</f>
        <v>28856</v>
      </c>
      <c r="M172" s="1">
        <f>INDEX('student population'!$A$2:$D$801,MATCH(Rank!B172,'student population'!$A$2:$A$801,0),3)</f>
        <v>42</v>
      </c>
    </row>
    <row r="173" spans="1:13" x14ac:dyDescent="0.25">
      <c r="A173">
        <v>172</v>
      </c>
      <c r="B173" t="s">
        <v>207</v>
      </c>
      <c r="C173" t="s">
        <v>13</v>
      </c>
      <c r="D173">
        <v>29.7</v>
      </c>
      <c r="E173">
        <v>91.4</v>
      </c>
      <c r="F173">
        <v>31.4</v>
      </c>
      <c r="G173">
        <v>82.6</v>
      </c>
      <c r="H173">
        <v>43.1</v>
      </c>
      <c r="I173">
        <v>51</v>
      </c>
      <c r="J173">
        <v>2016</v>
      </c>
      <c r="L173">
        <f>INDEX('student population'!$A$2:$D$801,MATCH(Rank!B173,'student population'!$A$2:$A$801,0),2)</f>
        <v>12938</v>
      </c>
      <c r="M173" s="1">
        <f>INDEX('student population'!$A$2:$D$801,MATCH(Rank!B173,'student population'!$A$2:$A$801,0),3)</f>
        <v>15.8</v>
      </c>
    </row>
    <row r="174" spans="1:13" x14ac:dyDescent="0.25">
      <c r="A174">
        <v>172</v>
      </c>
      <c r="B174" t="s">
        <v>208</v>
      </c>
      <c r="C174" t="s">
        <v>209</v>
      </c>
      <c r="D174">
        <v>31.4</v>
      </c>
      <c r="E174">
        <v>90.5</v>
      </c>
      <c r="F174">
        <v>39.5</v>
      </c>
      <c r="G174">
        <v>69.8</v>
      </c>
      <c r="H174">
        <v>78</v>
      </c>
      <c r="I174">
        <v>51</v>
      </c>
      <c r="J174">
        <v>2016</v>
      </c>
      <c r="L174">
        <f>INDEX('student population'!$A$2:$D$801,MATCH(Rank!B174,'student population'!$A$2:$A$801,0),2)</f>
        <v>29787</v>
      </c>
      <c r="M174" s="1">
        <f>INDEX('student population'!$A$2:$D$801,MATCH(Rank!B174,'student population'!$A$2:$A$801,0),3)</f>
        <v>18.899999999999999</v>
      </c>
    </row>
    <row r="175" spans="1:13" x14ac:dyDescent="0.25">
      <c r="A175">
        <v>174</v>
      </c>
      <c r="B175" t="s">
        <v>210</v>
      </c>
      <c r="C175" t="s">
        <v>179</v>
      </c>
      <c r="D175">
        <v>38.5</v>
      </c>
      <c r="E175">
        <v>49.2</v>
      </c>
      <c r="F175">
        <v>37.4</v>
      </c>
      <c r="G175">
        <v>78.900000000000006</v>
      </c>
      <c r="H175">
        <v>31.1</v>
      </c>
      <c r="I175">
        <v>50.9</v>
      </c>
      <c r="J175">
        <v>2016</v>
      </c>
      <c r="L175">
        <f>INDEX('student population'!$A$2:$D$801,MATCH(Rank!B175,'student population'!$A$2:$A$801,0),2)</f>
        <v>47491</v>
      </c>
      <c r="M175" s="1">
        <f>INDEX('student population'!$A$2:$D$801,MATCH(Rank!B175,'student population'!$A$2:$A$801,0),3)</f>
        <v>12.2</v>
      </c>
    </row>
    <row r="176" spans="1:13" x14ac:dyDescent="0.25">
      <c r="A176">
        <v>175</v>
      </c>
      <c r="B176" t="s">
        <v>211</v>
      </c>
      <c r="C176" t="s">
        <v>46</v>
      </c>
      <c r="D176">
        <v>38.5</v>
      </c>
      <c r="E176">
        <v>58.3</v>
      </c>
      <c r="F176">
        <v>46.7</v>
      </c>
      <c r="G176">
        <v>61.9</v>
      </c>
      <c r="H176">
        <v>92.4</v>
      </c>
      <c r="I176">
        <v>50.8</v>
      </c>
      <c r="J176">
        <v>2016</v>
      </c>
      <c r="L176">
        <f>INDEX('student population'!$A$2:$D$801,MATCH(Rank!B176,'student population'!$A$2:$A$801,0),2)</f>
        <v>10930</v>
      </c>
      <c r="M176" s="1">
        <f>INDEX('student population'!$A$2:$D$801,MATCH(Rank!B176,'student population'!$A$2:$A$801,0),3)</f>
        <v>59.1</v>
      </c>
    </row>
    <row r="177" spans="1:13" x14ac:dyDescent="0.25">
      <c r="A177">
        <v>176</v>
      </c>
      <c r="B177" t="s">
        <v>212</v>
      </c>
      <c r="C177" t="s">
        <v>71</v>
      </c>
      <c r="D177">
        <v>34.299999999999997</v>
      </c>
      <c r="E177">
        <v>71.3</v>
      </c>
      <c r="F177">
        <v>41</v>
      </c>
      <c r="G177">
        <v>70.7</v>
      </c>
      <c r="H177">
        <v>57.3</v>
      </c>
      <c r="I177">
        <v>50.6</v>
      </c>
      <c r="J177">
        <v>2016</v>
      </c>
      <c r="L177">
        <f>INDEX('student population'!$A$2:$D$801,MATCH(Rank!B177,'student population'!$A$2:$A$801,0),2)</f>
        <v>8176</v>
      </c>
      <c r="M177" s="1">
        <f>INDEX('student population'!$A$2:$D$801,MATCH(Rank!B177,'student population'!$A$2:$A$801,0),3)</f>
        <v>16</v>
      </c>
    </row>
    <row r="178" spans="1:13" x14ac:dyDescent="0.25">
      <c r="A178">
        <v>176</v>
      </c>
      <c r="B178" t="s">
        <v>213</v>
      </c>
      <c r="C178" t="s">
        <v>193</v>
      </c>
      <c r="D178">
        <v>35</v>
      </c>
      <c r="E178">
        <v>86.3</v>
      </c>
      <c r="F178">
        <v>38.5</v>
      </c>
      <c r="G178">
        <v>70.8</v>
      </c>
      <c r="H178">
        <v>33.5</v>
      </c>
      <c r="I178">
        <v>50.6</v>
      </c>
      <c r="J178">
        <v>2016</v>
      </c>
      <c r="L178">
        <f>INDEX('student population'!$A$2:$D$801,MATCH(Rank!B178,'student population'!$A$2:$A$801,0),2)</f>
        <v>22193</v>
      </c>
      <c r="M178" s="1">
        <f>INDEX('student population'!$A$2:$D$801,MATCH(Rank!B178,'student population'!$A$2:$A$801,0),3)</f>
        <v>24.5</v>
      </c>
    </row>
    <row r="179" spans="1:13" x14ac:dyDescent="0.25">
      <c r="A179">
        <v>178</v>
      </c>
      <c r="B179" t="s">
        <v>214</v>
      </c>
      <c r="C179" t="s">
        <v>215</v>
      </c>
      <c r="D179">
        <v>45.8</v>
      </c>
      <c r="E179">
        <v>55.6</v>
      </c>
      <c r="F179">
        <v>41.4</v>
      </c>
      <c r="G179">
        <v>64.599999999999994</v>
      </c>
      <c r="H179">
        <v>31.9</v>
      </c>
      <c r="I179">
        <v>50.5</v>
      </c>
      <c r="J179">
        <v>2016</v>
      </c>
      <c r="L179">
        <f>INDEX('student population'!$A$2:$D$801,MATCH(Rank!B179,'student population'!$A$2:$A$801,0),2)</f>
        <v>17612</v>
      </c>
      <c r="M179" s="1">
        <f>INDEX('student population'!$A$2:$D$801,MATCH(Rank!B179,'student population'!$A$2:$A$801,0),3)</f>
        <v>10.7</v>
      </c>
    </row>
    <row r="180" spans="1:13" x14ac:dyDescent="0.25">
      <c r="A180">
        <v>179</v>
      </c>
      <c r="B180" t="s">
        <v>216</v>
      </c>
      <c r="C180" t="s">
        <v>33</v>
      </c>
      <c r="D180">
        <v>35.4</v>
      </c>
      <c r="E180">
        <v>74.400000000000006</v>
      </c>
      <c r="F180">
        <v>43.9</v>
      </c>
      <c r="G180">
        <v>66.5</v>
      </c>
      <c r="H180">
        <v>39.5</v>
      </c>
      <c r="I180">
        <v>50.3</v>
      </c>
      <c r="J180">
        <v>2016</v>
      </c>
      <c r="L180">
        <f>INDEX('student population'!$A$2:$D$801,MATCH(Rank!B180,'student population'!$A$2:$A$801,0),2)</f>
        <v>30726</v>
      </c>
      <c r="M180" s="1">
        <f>INDEX('student population'!$A$2:$D$801,MATCH(Rank!B180,'student population'!$A$2:$A$801,0),3)</f>
        <v>24.2</v>
      </c>
    </row>
    <row r="181" spans="1:13" x14ac:dyDescent="0.25">
      <c r="A181">
        <v>180</v>
      </c>
      <c r="B181" t="s">
        <v>217</v>
      </c>
      <c r="C181" t="s">
        <v>44</v>
      </c>
      <c r="D181">
        <v>28.5</v>
      </c>
      <c r="E181">
        <v>58.3</v>
      </c>
      <c r="F181">
        <v>39.799999999999997</v>
      </c>
      <c r="G181">
        <v>81.8</v>
      </c>
      <c r="H181">
        <v>30.3</v>
      </c>
      <c r="I181">
        <v>50.2</v>
      </c>
      <c r="J181">
        <v>2016</v>
      </c>
      <c r="L181">
        <f>INDEX('student population'!$A$2:$D$801,MATCH(Rank!B181,'student population'!$A$2:$A$801,0),2)</f>
        <v>26420</v>
      </c>
      <c r="M181" s="1">
        <f>INDEX('student population'!$A$2:$D$801,MATCH(Rank!B181,'student population'!$A$2:$A$801,0),3)</f>
        <v>16.399999999999999</v>
      </c>
    </row>
    <row r="182" spans="1:13" x14ac:dyDescent="0.25">
      <c r="A182">
        <v>180</v>
      </c>
      <c r="B182" t="s">
        <v>218</v>
      </c>
      <c r="C182" t="s">
        <v>141</v>
      </c>
      <c r="D182">
        <v>42.5</v>
      </c>
      <c r="E182">
        <v>45.2</v>
      </c>
      <c r="F182">
        <v>23.2</v>
      </c>
      <c r="G182">
        <v>84.5</v>
      </c>
      <c r="H182">
        <v>71.2</v>
      </c>
      <c r="I182">
        <v>50.2</v>
      </c>
      <c r="J182">
        <v>2016</v>
      </c>
      <c r="L182">
        <f>INDEX('student population'!$A$2:$D$801,MATCH(Rank!B182,'student population'!$A$2:$A$801,0),2)</f>
        <v>769</v>
      </c>
      <c r="M182" s="1">
        <f>INDEX('student population'!$A$2:$D$801,MATCH(Rank!B182,'student population'!$A$2:$A$801,0),3)</f>
        <v>8.5</v>
      </c>
    </row>
    <row r="183" spans="1:13" x14ac:dyDescent="0.25">
      <c r="A183">
        <v>182</v>
      </c>
      <c r="B183" t="s">
        <v>219</v>
      </c>
      <c r="C183" t="s">
        <v>166</v>
      </c>
      <c r="D183">
        <v>32.5</v>
      </c>
      <c r="E183">
        <v>70</v>
      </c>
      <c r="F183">
        <v>31.5</v>
      </c>
      <c r="G183">
        <v>82.4</v>
      </c>
      <c r="H183">
        <v>36.200000000000003</v>
      </c>
      <c r="I183">
        <v>50.1</v>
      </c>
      <c r="J183">
        <v>2016</v>
      </c>
      <c r="L183">
        <f>INDEX('student population'!$A$2:$D$801,MATCH(Rank!B183,'student population'!$A$2:$A$801,0),2)</f>
        <v>11623</v>
      </c>
      <c r="M183" s="1">
        <f>INDEX('student population'!$A$2:$D$801,MATCH(Rank!B183,'student population'!$A$2:$A$801,0),3)</f>
        <v>11.1</v>
      </c>
    </row>
    <row r="184" spans="1:13" x14ac:dyDescent="0.25">
      <c r="A184">
        <v>182</v>
      </c>
      <c r="B184" t="s">
        <v>220</v>
      </c>
      <c r="C184" t="s">
        <v>13</v>
      </c>
      <c r="D184">
        <v>30.9</v>
      </c>
      <c r="E184">
        <v>78.099999999999994</v>
      </c>
      <c r="F184">
        <v>31.6</v>
      </c>
      <c r="G184">
        <v>82</v>
      </c>
      <c r="H184">
        <v>34.6</v>
      </c>
      <c r="I184">
        <v>50.1</v>
      </c>
      <c r="J184">
        <v>2016</v>
      </c>
      <c r="L184">
        <f>INDEX('student population'!$A$2:$D$801,MATCH(Rank!B184,'student population'!$A$2:$A$801,0),2)</f>
        <v>23347</v>
      </c>
      <c r="M184" s="1">
        <f>INDEX('student population'!$A$2:$D$801,MATCH(Rank!B184,'student population'!$A$2:$A$801,0),3)</f>
        <v>13.1</v>
      </c>
    </row>
    <row r="185" spans="1:13" x14ac:dyDescent="0.25">
      <c r="A185">
        <v>182</v>
      </c>
      <c r="B185" t="s">
        <v>221</v>
      </c>
      <c r="C185" t="s">
        <v>11</v>
      </c>
      <c r="D185">
        <v>35.6</v>
      </c>
      <c r="E185">
        <v>30.1</v>
      </c>
      <c r="F185">
        <v>35.299999999999997</v>
      </c>
      <c r="G185">
        <v>83.7</v>
      </c>
      <c r="H185">
        <v>57.4</v>
      </c>
      <c r="I185">
        <v>50.1</v>
      </c>
      <c r="J185">
        <v>2016</v>
      </c>
      <c r="L185">
        <f>INDEX('student population'!$A$2:$D$801,MATCH(Rank!B185,'student population'!$A$2:$A$801,0),2)</f>
        <v>25674</v>
      </c>
      <c r="M185" s="1">
        <f>INDEX('student population'!$A$2:$D$801,MATCH(Rank!B185,'student population'!$A$2:$A$801,0),3)</f>
        <v>16.899999999999999</v>
      </c>
    </row>
    <row r="186" spans="1:13" x14ac:dyDescent="0.25">
      <c r="A186">
        <v>185</v>
      </c>
      <c r="B186" t="s">
        <v>222</v>
      </c>
      <c r="C186" t="s">
        <v>11</v>
      </c>
      <c r="D186">
        <v>28.3</v>
      </c>
      <c r="E186">
        <v>47</v>
      </c>
      <c r="F186">
        <v>25.7</v>
      </c>
      <c r="G186">
        <v>97.3</v>
      </c>
      <c r="H186">
        <v>38.6</v>
      </c>
      <c r="I186">
        <v>49.9</v>
      </c>
      <c r="J186">
        <v>2016</v>
      </c>
      <c r="L186">
        <f>INDEX('student population'!$A$2:$D$801,MATCH(Rank!B186,'student population'!$A$2:$A$801,0),2)</f>
        <v>5495</v>
      </c>
      <c r="M186" s="1">
        <f>INDEX('student population'!$A$2:$D$801,MATCH(Rank!B186,'student population'!$A$2:$A$801,0),3)</f>
        <v>12.6</v>
      </c>
    </row>
    <row r="187" spans="1:13" x14ac:dyDescent="0.25">
      <c r="A187">
        <v>185</v>
      </c>
      <c r="B187" t="s">
        <v>223</v>
      </c>
      <c r="C187" t="s">
        <v>13</v>
      </c>
      <c r="D187">
        <v>25.6</v>
      </c>
      <c r="E187">
        <v>78.5</v>
      </c>
      <c r="F187">
        <v>26.9</v>
      </c>
      <c r="G187">
        <v>90.2</v>
      </c>
      <c r="H187">
        <v>49.5</v>
      </c>
      <c r="I187">
        <v>49.9</v>
      </c>
      <c r="J187">
        <v>2016</v>
      </c>
      <c r="L187">
        <f>INDEX('student population'!$A$2:$D$801,MATCH(Rank!B187,'student population'!$A$2:$A$801,0),2)</f>
        <v>11628</v>
      </c>
      <c r="M187" s="1">
        <f>INDEX('student population'!$A$2:$D$801,MATCH(Rank!B187,'student population'!$A$2:$A$801,0),3)</f>
        <v>15.3</v>
      </c>
    </row>
    <row r="188" spans="1:13" x14ac:dyDescent="0.25">
      <c r="A188">
        <v>185</v>
      </c>
      <c r="B188" t="s">
        <v>224</v>
      </c>
      <c r="C188" t="s">
        <v>46</v>
      </c>
      <c r="D188">
        <v>34.6</v>
      </c>
      <c r="E188">
        <v>50.9</v>
      </c>
      <c r="F188">
        <v>35.799999999999997</v>
      </c>
      <c r="G188">
        <v>79.099999999999994</v>
      </c>
      <c r="H188">
        <v>47.9</v>
      </c>
      <c r="I188">
        <v>49.9</v>
      </c>
      <c r="J188">
        <v>2016</v>
      </c>
      <c r="L188">
        <f>INDEX('student population'!$A$2:$D$801,MATCH(Rank!B188,'student population'!$A$2:$A$801,0),2)</f>
        <v>26576</v>
      </c>
      <c r="M188" s="1">
        <f>INDEX('student population'!$A$2:$D$801,MATCH(Rank!B188,'student population'!$A$2:$A$801,0),3)</f>
        <v>38.4</v>
      </c>
    </row>
    <row r="189" spans="1:13" x14ac:dyDescent="0.25">
      <c r="A189">
        <v>188</v>
      </c>
      <c r="B189" t="s">
        <v>225</v>
      </c>
      <c r="C189" t="s">
        <v>78</v>
      </c>
      <c r="D189">
        <v>38.700000000000003</v>
      </c>
      <c r="E189">
        <v>64.2</v>
      </c>
      <c r="F189">
        <v>29</v>
      </c>
      <c r="G189">
        <v>79.8</v>
      </c>
      <c r="H189">
        <v>28.8</v>
      </c>
      <c r="I189">
        <v>49.8</v>
      </c>
      <c r="J189">
        <v>2016</v>
      </c>
      <c r="L189">
        <f>INDEX('student population'!$A$2:$D$801,MATCH(Rank!B189,'student population'!$A$2:$A$801,0),2)</f>
        <v>27603</v>
      </c>
      <c r="M189" s="1">
        <f>INDEX('student population'!$A$2:$D$801,MATCH(Rank!B189,'student population'!$A$2:$A$801,0),3)</f>
        <v>15</v>
      </c>
    </row>
    <row r="190" spans="1:13" x14ac:dyDescent="0.25">
      <c r="A190">
        <v>189</v>
      </c>
      <c r="B190" t="s">
        <v>226</v>
      </c>
      <c r="C190" t="s">
        <v>11</v>
      </c>
      <c r="D190">
        <v>32.4</v>
      </c>
      <c r="E190">
        <v>31.9</v>
      </c>
      <c r="F190">
        <v>38.1</v>
      </c>
      <c r="G190">
        <v>84.6</v>
      </c>
      <c r="H190">
        <v>32</v>
      </c>
      <c r="I190">
        <v>49.7</v>
      </c>
      <c r="J190">
        <v>2016</v>
      </c>
      <c r="L190">
        <f>INDEX('student population'!$A$2:$D$801,MATCH(Rank!B190,'student population'!$A$2:$A$801,0),2)</f>
        <v>83236</v>
      </c>
      <c r="M190" s="1">
        <f>INDEX('student population'!$A$2:$D$801,MATCH(Rank!B190,'student population'!$A$2:$A$801,0),3)</f>
        <v>29.9</v>
      </c>
    </row>
    <row r="191" spans="1:13" x14ac:dyDescent="0.25">
      <c r="A191">
        <v>190</v>
      </c>
      <c r="B191" t="s">
        <v>227</v>
      </c>
      <c r="C191" t="s">
        <v>54</v>
      </c>
      <c r="D191">
        <v>31.6</v>
      </c>
      <c r="E191">
        <v>64.8</v>
      </c>
      <c r="F191">
        <v>40.799999999999997</v>
      </c>
      <c r="G191">
        <v>71.7</v>
      </c>
      <c r="H191">
        <v>60.3</v>
      </c>
      <c r="I191">
        <v>49.6</v>
      </c>
      <c r="J191">
        <v>2016</v>
      </c>
      <c r="L191">
        <f>INDEX('student population'!$A$2:$D$801,MATCH(Rank!B191,'student population'!$A$2:$A$801,0),2)</f>
        <v>12346</v>
      </c>
      <c r="M191" s="1">
        <f>INDEX('student population'!$A$2:$D$801,MATCH(Rank!B191,'student population'!$A$2:$A$801,0),3)</f>
        <v>30.3</v>
      </c>
    </row>
    <row r="192" spans="1:13" x14ac:dyDescent="0.25">
      <c r="A192">
        <v>190</v>
      </c>
      <c r="B192" t="s">
        <v>228</v>
      </c>
      <c r="C192" t="s">
        <v>11</v>
      </c>
      <c r="D192">
        <v>34.1</v>
      </c>
      <c r="E192">
        <v>60</v>
      </c>
      <c r="F192">
        <v>29.3</v>
      </c>
      <c r="G192">
        <v>83.3</v>
      </c>
      <c r="H192">
        <v>46.8</v>
      </c>
      <c r="I192">
        <v>49.6</v>
      </c>
      <c r="J192">
        <v>2016</v>
      </c>
      <c r="L192">
        <f>INDEX('student population'!$A$2:$D$801,MATCH(Rank!B192,'student population'!$A$2:$A$801,0),2)</f>
        <v>13216</v>
      </c>
      <c r="M192" s="1">
        <f>INDEX('student population'!$A$2:$D$801,MATCH(Rank!B192,'student population'!$A$2:$A$801,0),3)</f>
        <v>17.399999999999999</v>
      </c>
    </row>
    <row r="193" spans="1:13" x14ac:dyDescent="0.25">
      <c r="A193">
        <v>192</v>
      </c>
      <c r="B193" t="s">
        <v>229</v>
      </c>
      <c r="C193" t="s">
        <v>46</v>
      </c>
      <c r="D193">
        <v>35.200000000000003</v>
      </c>
      <c r="E193">
        <v>58.2</v>
      </c>
      <c r="F193">
        <v>23.9</v>
      </c>
      <c r="G193">
        <v>86.4</v>
      </c>
      <c r="H193">
        <v>58.4</v>
      </c>
      <c r="I193">
        <v>49.5</v>
      </c>
      <c r="J193">
        <v>2016</v>
      </c>
      <c r="L193">
        <f>INDEX('student population'!$A$2:$D$801,MATCH(Rank!B193,'student population'!$A$2:$A$801,0),2)</f>
        <v>9187</v>
      </c>
      <c r="M193" s="1">
        <f>INDEX('student population'!$A$2:$D$801,MATCH(Rank!B193,'student population'!$A$2:$A$801,0),3)</f>
        <v>11.2</v>
      </c>
    </row>
    <row r="194" spans="1:13" x14ac:dyDescent="0.25">
      <c r="A194">
        <v>193</v>
      </c>
      <c r="B194" t="s">
        <v>230</v>
      </c>
      <c r="C194" t="s">
        <v>231</v>
      </c>
      <c r="D194">
        <v>25</v>
      </c>
      <c r="E194">
        <v>99.8</v>
      </c>
      <c r="F194">
        <v>26.7</v>
      </c>
      <c r="G194">
        <v>84.8</v>
      </c>
      <c r="H194">
        <v>38.1</v>
      </c>
      <c r="I194">
        <v>49.4</v>
      </c>
      <c r="J194">
        <v>2016</v>
      </c>
      <c r="L194">
        <f>INDEX('student population'!$A$2:$D$801,MATCH(Rank!B194,'student population'!$A$2:$A$801,0),2)</f>
        <v>5144</v>
      </c>
      <c r="M194" s="1">
        <f>INDEX('student population'!$A$2:$D$801,MATCH(Rank!B194,'student population'!$A$2:$A$801,0),3)</f>
        <v>15.9</v>
      </c>
    </row>
    <row r="195" spans="1:13" x14ac:dyDescent="0.25">
      <c r="A195">
        <v>193</v>
      </c>
      <c r="B195" t="s">
        <v>232</v>
      </c>
      <c r="C195" t="s">
        <v>11</v>
      </c>
      <c r="D195">
        <v>49.4</v>
      </c>
      <c r="E195">
        <v>47.8</v>
      </c>
      <c r="F195">
        <v>52.4</v>
      </c>
      <c r="G195">
        <v>47.1</v>
      </c>
      <c r="H195">
        <v>46.4</v>
      </c>
      <c r="I195">
        <v>49.4</v>
      </c>
      <c r="J195">
        <v>2016</v>
      </c>
      <c r="L195">
        <f>INDEX('student population'!$A$2:$D$801,MATCH(Rank!B195,'student population'!$A$2:$A$801,0),2)</f>
        <v>50657</v>
      </c>
      <c r="M195" s="1">
        <f>INDEX('student population'!$A$2:$D$801,MATCH(Rank!B195,'student population'!$A$2:$A$801,0),3)</f>
        <v>21.4</v>
      </c>
    </row>
    <row r="196" spans="1:13" x14ac:dyDescent="0.25">
      <c r="A196">
        <v>195</v>
      </c>
      <c r="B196" t="s">
        <v>233</v>
      </c>
      <c r="C196" t="s">
        <v>46</v>
      </c>
      <c r="D196">
        <v>37.299999999999997</v>
      </c>
      <c r="E196">
        <v>61.1</v>
      </c>
      <c r="F196">
        <v>22.2</v>
      </c>
      <c r="G196">
        <v>83.8</v>
      </c>
      <c r="H196">
        <v>68.400000000000006</v>
      </c>
      <c r="I196">
        <v>49.3</v>
      </c>
      <c r="J196">
        <v>2016</v>
      </c>
      <c r="L196">
        <f>INDEX('student population'!$A$2:$D$801,MATCH(Rank!B196,'student population'!$A$2:$A$801,0),2)</f>
        <v>6853</v>
      </c>
      <c r="M196" s="1">
        <f>INDEX('student population'!$A$2:$D$801,MATCH(Rank!B196,'student population'!$A$2:$A$801,0),3)</f>
        <v>6.6</v>
      </c>
    </row>
    <row r="197" spans="1:13" x14ac:dyDescent="0.25">
      <c r="A197">
        <v>196</v>
      </c>
      <c r="B197" t="s">
        <v>234</v>
      </c>
      <c r="C197" t="s">
        <v>13</v>
      </c>
      <c r="D197">
        <v>30.9</v>
      </c>
      <c r="E197">
        <v>84.3</v>
      </c>
      <c r="F197">
        <v>27.5</v>
      </c>
      <c r="G197">
        <v>81.5</v>
      </c>
      <c r="H197">
        <v>34.700000000000003</v>
      </c>
      <c r="I197">
        <v>49.2</v>
      </c>
      <c r="J197">
        <v>2016</v>
      </c>
      <c r="L197">
        <f>INDEX('student population'!$A$2:$D$801,MATCH(Rank!B197,'student population'!$A$2:$A$801,0),2)</f>
        <v>20174</v>
      </c>
      <c r="M197" s="1">
        <f>INDEX('student population'!$A$2:$D$801,MATCH(Rank!B197,'student population'!$A$2:$A$801,0),3)</f>
        <v>15.2</v>
      </c>
    </row>
    <row r="198" spans="1:13" x14ac:dyDescent="0.25">
      <c r="A198">
        <v>196</v>
      </c>
      <c r="B198" t="s">
        <v>235</v>
      </c>
      <c r="C198" t="s">
        <v>13</v>
      </c>
      <c r="D198">
        <v>25.6</v>
      </c>
      <c r="E198">
        <v>69.5</v>
      </c>
      <c r="F198">
        <v>18.100000000000001</v>
      </c>
      <c r="G198">
        <v>100</v>
      </c>
      <c r="H198">
        <v>37.700000000000003</v>
      </c>
      <c r="I198">
        <v>49.2</v>
      </c>
      <c r="J198">
        <v>2016</v>
      </c>
      <c r="L198">
        <f>INDEX('student population'!$A$2:$D$801,MATCH(Rank!B198,'student population'!$A$2:$A$801,0),2)</f>
        <v>2958</v>
      </c>
      <c r="M198" s="1">
        <f>INDEX('student population'!$A$2:$D$801,MATCH(Rank!B198,'student population'!$A$2:$A$801,0),3)</f>
        <v>13.4</v>
      </c>
    </row>
    <row r="199" spans="1:13" x14ac:dyDescent="0.25">
      <c r="A199">
        <v>198</v>
      </c>
      <c r="B199" t="s">
        <v>236</v>
      </c>
      <c r="C199" t="s">
        <v>141</v>
      </c>
      <c r="D199">
        <v>30.8</v>
      </c>
      <c r="E199">
        <v>55.9</v>
      </c>
      <c r="F199">
        <v>27.4</v>
      </c>
      <c r="G199">
        <v>87.7</v>
      </c>
      <c r="H199">
        <v>47.1</v>
      </c>
      <c r="I199">
        <v>49.1</v>
      </c>
      <c r="J199">
        <v>2016</v>
      </c>
      <c r="L199">
        <f>INDEX('student population'!$A$2:$D$801,MATCH(Rank!B199,'student population'!$A$2:$A$801,0),2)</f>
        <v>16841</v>
      </c>
      <c r="M199" s="1">
        <f>INDEX('student population'!$A$2:$D$801,MATCH(Rank!B199,'student population'!$A$2:$A$801,0),3)</f>
        <v>43.2</v>
      </c>
    </row>
    <row r="200" spans="1:13" x14ac:dyDescent="0.25">
      <c r="A200">
        <v>199</v>
      </c>
      <c r="B200" t="s">
        <v>237</v>
      </c>
      <c r="C200" t="s">
        <v>78</v>
      </c>
      <c r="D200">
        <v>30.5</v>
      </c>
      <c r="E200">
        <v>64.900000000000006</v>
      </c>
      <c r="F200">
        <v>22.9</v>
      </c>
      <c r="G200">
        <v>91</v>
      </c>
      <c r="H200">
        <v>29</v>
      </c>
      <c r="I200">
        <v>48.9</v>
      </c>
      <c r="J200">
        <v>2016</v>
      </c>
      <c r="L200">
        <f>INDEX('student population'!$A$2:$D$801,MATCH(Rank!B200,'student population'!$A$2:$A$801,0),2)</f>
        <v>27756</v>
      </c>
      <c r="M200" s="1">
        <f>INDEX('student population'!$A$2:$D$801,MATCH(Rank!B200,'student population'!$A$2:$A$801,0),3)</f>
        <v>14.8</v>
      </c>
    </row>
    <row r="201" spans="1:13" x14ac:dyDescent="0.25">
      <c r="A201">
        <v>200</v>
      </c>
      <c r="B201" t="s">
        <v>238</v>
      </c>
      <c r="C201" t="s">
        <v>13</v>
      </c>
      <c r="D201">
        <v>34.1</v>
      </c>
      <c r="E201">
        <v>93.4</v>
      </c>
      <c r="F201">
        <v>33.299999999999997</v>
      </c>
      <c r="G201">
        <v>68.900000000000006</v>
      </c>
      <c r="H201">
        <v>35.700000000000003</v>
      </c>
      <c r="I201">
        <v>48.8</v>
      </c>
      <c r="J201">
        <v>2016</v>
      </c>
      <c r="L201">
        <f>INDEX('student population'!$A$2:$D$801,MATCH(Rank!B201,'student population'!$A$2:$A$801,0),2)</f>
        <v>17940</v>
      </c>
      <c r="M201" s="1">
        <f>INDEX('student population'!$A$2:$D$801,MATCH(Rank!B201,'student population'!$A$2:$A$801,0),3)</f>
        <v>17.899999999999999</v>
      </c>
    </row>
    <row r="202" spans="1:13" x14ac:dyDescent="0.25">
      <c r="A202" t="s">
        <v>239</v>
      </c>
      <c r="B202" t="s">
        <v>240</v>
      </c>
      <c r="C202" t="s">
        <v>108</v>
      </c>
      <c r="D202">
        <v>25.1</v>
      </c>
      <c r="E202">
        <v>71</v>
      </c>
      <c r="F202">
        <v>28.4</v>
      </c>
      <c r="G202">
        <v>73.8</v>
      </c>
      <c r="H202">
        <v>43.7</v>
      </c>
      <c r="I202" t="s">
        <v>28</v>
      </c>
      <c r="J202">
        <v>2016</v>
      </c>
      <c r="L202">
        <f>INDEX('student population'!$A$2:$D$801,MATCH(Rank!B202,'student population'!$A$2:$A$801,0),2)</f>
        <v>17422</v>
      </c>
      <c r="M202" s="1">
        <f>INDEX('student population'!$A$2:$D$801,MATCH(Rank!B202,'student population'!$A$2:$A$801,0),3)</f>
        <v>15.9</v>
      </c>
    </row>
    <row r="203" spans="1:13" x14ac:dyDescent="0.25">
      <c r="A203" t="s">
        <v>239</v>
      </c>
      <c r="B203" t="s">
        <v>241</v>
      </c>
      <c r="C203" t="s">
        <v>13</v>
      </c>
      <c r="D203">
        <v>33.5</v>
      </c>
      <c r="E203">
        <v>89.9</v>
      </c>
      <c r="F203">
        <v>35.1</v>
      </c>
      <c r="G203">
        <v>66.3</v>
      </c>
      <c r="H203">
        <v>28.5</v>
      </c>
      <c r="I203" t="s">
        <v>28</v>
      </c>
      <c r="J203">
        <v>2016</v>
      </c>
      <c r="L203">
        <f>INDEX('student population'!$A$2:$D$801,MATCH(Rank!B203,'student population'!$A$2:$A$801,0),2)</f>
        <v>9454</v>
      </c>
      <c r="M203" s="1">
        <f>INDEX('student population'!$A$2:$D$801,MATCH(Rank!B203,'student population'!$A$2:$A$801,0),3)</f>
        <v>17.2</v>
      </c>
    </row>
    <row r="204" spans="1:13" x14ac:dyDescent="0.25">
      <c r="A204" t="s">
        <v>239</v>
      </c>
      <c r="B204" t="s">
        <v>242</v>
      </c>
      <c r="C204" t="s">
        <v>141</v>
      </c>
      <c r="D204">
        <v>39.299999999999997</v>
      </c>
      <c r="E204">
        <v>39.9</v>
      </c>
      <c r="F204">
        <v>29.5</v>
      </c>
      <c r="G204">
        <v>73</v>
      </c>
      <c r="H204">
        <v>34.5</v>
      </c>
      <c r="I204" t="s">
        <v>28</v>
      </c>
      <c r="J204">
        <v>2016</v>
      </c>
      <c r="L204">
        <f>INDEX('student population'!$A$2:$D$801,MATCH(Rank!B204,'student population'!$A$2:$A$801,0),2)</f>
        <v>85532</v>
      </c>
      <c r="M204" s="1">
        <f>INDEX('student population'!$A$2:$D$801,MATCH(Rank!B204,'student population'!$A$2:$A$801,0),3)</f>
        <v>22.9</v>
      </c>
    </row>
    <row r="205" spans="1:13" x14ac:dyDescent="0.25">
      <c r="A205" t="s">
        <v>239</v>
      </c>
      <c r="B205" t="s">
        <v>243</v>
      </c>
      <c r="C205" t="s">
        <v>11</v>
      </c>
      <c r="D205">
        <v>36.5</v>
      </c>
      <c r="E205">
        <v>60.6</v>
      </c>
      <c r="F205">
        <v>37.9</v>
      </c>
      <c r="G205">
        <v>62</v>
      </c>
      <c r="H205">
        <v>43.8</v>
      </c>
      <c r="I205" t="s">
        <v>28</v>
      </c>
      <c r="J205">
        <v>2016</v>
      </c>
      <c r="L205">
        <f>INDEX('student population'!$A$2:$D$801,MATCH(Rank!B205,'student population'!$A$2:$A$801,0),2)</f>
        <v>25668</v>
      </c>
      <c r="M205" s="1">
        <f>INDEX('student population'!$A$2:$D$801,MATCH(Rank!B205,'student population'!$A$2:$A$801,0),3)</f>
        <v>19</v>
      </c>
    </row>
    <row r="206" spans="1:13" x14ac:dyDescent="0.25">
      <c r="A206" t="s">
        <v>239</v>
      </c>
      <c r="B206" t="s">
        <v>244</v>
      </c>
      <c r="C206" t="s">
        <v>33</v>
      </c>
      <c r="D206">
        <v>33.9</v>
      </c>
      <c r="E206">
        <v>70.099999999999994</v>
      </c>
      <c r="F206">
        <v>36.700000000000003</v>
      </c>
      <c r="G206">
        <v>67.8</v>
      </c>
      <c r="H206">
        <v>52</v>
      </c>
      <c r="I206" t="s">
        <v>28</v>
      </c>
      <c r="J206">
        <v>2016</v>
      </c>
      <c r="L206">
        <f>INDEX('student population'!$A$2:$D$801,MATCH(Rank!B206,'student population'!$A$2:$A$801,0),2)</f>
        <v>28341</v>
      </c>
      <c r="M206" s="1">
        <f>INDEX('student population'!$A$2:$D$801,MATCH(Rank!B206,'student population'!$A$2:$A$801,0),3)</f>
        <v>16.5</v>
      </c>
    </row>
    <row r="207" spans="1:13" x14ac:dyDescent="0.25">
      <c r="A207" t="s">
        <v>239</v>
      </c>
      <c r="B207" t="s">
        <v>245</v>
      </c>
      <c r="C207" t="s">
        <v>44</v>
      </c>
      <c r="D207">
        <v>36.6</v>
      </c>
      <c r="E207">
        <v>77.599999999999994</v>
      </c>
      <c r="F207">
        <v>35.299999999999997</v>
      </c>
      <c r="G207">
        <v>52.2</v>
      </c>
      <c r="H207">
        <v>79.5</v>
      </c>
      <c r="I207" t="s">
        <v>28</v>
      </c>
      <c r="J207">
        <v>2016</v>
      </c>
      <c r="L207">
        <f>INDEX('student population'!$A$2:$D$801,MATCH(Rank!B207,'student population'!$A$2:$A$801,0),2)</f>
        <v>8605</v>
      </c>
      <c r="M207" s="1">
        <f>INDEX('student population'!$A$2:$D$801,MATCH(Rank!B207,'student population'!$A$2:$A$801,0),3)</f>
        <v>11.6</v>
      </c>
    </row>
    <row r="208" spans="1:13" x14ac:dyDescent="0.25">
      <c r="A208" t="s">
        <v>239</v>
      </c>
      <c r="B208" t="s">
        <v>246</v>
      </c>
      <c r="C208" t="s">
        <v>67</v>
      </c>
      <c r="D208">
        <v>32.1</v>
      </c>
      <c r="E208">
        <v>81.599999999999994</v>
      </c>
      <c r="F208">
        <v>26.7</v>
      </c>
      <c r="G208">
        <v>76.8</v>
      </c>
      <c r="H208">
        <v>50.1</v>
      </c>
      <c r="I208" t="s">
        <v>28</v>
      </c>
      <c r="J208">
        <v>2016</v>
      </c>
      <c r="L208">
        <f>INDEX('student population'!$A$2:$D$801,MATCH(Rank!B208,'student population'!$A$2:$A$801,0),2)</f>
        <v>10015</v>
      </c>
      <c r="M208" s="1">
        <f>INDEX('student population'!$A$2:$D$801,MATCH(Rank!B208,'student population'!$A$2:$A$801,0),3)</f>
        <v>7.1</v>
      </c>
    </row>
    <row r="209" spans="1:13" x14ac:dyDescent="0.25">
      <c r="A209" t="s">
        <v>239</v>
      </c>
      <c r="B209" t="s">
        <v>247</v>
      </c>
      <c r="C209" t="s">
        <v>108</v>
      </c>
      <c r="D209">
        <v>19.3</v>
      </c>
      <c r="E209">
        <v>88.5</v>
      </c>
      <c r="F209">
        <v>26.5</v>
      </c>
      <c r="G209">
        <v>79.400000000000006</v>
      </c>
      <c r="H209">
        <v>35.299999999999997</v>
      </c>
      <c r="I209" t="s">
        <v>28</v>
      </c>
      <c r="J209">
        <v>2016</v>
      </c>
      <c r="L209">
        <f>INDEX('student population'!$A$2:$D$801,MATCH(Rank!B209,'student population'!$A$2:$A$801,0),2)</f>
        <v>18293</v>
      </c>
      <c r="M209" s="1">
        <f>INDEX('student population'!$A$2:$D$801,MATCH(Rank!B209,'student population'!$A$2:$A$801,0),3)</f>
        <v>42.7</v>
      </c>
    </row>
    <row r="210" spans="1:13" x14ac:dyDescent="0.25">
      <c r="A210" t="s">
        <v>239</v>
      </c>
      <c r="B210" t="s">
        <v>248</v>
      </c>
      <c r="C210" t="s">
        <v>33</v>
      </c>
      <c r="D210">
        <v>30.4</v>
      </c>
      <c r="E210">
        <v>78.3</v>
      </c>
      <c r="F210">
        <v>29.4</v>
      </c>
      <c r="G210">
        <v>65.2</v>
      </c>
      <c r="H210">
        <v>50.3</v>
      </c>
      <c r="I210" t="s">
        <v>28</v>
      </c>
      <c r="J210">
        <v>2016</v>
      </c>
      <c r="L210">
        <f>INDEX('student population'!$A$2:$D$801,MATCH(Rank!B210,'student population'!$A$2:$A$801,0),2)</f>
        <v>15064</v>
      </c>
      <c r="M210" s="1">
        <f>INDEX('student population'!$A$2:$D$801,MATCH(Rank!B210,'student population'!$A$2:$A$801,0),3)</f>
        <v>14.4</v>
      </c>
    </row>
    <row r="211" spans="1:13" x14ac:dyDescent="0.25">
      <c r="A211" t="s">
        <v>239</v>
      </c>
      <c r="B211" t="s">
        <v>249</v>
      </c>
      <c r="C211" t="s">
        <v>46</v>
      </c>
      <c r="D211">
        <v>32.299999999999997</v>
      </c>
      <c r="E211">
        <v>48.5</v>
      </c>
      <c r="F211">
        <v>27</v>
      </c>
      <c r="G211">
        <v>81.3</v>
      </c>
      <c r="H211">
        <v>82.3</v>
      </c>
      <c r="I211" t="s">
        <v>28</v>
      </c>
      <c r="J211">
        <v>2016</v>
      </c>
      <c r="L211">
        <f>INDEX('student population'!$A$2:$D$801,MATCH(Rank!B211,'student population'!$A$2:$A$801,0),2)</f>
        <v>36051</v>
      </c>
      <c r="M211" s="1">
        <f>INDEX('student population'!$A$2:$D$801,MATCH(Rank!B211,'student population'!$A$2:$A$801,0),3)</f>
        <v>46.6</v>
      </c>
    </row>
    <row r="212" spans="1:13" x14ac:dyDescent="0.25">
      <c r="A212" t="s">
        <v>239</v>
      </c>
      <c r="B212" t="s">
        <v>250</v>
      </c>
      <c r="C212" t="s">
        <v>78</v>
      </c>
      <c r="D212">
        <v>41.6</v>
      </c>
      <c r="E212">
        <v>65.599999999999994</v>
      </c>
      <c r="F212">
        <v>30</v>
      </c>
      <c r="G212">
        <v>69</v>
      </c>
      <c r="H212">
        <v>31.7</v>
      </c>
      <c r="I212" t="s">
        <v>28</v>
      </c>
      <c r="J212">
        <v>2016</v>
      </c>
      <c r="L212">
        <f>INDEX('student population'!$A$2:$D$801,MATCH(Rank!B212,'student population'!$A$2:$A$801,0),2)</f>
        <v>2218</v>
      </c>
      <c r="M212" s="1">
        <f>INDEX('student population'!$A$2:$D$801,MATCH(Rank!B212,'student population'!$A$2:$A$801,0),3)</f>
        <v>8</v>
      </c>
    </row>
    <row r="213" spans="1:13" x14ac:dyDescent="0.25">
      <c r="A213" t="s">
        <v>239</v>
      </c>
      <c r="B213" t="s">
        <v>251</v>
      </c>
      <c r="C213" t="s">
        <v>11</v>
      </c>
      <c r="D213">
        <v>38.5</v>
      </c>
      <c r="E213">
        <v>41.6</v>
      </c>
      <c r="F213">
        <v>40.1</v>
      </c>
      <c r="G213">
        <v>64.7</v>
      </c>
      <c r="H213">
        <v>32</v>
      </c>
      <c r="I213" t="s">
        <v>28</v>
      </c>
      <c r="J213">
        <v>2016</v>
      </c>
      <c r="L213">
        <f>INDEX('student population'!$A$2:$D$801,MATCH(Rank!B213,'student population'!$A$2:$A$801,0),2)</f>
        <v>41226</v>
      </c>
      <c r="M213" s="1">
        <f>INDEX('student population'!$A$2:$D$801,MATCH(Rank!B213,'student population'!$A$2:$A$801,0),3)</f>
        <v>31.8</v>
      </c>
    </row>
    <row r="214" spans="1:13" x14ac:dyDescent="0.25">
      <c r="A214" t="s">
        <v>239</v>
      </c>
      <c r="B214" t="s">
        <v>252</v>
      </c>
      <c r="C214" t="s">
        <v>21</v>
      </c>
      <c r="D214">
        <v>32.299999999999997</v>
      </c>
      <c r="E214">
        <v>87.4</v>
      </c>
      <c r="F214">
        <v>32.9</v>
      </c>
      <c r="G214">
        <v>64.099999999999994</v>
      </c>
      <c r="H214">
        <v>60.8</v>
      </c>
      <c r="I214" t="s">
        <v>28</v>
      </c>
      <c r="J214">
        <v>2016</v>
      </c>
      <c r="L214">
        <f>INDEX('student population'!$A$2:$D$801,MATCH(Rank!B214,'student population'!$A$2:$A$801,0),2)</f>
        <v>10416</v>
      </c>
      <c r="M214" s="1">
        <f>INDEX('student population'!$A$2:$D$801,MATCH(Rank!B214,'student population'!$A$2:$A$801,0),3)</f>
        <v>46.9</v>
      </c>
    </row>
    <row r="215" spans="1:13" x14ac:dyDescent="0.25">
      <c r="A215" t="s">
        <v>239</v>
      </c>
      <c r="B215" t="s">
        <v>253</v>
      </c>
      <c r="C215" t="s">
        <v>62</v>
      </c>
      <c r="D215">
        <v>44.7</v>
      </c>
      <c r="E215">
        <v>38.6</v>
      </c>
      <c r="F215">
        <v>30.4</v>
      </c>
      <c r="G215">
        <v>61.1</v>
      </c>
      <c r="H215">
        <v>28</v>
      </c>
      <c r="I215" t="s">
        <v>28</v>
      </c>
      <c r="J215">
        <v>2016</v>
      </c>
      <c r="L215">
        <f>INDEX('student population'!$A$2:$D$801,MATCH(Rank!B215,'student population'!$A$2:$A$801,0),2)</f>
        <v>32175</v>
      </c>
      <c r="M215" s="1">
        <f>INDEX('student population'!$A$2:$D$801,MATCH(Rank!B215,'student population'!$A$2:$A$801,0),3)</f>
        <v>12.2</v>
      </c>
    </row>
    <row r="216" spans="1:13" x14ac:dyDescent="0.25">
      <c r="A216" t="s">
        <v>239</v>
      </c>
      <c r="B216" t="s">
        <v>254</v>
      </c>
      <c r="C216" t="s">
        <v>11</v>
      </c>
      <c r="D216">
        <v>44.7</v>
      </c>
      <c r="E216">
        <v>48.1</v>
      </c>
      <c r="F216">
        <v>23.5</v>
      </c>
      <c r="G216">
        <v>65.7</v>
      </c>
      <c r="H216">
        <v>29.5</v>
      </c>
      <c r="I216" t="s">
        <v>28</v>
      </c>
      <c r="J216">
        <v>2016</v>
      </c>
      <c r="L216">
        <f>INDEX('student population'!$A$2:$D$801,MATCH(Rank!B216,'student population'!$A$2:$A$801,0),2)</f>
        <v>20541</v>
      </c>
      <c r="M216" s="1">
        <f>INDEX('student population'!$A$2:$D$801,MATCH(Rank!B216,'student population'!$A$2:$A$801,0),3)</f>
        <v>12</v>
      </c>
    </row>
    <row r="217" spans="1:13" x14ac:dyDescent="0.25">
      <c r="A217" t="s">
        <v>239</v>
      </c>
      <c r="B217" t="s">
        <v>255</v>
      </c>
      <c r="C217" t="s">
        <v>46</v>
      </c>
      <c r="D217">
        <v>35.799999999999997</v>
      </c>
      <c r="E217">
        <v>60.2</v>
      </c>
      <c r="F217">
        <v>28.6</v>
      </c>
      <c r="G217">
        <v>79.3</v>
      </c>
      <c r="H217">
        <v>38.1</v>
      </c>
      <c r="I217" t="s">
        <v>28</v>
      </c>
      <c r="J217">
        <v>2016</v>
      </c>
      <c r="L217">
        <f>INDEX('student population'!$A$2:$D$801,MATCH(Rank!B217,'student population'!$A$2:$A$801,0),2)</f>
        <v>31861</v>
      </c>
      <c r="M217" s="1">
        <f>INDEX('student population'!$A$2:$D$801,MATCH(Rank!B217,'student population'!$A$2:$A$801,0),3)</f>
        <v>9.3000000000000007</v>
      </c>
    </row>
    <row r="218" spans="1:13" x14ac:dyDescent="0.25">
      <c r="A218" t="s">
        <v>239</v>
      </c>
      <c r="B218" t="s">
        <v>256</v>
      </c>
      <c r="C218" t="s">
        <v>257</v>
      </c>
      <c r="D218">
        <v>32</v>
      </c>
      <c r="E218">
        <v>63.4</v>
      </c>
      <c r="F218">
        <v>35.5</v>
      </c>
      <c r="G218">
        <v>67.7</v>
      </c>
      <c r="H218">
        <v>44.7</v>
      </c>
      <c r="I218" t="s">
        <v>28</v>
      </c>
      <c r="J218">
        <v>2016</v>
      </c>
      <c r="L218">
        <f>INDEX('student population'!$A$2:$D$801,MATCH(Rank!B218,'student population'!$A$2:$A$801,0),2)</f>
        <v>0</v>
      </c>
      <c r="M218" s="1">
        <f>INDEX('student population'!$A$2:$D$801,MATCH(Rank!B218,'student population'!$A$2:$A$801,0),3)</f>
        <v>0</v>
      </c>
    </row>
    <row r="219" spans="1:13" x14ac:dyDescent="0.25">
      <c r="A219" t="s">
        <v>239</v>
      </c>
      <c r="B219" t="s">
        <v>258</v>
      </c>
      <c r="C219" t="s">
        <v>67</v>
      </c>
      <c r="D219">
        <v>29.3</v>
      </c>
      <c r="E219">
        <v>79</v>
      </c>
      <c r="F219">
        <v>35.200000000000003</v>
      </c>
      <c r="G219">
        <v>63.3</v>
      </c>
      <c r="H219">
        <v>45.1</v>
      </c>
      <c r="I219" t="s">
        <v>28</v>
      </c>
      <c r="J219">
        <v>2016</v>
      </c>
      <c r="L219">
        <f>INDEX('student population'!$A$2:$D$801,MATCH(Rank!B219,'student population'!$A$2:$A$801,0),2)</f>
        <v>22064</v>
      </c>
      <c r="M219" s="1">
        <f>INDEX('student population'!$A$2:$D$801,MATCH(Rank!B219,'student population'!$A$2:$A$801,0),3)</f>
        <v>25.9</v>
      </c>
    </row>
    <row r="220" spans="1:13" x14ac:dyDescent="0.25">
      <c r="A220" t="s">
        <v>239</v>
      </c>
      <c r="B220" t="s">
        <v>259</v>
      </c>
      <c r="C220" t="s">
        <v>11</v>
      </c>
      <c r="D220">
        <v>40.9</v>
      </c>
      <c r="E220">
        <v>58.1</v>
      </c>
      <c r="F220">
        <v>29.2</v>
      </c>
      <c r="G220">
        <v>63.2</v>
      </c>
      <c r="H220">
        <v>38</v>
      </c>
      <c r="I220" t="s">
        <v>28</v>
      </c>
      <c r="J220">
        <v>2016</v>
      </c>
      <c r="L220">
        <f>INDEX('student population'!$A$2:$D$801,MATCH(Rank!B220,'student population'!$A$2:$A$801,0),2)</f>
        <v>24313</v>
      </c>
      <c r="M220" s="1">
        <f>INDEX('student population'!$A$2:$D$801,MATCH(Rank!B220,'student population'!$A$2:$A$801,0),3)</f>
        <v>9.1999999999999993</v>
      </c>
    </row>
    <row r="221" spans="1:13" x14ac:dyDescent="0.25">
      <c r="A221" t="s">
        <v>239</v>
      </c>
      <c r="B221" t="s">
        <v>260</v>
      </c>
      <c r="C221" t="s">
        <v>11</v>
      </c>
      <c r="D221">
        <v>43</v>
      </c>
      <c r="E221">
        <v>41.2</v>
      </c>
      <c r="F221">
        <v>27.3</v>
      </c>
      <c r="G221">
        <v>74.8</v>
      </c>
      <c r="H221" t="s">
        <v>28</v>
      </c>
      <c r="I221" t="s">
        <v>28</v>
      </c>
      <c r="J221">
        <v>2016</v>
      </c>
      <c r="L221">
        <f>INDEX('student population'!$A$2:$D$801,MATCH(Rank!B221,'student population'!$A$2:$A$801,0),2)</f>
        <v>62468</v>
      </c>
      <c r="M221" s="1">
        <f>INDEX('student population'!$A$2:$D$801,MATCH(Rank!B221,'student population'!$A$2:$A$801,0),3)</f>
        <v>13.6</v>
      </c>
    </row>
    <row r="222" spans="1:13" x14ac:dyDescent="0.25">
      <c r="A222" t="s">
        <v>239</v>
      </c>
      <c r="B222" t="s">
        <v>261</v>
      </c>
      <c r="C222" t="s">
        <v>11</v>
      </c>
      <c r="D222">
        <v>41</v>
      </c>
      <c r="E222">
        <v>32.299999999999997</v>
      </c>
      <c r="F222">
        <v>26.7</v>
      </c>
      <c r="G222">
        <v>73.5</v>
      </c>
      <c r="H222">
        <v>54.1</v>
      </c>
      <c r="I222" t="s">
        <v>28</v>
      </c>
      <c r="J222">
        <v>2016</v>
      </c>
      <c r="L222">
        <f>INDEX('student population'!$A$2:$D$801,MATCH(Rank!B222,'student population'!$A$2:$A$801,0),2)</f>
        <v>27526</v>
      </c>
      <c r="M222" s="1">
        <f>INDEX('student population'!$A$2:$D$801,MATCH(Rank!B222,'student population'!$A$2:$A$801,0),3)</f>
        <v>11.6</v>
      </c>
    </row>
    <row r="223" spans="1:13" x14ac:dyDescent="0.25">
      <c r="A223" t="s">
        <v>239</v>
      </c>
      <c r="B223" t="s">
        <v>262</v>
      </c>
      <c r="C223" t="s">
        <v>46</v>
      </c>
      <c r="D223">
        <v>34.9</v>
      </c>
      <c r="E223">
        <v>53.3</v>
      </c>
      <c r="F223">
        <v>21.7</v>
      </c>
      <c r="G223">
        <v>72.599999999999994</v>
      </c>
      <c r="H223">
        <v>70.7</v>
      </c>
      <c r="I223" t="s">
        <v>28</v>
      </c>
      <c r="J223">
        <v>2016</v>
      </c>
      <c r="L223">
        <f>INDEX('student population'!$A$2:$D$801,MATCH(Rank!B223,'student population'!$A$2:$A$801,0),2)</f>
        <v>35609</v>
      </c>
      <c r="M223" s="1">
        <f>INDEX('student population'!$A$2:$D$801,MATCH(Rank!B223,'student population'!$A$2:$A$801,0),3)</f>
        <v>32.6</v>
      </c>
    </row>
    <row r="224" spans="1:13" x14ac:dyDescent="0.25">
      <c r="A224" t="s">
        <v>239</v>
      </c>
      <c r="B224" t="s">
        <v>263</v>
      </c>
      <c r="C224" t="s">
        <v>78</v>
      </c>
      <c r="D224">
        <v>34.200000000000003</v>
      </c>
      <c r="E224">
        <v>58.6</v>
      </c>
      <c r="F224">
        <v>21.6</v>
      </c>
      <c r="G224">
        <v>83.2</v>
      </c>
      <c r="H224">
        <v>31.6</v>
      </c>
      <c r="I224" t="s">
        <v>28</v>
      </c>
      <c r="J224">
        <v>2016</v>
      </c>
      <c r="L224">
        <f>INDEX('student population'!$A$2:$D$801,MATCH(Rank!B224,'student population'!$A$2:$A$801,0),2)</f>
        <v>16130</v>
      </c>
      <c r="M224" s="1">
        <f>INDEX('student population'!$A$2:$D$801,MATCH(Rank!B224,'student population'!$A$2:$A$801,0),3)</f>
        <v>12.1</v>
      </c>
    </row>
    <row r="225" spans="1:13" x14ac:dyDescent="0.25">
      <c r="A225" t="s">
        <v>239</v>
      </c>
      <c r="B225" t="s">
        <v>264</v>
      </c>
      <c r="C225" t="s">
        <v>46</v>
      </c>
      <c r="D225">
        <v>32.299999999999997</v>
      </c>
      <c r="E225">
        <v>49.4</v>
      </c>
      <c r="F225">
        <v>20.5</v>
      </c>
      <c r="G225">
        <v>89.5</v>
      </c>
      <c r="H225" t="s">
        <v>28</v>
      </c>
      <c r="I225" t="s">
        <v>28</v>
      </c>
      <c r="J225">
        <v>2016</v>
      </c>
      <c r="L225">
        <f>INDEX('student population'!$A$2:$D$801,MATCH(Rank!B225,'student population'!$A$2:$A$801,0),2)</f>
        <v>24444</v>
      </c>
      <c r="M225" s="1">
        <f>INDEX('student population'!$A$2:$D$801,MATCH(Rank!B225,'student population'!$A$2:$A$801,0),3)</f>
        <v>23.8</v>
      </c>
    </row>
    <row r="226" spans="1:13" x14ac:dyDescent="0.25">
      <c r="A226" t="s">
        <v>239</v>
      </c>
      <c r="B226" t="s">
        <v>265</v>
      </c>
      <c r="C226" t="s">
        <v>33</v>
      </c>
      <c r="D226">
        <v>37.5</v>
      </c>
      <c r="E226">
        <v>63.8</v>
      </c>
      <c r="F226">
        <v>31.7</v>
      </c>
      <c r="G226">
        <v>62.2</v>
      </c>
      <c r="H226">
        <v>57.5</v>
      </c>
      <c r="I226" t="s">
        <v>28</v>
      </c>
      <c r="J226">
        <v>2016</v>
      </c>
      <c r="L226">
        <f>INDEX('student population'!$A$2:$D$801,MATCH(Rank!B226,'student population'!$A$2:$A$801,0),2)</f>
        <v>27227</v>
      </c>
      <c r="M226" s="1">
        <f>INDEX('student population'!$A$2:$D$801,MATCH(Rank!B226,'student population'!$A$2:$A$801,0),3)</f>
        <v>16.2</v>
      </c>
    </row>
    <row r="227" spans="1:13" x14ac:dyDescent="0.25">
      <c r="A227" t="s">
        <v>239</v>
      </c>
      <c r="B227" t="s">
        <v>266</v>
      </c>
      <c r="C227" t="s">
        <v>174</v>
      </c>
      <c r="D227">
        <v>26.6</v>
      </c>
      <c r="E227">
        <v>81.7</v>
      </c>
      <c r="F227">
        <v>14.6</v>
      </c>
      <c r="G227">
        <v>89.1</v>
      </c>
      <c r="H227">
        <v>33.9</v>
      </c>
      <c r="I227" t="s">
        <v>28</v>
      </c>
      <c r="J227">
        <v>2016</v>
      </c>
      <c r="L227">
        <f>INDEX('student population'!$A$2:$D$801,MATCH(Rank!B227,'student population'!$A$2:$A$801,0),2)</f>
        <v>7426</v>
      </c>
      <c r="M227" s="1">
        <f>INDEX('student population'!$A$2:$D$801,MATCH(Rank!B227,'student population'!$A$2:$A$801,0),3)</f>
        <v>2.9</v>
      </c>
    </row>
    <row r="228" spans="1:13" x14ac:dyDescent="0.25">
      <c r="A228" t="s">
        <v>239</v>
      </c>
      <c r="B228" t="s">
        <v>267</v>
      </c>
      <c r="C228" t="s">
        <v>11</v>
      </c>
      <c r="D228">
        <v>35.5</v>
      </c>
      <c r="E228">
        <v>58.7</v>
      </c>
      <c r="F228">
        <v>20.6</v>
      </c>
      <c r="G228">
        <v>84</v>
      </c>
      <c r="H228">
        <v>32.9</v>
      </c>
      <c r="I228" t="s">
        <v>28</v>
      </c>
      <c r="J228">
        <v>2016</v>
      </c>
      <c r="L228">
        <f>INDEX('student population'!$A$2:$D$801,MATCH(Rank!B228,'student population'!$A$2:$A$801,0),2)</f>
        <v>18539</v>
      </c>
      <c r="M228" s="1">
        <f>INDEX('student population'!$A$2:$D$801,MATCH(Rank!B228,'student population'!$A$2:$A$801,0),3)</f>
        <v>15.1</v>
      </c>
    </row>
    <row r="229" spans="1:13" x14ac:dyDescent="0.25">
      <c r="A229" t="s">
        <v>239</v>
      </c>
      <c r="B229" t="s">
        <v>268</v>
      </c>
      <c r="C229" t="s">
        <v>11</v>
      </c>
      <c r="D229">
        <v>27.8</v>
      </c>
      <c r="E229">
        <v>21.4</v>
      </c>
      <c r="F229">
        <v>15.7</v>
      </c>
      <c r="G229">
        <v>96</v>
      </c>
      <c r="H229">
        <v>44.6</v>
      </c>
      <c r="I229" t="s">
        <v>28</v>
      </c>
      <c r="J229">
        <v>2016</v>
      </c>
      <c r="L229">
        <f>INDEX('student population'!$A$2:$D$801,MATCH(Rank!B229,'student population'!$A$2:$A$801,0),2)</f>
        <v>2838</v>
      </c>
      <c r="M229" s="1">
        <f>INDEX('student population'!$A$2:$D$801,MATCH(Rank!B229,'student population'!$A$2:$A$801,0),3)</f>
        <v>1.1000000000000001</v>
      </c>
    </row>
    <row r="230" spans="1:13" x14ac:dyDescent="0.25">
      <c r="A230" t="s">
        <v>239</v>
      </c>
      <c r="B230" t="s">
        <v>269</v>
      </c>
      <c r="C230" t="s">
        <v>209</v>
      </c>
      <c r="D230">
        <v>30.7</v>
      </c>
      <c r="E230">
        <v>89.9</v>
      </c>
      <c r="F230">
        <v>30.5</v>
      </c>
      <c r="G230">
        <v>74.900000000000006</v>
      </c>
      <c r="H230">
        <v>31.5</v>
      </c>
      <c r="I230" t="s">
        <v>28</v>
      </c>
      <c r="J230">
        <v>2016</v>
      </c>
      <c r="L230">
        <f>INDEX('student population'!$A$2:$D$801,MATCH(Rank!B230,'student population'!$A$2:$A$801,0),2)</f>
        <v>18600</v>
      </c>
      <c r="M230" s="1">
        <f>INDEX('student population'!$A$2:$D$801,MATCH(Rank!B230,'student population'!$A$2:$A$801,0),3)</f>
        <v>20.3</v>
      </c>
    </row>
    <row r="231" spans="1:13" x14ac:dyDescent="0.25">
      <c r="A231" t="s">
        <v>239</v>
      </c>
      <c r="B231" t="s">
        <v>270</v>
      </c>
      <c r="C231" t="s">
        <v>33</v>
      </c>
      <c r="D231">
        <v>37.1</v>
      </c>
      <c r="E231">
        <v>69.900000000000006</v>
      </c>
      <c r="F231">
        <v>36.700000000000003</v>
      </c>
      <c r="G231">
        <v>61.5</v>
      </c>
      <c r="H231">
        <v>41.5</v>
      </c>
      <c r="I231" t="s">
        <v>28</v>
      </c>
      <c r="J231">
        <v>2016</v>
      </c>
      <c r="L231">
        <f>INDEX('student population'!$A$2:$D$801,MATCH(Rank!B231,'student population'!$A$2:$A$801,0),2)</f>
        <v>36733</v>
      </c>
      <c r="M231" s="1">
        <f>INDEX('student population'!$A$2:$D$801,MATCH(Rank!B231,'student population'!$A$2:$A$801,0),3)</f>
        <v>26.3</v>
      </c>
    </row>
    <row r="232" spans="1:13" x14ac:dyDescent="0.25">
      <c r="A232" t="s">
        <v>239</v>
      </c>
      <c r="B232" t="s">
        <v>271</v>
      </c>
      <c r="C232" t="s">
        <v>78</v>
      </c>
      <c r="D232">
        <v>24.6</v>
      </c>
      <c r="E232">
        <v>49.1</v>
      </c>
      <c r="F232">
        <v>28.8</v>
      </c>
      <c r="G232">
        <v>83.3</v>
      </c>
      <c r="H232">
        <v>29</v>
      </c>
      <c r="I232" t="s">
        <v>28</v>
      </c>
      <c r="J232">
        <v>2016</v>
      </c>
      <c r="L232">
        <f>INDEX('student population'!$A$2:$D$801,MATCH(Rank!B232,'student population'!$A$2:$A$801,0),2)</f>
        <v>34691</v>
      </c>
      <c r="M232" s="1">
        <f>INDEX('student population'!$A$2:$D$801,MATCH(Rank!B232,'student population'!$A$2:$A$801,0),3)</f>
        <v>26.9</v>
      </c>
    </row>
    <row r="233" spans="1:13" x14ac:dyDescent="0.25">
      <c r="A233" t="s">
        <v>239</v>
      </c>
      <c r="B233" t="s">
        <v>272</v>
      </c>
      <c r="C233" t="s">
        <v>195</v>
      </c>
      <c r="D233">
        <v>30.8</v>
      </c>
      <c r="E233">
        <v>29.6</v>
      </c>
      <c r="F233">
        <v>17.8</v>
      </c>
      <c r="G233">
        <v>97.4</v>
      </c>
      <c r="H233">
        <v>42.5</v>
      </c>
      <c r="I233" t="s">
        <v>28</v>
      </c>
      <c r="J233">
        <v>2016</v>
      </c>
      <c r="L233">
        <f>INDEX('student population'!$A$2:$D$801,MATCH(Rank!B233,'student population'!$A$2:$A$801,0),2)</f>
        <v>17155</v>
      </c>
      <c r="M233" s="1">
        <f>INDEX('student population'!$A$2:$D$801,MATCH(Rank!B233,'student population'!$A$2:$A$801,0),3)</f>
        <v>7.2</v>
      </c>
    </row>
    <row r="234" spans="1:13" x14ac:dyDescent="0.25">
      <c r="A234" t="s">
        <v>239</v>
      </c>
      <c r="B234" t="s">
        <v>273</v>
      </c>
      <c r="C234" t="s">
        <v>141</v>
      </c>
      <c r="D234">
        <v>30.1</v>
      </c>
      <c r="E234">
        <v>48.8</v>
      </c>
      <c r="F234">
        <v>31.7</v>
      </c>
      <c r="G234">
        <v>76.3</v>
      </c>
      <c r="H234">
        <v>66.3</v>
      </c>
      <c r="I234" t="s">
        <v>28</v>
      </c>
      <c r="J234">
        <v>2016</v>
      </c>
      <c r="L234">
        <f>INDEX('student population'!$A$2:$D$801,MATCH(Rank!B234,'student population'!$A$2:$A$801,0),2)</f>
        <v>30025</v>
      </c>
      <c r="M234" s="1">
        <f>INDEX('student population'!$A$2:$D$801,MATCH(Rank!B234,'student population'!$A$2:$A$801,0),3)</f>
        <v>22.2</v>
      </c>
    </row>
    <row r="235" spans="1:13" x14ac:dyDescent="0.25">
      <c r="A235" t="s">
        <v>239</v>
      </c>
      <c r="B235" t="s">
        <v>274</v>
      </c>
      <c r="C235" t="s">
        <v>13</v>
      </c>
      <c r="D235">
        <v>26</v>
      </c>
      <c r="E235">
        <v>81.7</v>
      </c>
      <c r="F235">
        <v>27.8</v>
      </c>
      <c r="G235">
        <v>74.900000000000006</v>
      </c>
      <c r="H235">
        <v>45.5</v>
      </c>
      <c r="I235" t="s">
        <v>28</v>
      </c>
      <c r="J235">
        <v>2016</v>
      </c>
      <c r="L235">
        <f>INDEX('student population'!$A$2:$D$801,MATCH(Rank!B235,'student population'!$A$2:$A$801,0),2)</f>
        <v>1819</v>
      </c>
      <c r="M235" s="1">
        <f>INDEX('student population'!$A$2:$D$801,MATCH(Rank!B235,'student population'!$A$2:$A$801,0),3)</f>
        <v>10.9</v>
      </c>
    </row>
    <row r="236" spans="1:13" x14ac:dyDescent="0.25">
      <c r="A236" t="s">
        <v>239</v>
      </c>
      <c r="B236" t="s">
        <v>275</v>
      </c>
      <c r="C236" t="s">
        <v>11</v>
      </c>
      <c r="D236">
        <v>37.700000000000003</v>
      </c>
      <c r="E236">
        <v>21.8</v>
      </c>
      <c r="F236">
        <v>17.399999999999999</v>
      </c>
      <c r="G236">
        <v>88.9</v>
      </c>
      <c r="H236">
        <v>45.4</v>
      </c>
      <c r="I236" t="s">
        <v>28</v>
      </c>
      <c r="J236">
        <v>2016</v>
      </c>
      <c r="L236">
        <f>INDEX('student population'!$A$2:$D$801,MATCH(Rank!B236,'student population'!$A$2:$A$801,0),2)</f>
        <v>1855</v>
      </c>
      <c r="M236" s="1">
        <f>INDEX('student population'!$A$2:$D$801,MATCH(Rank!B236,'student population'!$A$2:$A$801,0),3)</f>
        <v>2.1</v>
      </c>
    </row>
    <row r="237" spans="1:13" x14ac:dyDescent="0.25">
      <c r="A237" t="s">
        <v>239</v>
      </c>
      <c r="B237" t="s">
        <v>276</v>
      </c>
      <c r="C237" t="s">
        <v>141</v>
      </c>
      <c r="D237">
        <v>38</v>
      </c>
      <c r="E237">
        <v>34.700000000000003</v>
      </c>
      <c r="F237">
        <v>37.299999999999997</v>
      </c>
      <c r="G237">
        <v>61.5</v>
      </c>
      <c r="H237">
        <v>32.6</v>
      </c>
      <c r="I237" t="s">
        <v>28</v>
      </c>
      <c r="J237">
        <v>2016</v>
      </c>
      <c r="L237">
        <f>INDEX('student population'!$A$2:$D$801,MATCH(Rank!B237,'student population'!$A$2:$A$801,0),2)</f>
        <v>120986</v>
      </c>
      <c r="M237" s="1">
        <f>INDEX('student population'!$A$2:$D$801,MATCH(Rank!B237,'student population'!$A$2:$A$801,0),3)</f>
        <v>32.299999999999997</v>
      </c>
    </row>
    <row r="238" spans="1:13" x14ac:dyDescent="0.25">
      <c r="A238" t="s">
        <v>239</v>
      </c>
      <c r="B238" t="s">
        <v>277</v>
      </c>
      <c r="C238" t="s">
        <v>62</v>
      </c>
      <c r="D238">
        <v>46.7</v>
      </c>
      <c r="E238">
        <v>21.4</v>
      </c>
      <c r="F238">
        <v>36.6</v>
      </c>
      <c r="G238">
        <v>67.2</v>
      </c>
      <c r="H238">
        <v>80.3</v>
      </c>
      <c r="I238" t="s">
        <v>28</v>
      </c>
      <c r="J238">
        <v>2016</v>
      </c>
      <c r="L238">
        <f>INDEX('student population'!$A$2:$D$801,MATCH(Rank!B238,'student population'!$A$2:$A$801,0),2)</f>
        <v>14290</v>
      </c>
      <c r="M238" s="1">
        <f>INDEX('student population'!$A$2:$D$801,MATCH(Rank!B238,'student population'!$A$2:$A$801,0),3)</f>
        <v>7.9</v>
      </c>
    </row>
    <row r="239" spans="1:13" x14ac:dyDescent="0.25">
      <c r="A239" t="s">
        <v>239</v>
      </c>
      <c r="B239" t="s">
        <v>278</v>
      </c>
      <c r="C239" t="s">
        <v>11</v>
      </c>
      <c r="D239">
        <v>24.8</v>
      </c>
      <c r="E239">
        <v>45.1</v>
      </c>
      <c r="F239">
        <v>35.700000000000003</v>
      </c>
      <c r="G239">
        <v>73.400000000000006</v>
      </c>
      <c r="H239">
        <v>99.8</v>
      </c>
      <c r="I239" t="s">
        <v>28</v>
      </c>
      <c r="J239">
        <v>2016</v>
      </c>
      <c r="L239">
        <f>INDEX('student population'!$A$2:$D$801,MATCH(Rank!B239,'student population'!$A$2:$A$801,0),2)</f>
        <v>31424</v>
      </c>
      <c r="M239" s="1">
        <f>INDEX('student population'!$A$2:$D$801,MATCH(Rank!B239,'student population'!$A$2:$A$801,0),3)</f>
        <v>21.5</v>
      </c>
    </row>
    <row r="240" spans="1:13" x14ac:dyDescent="0.25">
      <c r="A240" t="s">
        <v>239</v>
      </c>
      <c r="B240" t="s">
        <v>279</v>
      </c>
      <c r="C240" t="s">
        <v>11</v>
      </c>
      <c r="D240">
        <v>32.6</v>
      </c>
      <c r="E240">
        <v>53.2</v>
      </c>
      <c r="F240">
        <v>22</v>
      </c>
      <c r="G240">
        <v>83</v>
      </c>
      <c r="H240">
        <v>33.4</v>
      </c>
      <c r="I240" t="s">
        <v>28</v>
      </c>
      <c r="J240">
        <v>2016</v>
      </c>
      <c r="L240">
        <f>INDEX('student population'!$A$2:$D$801,MATCH(Rank!B240,'student population'!$A$2:$A$801,0),2)</f>
        <v>21908</v>
      </c>
      <c r="M240" s="1">
        <f>INDEX('student population'!$A$2:$D$801,MATCH(Rank!B240,'student population'!$A$2:$A$801,0),3)</f>
        <v>10.9</v>
      </c>
    </row>
    <row r="241" spans="1:13" x14ac:dyDescent="0.25">
      <c r="A241" t="s">
        <v>239</v>
      </c>
      <c r="B241" t="s">
        <v>280</v>
      </c>
      <c r="C241" t="s">
        <v>46</v>
      </c>
      <c r="D241">
        <v>40</v>
      </c>
      <c r="E241">
        <v>52.7</v>
      </c>
      <c r="F241">
        <v>44.5</v>
      </c>
      <c r="G241">
        <v>55.7</v>
      </c>
      <c r="H241">
        <v>99.8</v>
      </c>
      <c r="I241" t="s">
        <v>28</v>
      </c>
      <c r="J241">
        <v>2016</v>
      </c>
      <c r="L241">
        <f>INDEX('student population'!$A$2:$D$801,MATCH(Rank!B241,'student population'!$A$2:$A$801,0),2)</f>
        <v>24099</v>
      </c>
      <c r="M241" s="1">
        <f>INDEX('student population'!$A$2:$D$801,MATCH(Rank!B241,'student population'!$A$2:$A$801,0),3)</f>
        <v>45.4</v>
      </c>
    </row>
    <row r="242" spans="1:13" x14ac:dyDescent="0.25">
      <c r="A242" t="s">
        <v>239</v>
      </c>
      <c r="B242" t="s">
        <v>281</v>
      </c>
      <c r="C242" t="s">
        <v>44</v>
      </c>
      <c r="D242">
        <v>31.5</v>
      </c>
      <c r="E242">
        <v>40.1</v>
      </c>
      <c r="F242">
        <v>32.799999999999997</v>
      </c>
      <c r="G242">
        <v>68.099999999999994</v>
      </c>
      <c r="H242">
        <v>99.9</v>
      </c>
      <c r="I242" t="s">
        <v>28</v>
      </c>
      <c r="J242">
        <v>2016</v>
      </c>
      <c r="L242">
        <f>INDEX('student population'!$A$2:$D$801,MATCH(Rank!B242,'student population'!$A$2:$A$801,0),2)</f>
        <v>3879</v>
      </c>
      <c r="M242" s="1">
        <f>INDEX('student population'!$A$2:$D$801,MATCH(Rank!B242,'student population'!$A$2:$A$801,0),3)</f>
        <v>4.5999999999999996</v>
      </c>
    </row>
    <row r="243" spans="1:13" x14ac:dyDescent="0.25">
      <c r="A243" t="s">
        <v>239</v>
      </c>
      <c r="B243" t="s">
        <v>282</v>
      </c>
      <c r="C243" t="s">
        <v>46</v>
      </c>
      <c r="D243">
        <v>37.1</v>
      </c>
      <c r="E243">
        <v>54.4</v>
      </c>
      <c r="F243">
        <v>43.2</v>
      </c>
      <c r="G243">
        <v>51.1</v>
      </c>
      <c r="H243">
        <v>99.1</v>
      </c>
      <c r="I243" t="s">
        <v>28</v>
      </c>
      <c r="J243">
        <v>2016</v>
      </c>
      <c r="L243">
        <f>INDEX('student population'!$A$2:$D$801,MATCH(Rank!B243,'student population'!$A$2:$A$801,0),2)</f>
        <v>20300</v>
      </c>
      <c r="M243" s="1">
        <f>INDEX('student population'!$A$2:$D$801,MATCH(Rank!B243,'student population'!$A$2:$A$801,0),3)</f>
        <v>53.6</v>
      </c>
    </row>
    <row r="244" spans="1:13" x14ac:dyDescent="0.25">
      <c r="A244" t="s">
        <v>239</v>
      </c>
      <c r="B244" t="s">
        <v>283</v>
      </c>
      <c r="C244" t="s">
        <v>51</v>
      </c>
      <c r="D244">
        <v>27</v>
      </c>
      <c r="E244">
        <v>90.1</v>
      </c>
      <c r="F244">
        <v>35.1</v>
      </c>
      <c r="G244">
        <v>66.900000000000006</v>
      </c>
      <c r="H244">
        <v>42.3</v>
      </c>
      <c r="I244" t="s">
        <v>28</v>
      </c>
      <c r="J244">
        <v>2016</v>
      </c>
      <c r="L244">
        <f>INDEX('student population'!$A$2:$D$801,MATCH(Rank!B244,'student population'!$A$2:$A$801,0),2)</f>
        <v>24519</v>
      </c>
      <c r="M244" s="1">
        <f>INDEX('student population'!$A$2:$D$801,MATCH(Rank!B244,'student population'!$A$2:$A$801,0),3)</f>
        <v>44.1</v>
      </c>
    </row>
    <row r="245" spans="1:13" x14ac:dyDescent="0.25">
      <c r="A245" t="s">
        <v>239</v>
      </c>
      <c r="B245" t="s">
        <v>284</v>
      </c>
      <c r="C245" t="s">
        <v>215</v>
      </c>
      <c r="D245">
        <v>41</v>
      </c>
      <c r="E245">
        <v>47.5</v>
      </c>
      <c r="F245">
        <v>50.5</v>
      </c>
      <c r="G245">
        <v>49.2</v>
      </c>
      <c r="H245">
        <v>42.9</v>
      </c>
      <c r="I245" t="s">
        <v>28</v>
      </c>
      <c r="J245">
        <v>2016</v>
      </c>
      <c r="L245">
        <f>INDEX('student population'!$A$2:$D$801,MATCH(Rank!B245,'student population'!$A$2:$A$801,0),2)</f>
        <v>23977</v>
      </c>
      <c r="M245" s="1">
        <f>INDEX('student population'!$A$2:$D$801,MATCH(Rank!B245,'student population'!$A$2:$A$801,0),3)</f>
        <v>24.4</v>
      </c>
    </row>
    <row r="246" spans="1:13" x14ac:dyDescent="0.25">
      <c r="A246" t="s">
        <v>239</v>
      </c>
      <c r="B246" t="s">
        <v>285</v>
      </c>
      <c r="C246" t="s">
        <v>11</v>
      </c>
      <c r="D246">
        <v>24.3</v>
      </c>
      <c r="E246">
        <v>52.3</v>
      </c>
      <c r="F246">
        <v>26.7</v>
      </c>
      <c r="G246">
        <v>86.8</v>
      </c>
      <c r="H246">
        <v>41.8</v>
      </c>
      <c r="I246" t="s">
        <v>28</v>
      </c>
      <c r="J246">
        <v>2016</v>
      </c>
      <c r="L246">
        <f>INDEX('student population'!$A$2:$D$801,MATCH(Rank!B246,'student population'!$A$2:$A$801,0),2)</f>
        <v>16306</v>
      </c>
      <c r="M246" s="1">
        <f>INDEX('student population'!$A$2:$D$801,MATCH(Rank!B246,'student population'!$A$2:$A$801,0),3)</f>
        <v>22.8</v>
      </c>
    </row>
    <row r="247" spans="1:13" x14ac:dyDescent="0.25">
      <c r="A247" t="s">
        <v>239</v>
      </c>
      <c r="B247" t="s">
        <v>286</v>
      </c>
      <c r="C247" t="s">
        <v>71</v>
      </c>
      <c r="D247">
        <v>34.1</v>
      </c>
      <c r="E247">
        <v>71.599999999999994</v>
      </c>
      <c r="F247">
        <v>47.1</v>
      </c>
      <c r="G247">
        <v>51.5</v>
      </c>
      <c r="H247">
        <v>57.4</v>
      </c>
      <c r="I247" t="s">
        <v>28</v>
      </c>
      <c r="J247">
        <v>2016</v>
      </c>
      <c r="L247">
        <f>INDEX('student population'!$A$2:$D$801,MATCH(Rank!B247,'student population'!$A$2:$A$801,0),2)</f>
        <v>7576</v>
      </c>
      <c r="M247" s="1">
        <f>INDEX('student population'!$A$2:$D$801,MATCH(Rank!B247,'student population'!$A$2:$A$801,0),3)</f>
        <v>22.4</v>
      </c>
    </row>
    <row r="248" spans="1:13" x14ac:dyDescent="0.25">
      <c r="A248" t="s">
        <v>239</v>
      </c>
      <c r="B248" t="s">
        <v>287</v>
      </c>
      <c r="C248" t="s">
        <v>64</v>
      </c>
      <c r="D248">
        <v>45.3</v>
      </c>
      <c r="E248">
        <v>29.3</v>
      </c>
      <c r="F248">
        <v>42.7</v>
      </c>
      <c r="G248">
        <v>49.4</v>
      </c>
      <c r="H248">
        <v>74.7</v>
      </c>
      <c r="I248" t="s">
        <v>28</v>
      </c>
      <c r="J248">
        <v>2016</v>
      </c>
      <c r="L248">
        <f>INDEX('student population'!$A$2:$D$801,MATCH(Rank!B248,'student population'!$A$2:$A$801,0),2)</f>
        <v>17200</v>
      </c>
      <c r="M248" s="1">
        <f>INDEX('student population'!$A$2:$D$801,MATCH(Rank!B248,'student population'!$A$2:$A$801,0),3)</f>
        <v>5</v>
      </c>
    </row>
    <row r="249" spans="1:13" x14ac:dyDescent="0.25">
      <c r="A249" t="s">
        <v>239</v>
      </c>
      <c r="B249" t="s">
        <v>288</v>
      </c>
      <c r="C249" t="s">
        <v>64</v>
      </c>
      <c r="D249">
        <v>45.6</v>
      </c>
      <c r="E249">
        <v>31.9</v>
      </c>
      <c r="F249">
        <v>47.6</v>
      </c>
      <c r="G249">
        <v>42.2</v>
      </c>
      <c r="H249">
        <v>70.900000000000006</v>
      </c>
      <c r="I249" t="s">
        <v>28</v>
      </c>
      <c r="J249">
        <v>2016</v>
      </c>
      <c r="L249">
        <f>INDEX('student population'!$A$2:$D$801,MATCH(Rank!B249,'student population'!$A$2:$A$801,0),2)</f>
        <v>9586</v>
      </c>
      <c r="M249" s="1">
        <f>INDEX('student population'!$A$2:$D$801,MATCH(Rank!B249,'student population'!$A$2:$A$801,0),3)</f>
        <v>7.3</v>
      </c>
    </row>
    <row r="250" spans="1:13" x14ac:dyDescent="0.25">
      <c r="A250" t="s">
        <v>239</v>
      </c>
      <c r="B250" t="s">
        <v>289</v>
      </c>
      <c r="C250" t="s">
        <v>33</v>
      </c>
      <c r="D250">
        <v>20.6</v>
      </c>
      <c r="E250">
        <v>70.2</v>
      </c>
      <c r="F250">
        <v>30</v>
      </c>
      <c r="G250">
        <v>79</v>
      </c>
      <c r="H250">
        <v>36.6</v>
      </c>
      <c r="I250" t="s">
        <v>28</v>
      </c>
      <c r="J250">
        <v>2016</v>
      </c>
      <c r="L250">
        <f>INDEX('student population'!$A$2:$D$801,MATCH(Rank!B250,'student population'!$A$2:$A$801,0),2)</f>
        <v>17581</v>
      </c>
      <c r="M250" s="1">
        <f>INDEX('student population'!$A$2:$D$801,MATCH(Rank!B250,'student population'!$A$2:$A$801,0),3)</f>
        <v>21.5</v>
      </c>
    </row>
    <row r="251" spans="1:13" x14ac:dyDescent="0.25">
      <c r="A251" t="s">
        <v>239</v>
      </c>
      <c r="B251" t="s">
        <v>290</v>
      </c>
      <c r="C251" t="s">
        <v>11</v>
      </c>
      <c r="D251">
        <v>34.6</v>
      </c>
      <c r="E251">
        <v>24.2</v>
      </c>
      <c r="F251">
        <v>19.5</v>
      </c>
      <c r="G251">
        <v>94.8</v>
      </c>
      <c r="H251">
        <v>42.5</v>
      </c>
      <c r="I251" t="s">
        <v>28</v>
      </c>
      <c r="J251">
        <v>2016</v>
      </c>
      <c r="L251">
        <f>INDEX('student population'!$A$2:$D$801,MATCH(Rank!B251,'student population'!$A$2:$A$801,0),2)</f>
        <v>7326</v>
      </c>
      <c r="M251" s="1">
        <f>INDEX('student population'!$A$2:$D$801,MATCH(Rank!B251,'student population'!$A$2:$A$801,0),3)</f>
        <v>4.5999999999999996</v>
      </c>
    </row>
    <row r="252" spans="1:13" x14ac:dyDescent="0.25">
      <c r="A252" t="s">
        <v>239</v>
      </c>
      <c r="B252" t="s">
        <v>291</v>
      </c>
      <c r="C252" t="s">
        <v>33</v>
      </c>
      <c r="D252">
        <v>38.6</v>
      </c>
      <c r="E252">
        <v>73.599999999999994</v>
      </c>
      <c r="F252">
        <v>32.4</v>
      </c>
      <c r="G252">
        <v>59</v>
      </c>
      <c r="H252">
        <v>59.7</v>
      </c>
      <c r="I252" t="s">
        <v>28</v>
      </c>
      <c r="J252">
        <v>2016</v>
      </c>
      <c r="L252">
        <f>INDEX('student population'!$A$2:$D$801,MATCH(Rank!B252,'student population'!$A$2:$A$801,0),2)</f>
        <v>27387</v>
      </c>
      <c r="M252" s="1">
        <f>INDEX('student population'!$A$2:$D$801,MATCH(Rank!B252,'student population'!$A$2:$A$801,0),3)</f>
        <v>20.7</v>
      </c>
    </row>
    <row r="253" spans="1:13" x14ac:dyDescent="0.25">
      <c r="A253" t="s">
        <v>239</v>
      </c>
      <c r="B253" t="s">
        <v>292</v>
      </c>
      <c r="C253" t="s">
        <v>11</v>
      </c>
      <c r="D253">
        <v>38.5</v>
      </c>
      <c r="E253">
        <v>26.6</v>
      </c>
      <c r="F253">
        <v>17.5</v>
      </c>
      <c r="G253">
        <v>85</v>
      </c>
      <c r="H253">
        <v>29.1</v>
      </c>
      <c r="I253" t="s">
        <v>28</v>
      </c>
      <c r="J253">
        <v>2016</v>
      </c>
      <c r="L253">
        <f>INDEX('student population'!$A$2:$D$801,MATCH(Rank!B253,'student population'!$A$2:$A$801,0),2)</f>
        <v>7867</v>
      </c>
      <c r="M253" s="1">
        <f>INDEX('student population'!$A$2:$D$801,MATCH(Rank!B253,'student population'!$A$2:$A$801,0),3)</f>
        <v>11.8</v>
      </c>
    </row>
    <row r="254" spans="1:13" x14ac:dyDescent="0.25">
      <c r="A254" t="s">
        <v>239</v>
      </c>
      <c r="B254" t="s">
        <v>293</v>
      </c>
      <c r="C254" t="s">
        <v>151</v>
      </c>
      <c r="D254">
        <v>26.2</v>
      </c>
      <c r="E254">
        <v>68.400000000000006</v>
      </c>
      <c r="F254">
        <v>31.5</v>
      </c>
      <c r="G254">
        <v>76</v>
      </c>
      <c r="H254">
        <v>99.7</v>
      </c>
      <c r="I254" t="s">
        <v>28</v>
      </c>
      <c r="J254">
        <v>2016</v>
      </c>
      <c r="L254">
        <f>INDEX('student population'!$A$2:$D$801,MATCH(Rank!B254,'student population'!$A$2:$A$801,0),2)</f>
        <v>23321</v>
      </c>
      <c r="M254" s="1">
        <f>INDEX('student population'!$A$2:$D$801,MATCH(Rank!B254,'student population'!$A$2:$A$801,0),3)</f>
        <v>18.600000000000001</v>
      </c>
    </row>
    <row r="255" spans="1:13" x14ac:dyDescent="0.25">
      <c r="A255" t="s">
        <v>294</v>
      </c>
      <c r="B255" t="s">
        <v>295</v>
      </c>
      <c r="C255" t="s">
        <v>102</v>
      </c>
      <c r="D255">
        <v>31.1</v>
      </c>
      <c r="E255">
        <v>65.400000000000006</v>
      </c>
      <c r="F255">
        <v>32.799999999999997</v>
      </c>
      <c r="G255">
        <v>62.1</v>
      </c>
      <c r="H255">
        <v>61.6</v>
      </c>
      <c r="I255" t="s">
        <v>28</v>
      </c>
      <c r="J255">
        <v>2016</v>
      </c>
      <c r="L255">
        <f>INDEX('student population'!$A$2:$D$801,MATCH(Rank!B255,'student population'!$A$2:$A$801,0),2)</f>
        <v>16099</v>
      </c>
      <c r="M255" s="1">
        <f>INDEX('student population'!$A$2:$D$801,MATCH(Rank!B255,'student population'!$A$2:$A$801,0),3)</f>
        <v>24.2</v>
      </c>
    </row>
    <row r="256" spans="1:13" x14ac:dyDescent="0.25">
      <c r="A256" t="s">
        <v>294</v>
      </c>
      <c r="B256" t="s">
        <v>296</v>
      </c>
      <c r="C256" t="s">
        <v>78</v>
      </c>
      <c r="D256">
        <v>36.700000000000003</v>
      </c>
      <c r="E256">
        <v>63</v>
      </c>
      <c r="F256">
        <v>22.1</v>
      </c>
      <c r="G256">
        <v>64.900000000000006</v>
      </c>
      <c r="H256">
        <v>33.1</v>
      </c>
      <c r="I256" t="s">
        <v>28</v>
      </c>
      <c r="J256">
        <v>2016</v>
      </c>
      <c r="L256">
        <f>INDEX('student population'!$A$2:$D$801,MATCH(Rank!B256,'student population'!$A$2:$A$801,0),2)</f>
        <v>71749</v>
      </c>
      <c r="M256" s="1">
        <f>INDEX('student population'!$A$2:$D$801,MATCH(Rank!B256,'student population'!$A$2:$A$801,0),3)</f>
        <v>45.5</v>
      </c>
    </row>
    <row r="257" spans="1:13" x14ac:dyDescent="0.25">
      <c r="A257" t="s">
        <v>294</v>
      </c>
      <c r="B257" t="s">
        <v>297</v>
      </c>
      <c r="C257" t="s">
        <v>13</v>
      </c>
      <c r="D257">
        <v>28.9</v>
      </c>
      <c r="E257">
        <v>84.8</v>
      </c>
      <c r="F257">
        <v>27.9</v>
      </c>
      <c r="G257">
        <v>56.7</v>
      </c>
      <c r="H257">
        <v>36.299999999999997</v>
      </c>
      <c r="I257" t="s">
        <v>28</v>
      </c>
      <c r="J257">
        <v>2016</v>
      </c>
      <c r="L257">
        <f>INDEX('student population'!$A$2:$D$801,MATCH(Rank!B257,'student population'!$A$2:$A$801,0),2)</f>
        <v>12830</v>
      </c>
      <c r="M257" s="1">
        <f>INDEX('student population'!$A$2:$D$801,MATCH(Rank!B257,'student population'!$A$2:$A$801,0),3)</f>
        <v>18.8</v>
      </c>
    </row>
    <row r="258" spans="1:13" x14ac:dyDescent="0.25">
      <c r="A258" t="s">
        <v>294</v>
      </c>
      <c r="B258" t="s">
        <v>298</v>
      </c>
      <c r="C258" t="s">
        <v>46</v>
      </c>
      <c r="D258">
        <v>32.200000000000003</v>
      </c>
      <c r="E258">
        <v>52.6</v>
      </c>
      <c r="F258">
        <v>31.2</v>
      </c>
      <c r="G258">
        <v>60.1</v>
      </c>
      <c r="H258">
        <v>56.4</v>
      </c>
      <c r="I258" t="s">
        <v>28</v>
      </c>
      <c r="J258">
        <v>2016</v>
      </c>
      <c r="L258">
        <f>INDEX('student population'!$A$2:$D$801,MATCH(Rank!B258,'student population'!$A$2:$A$801,0),2)</f>
        <v>12520</v>
      </c>
      <c r="M258" s="1">
        <f>INDEX('student population'!$A$2:$D$801,MATCH(Rank!B258,'student population'!$A$2:$A$801,0),3)</f>
        <v>35.5</v>
      </c>
    </row>
    <row r="259" spans="1:13" x14ac:dyDescent="0.25">
      <c r="A259" t="s">
        <v>294</v>
      </c>
      <c r="B259" t="s">
        <v>299</v>
      </c>
      <c r="C259" t="s">
        <v>46</v>
      </c>
      <c r="D259">
        <v>35.200000000000003</v>
      </c>
      <c r="E259">
        <v>45.4</v>
      </c>
      <c r="F259">
        <v>46.2</v>
      </c>
      <c r="G259">
        <v>49.9</v>
      </c>
      <c r="H259">
        <v>60.9</v>
      </c>
      <c r="I259" t="s">
        <v>28</v>
      </c>
      <c r="J259">
        <v>2016</v>
      </c>
      <c r="L259">
        <f>INDEX('student population'!$A$2:$D$801,MATCH(Rank!B259,'student population'!$A$2:$A$801,0),2)</f>
        <v>21428</v>
      </c>
      <c r="M259" s="1">
        <f>INDEX('student population'!$A$2:$D$801,MATCH(Rank!B259,'student population'!$A$2:$A$801,0),3)</f>
        <v>67.8</v>
      </c>
    </row>
    <row r="260" spans="1:13" x14ac:dyDescent="0.25">
      <c r="A260" t="s">
        <v>294</v>
      </c>
      <c r="B260" t="s">
        <v>300</v>
      </c>
      <c r="C260" t="s">
        <v>78</v>
      </c>
      <c r="D260">
        <v>25.3</v>
      </c>
      <c r="E260">
        <v>54.6</v>
      </c>
      <c r="F260">
        <v>22</v>
      </c>
      <c r="G260">
        <v>71.7</v>
      </c>
      <c r="H260">
        <v>30.6</v>
      </c>
      <c r="I260" t="s">
        <v>28</v>
      </c>
      <c r="J260">
        <v>2016</v>
      </c>
      <c r="L260">
        <f>INDEX('student population'!$A$2:$D$801,MATCH(Rank!B260,'student population'!$A$2:$A$801,0),2)</f>
        <v>51239</v>
      </c>
      <c r="M260" s="1">
        <f>INDEX('student population'!$A$2:$D$801,MATCH(Rank!B260,'student population'!$A$2:$A$801,0),3)</f>
        <v>19.399999999999999</v>
      </c>
    </row>
    <row r="261" spans="1:13" x14ac:dyDescent="0.25">
      <c r="A261" t="s">
        <v>294</v>
      </c>
      <c r="B261" t="s">
        <v>301</v>
      </c>
      <c r="C261" t="s">
        <v>51</v>
      </c>
      <c r="D261">
        <v>17.8</v>
      </c>
      <c r="E261">
        <v>63.7</v>
      </c>
      <c r="F261">
        <v>22.6</v>
      </c>
      <c r="G261">
        <v>85.9</v>
      </c>
      <c r="H261">
        <v>43.2</v>
      </c>
      <c r="I261" t="s">
        <v>28</v>
      </c>
      <c r="J261">
        <v>2016</v>
      </c>
      <c r="L261">
        <f>INDEX('student population'!$A$2:$D$801,MATCH(Rank!B261,'student population'!$A$2:$A$801,0),2)</f>
        <v>5570</v>
      </c>
      <c r="M261" s="1">
        <f>INDEX('student population'!$A$2:$D$801,MATCH(Rank!B261,'student population'!$A$2:$A$801,0),3)</f>
        <v>25.4</v>
      </c>
    </row>
    <row r="262" spans="1:13" x14ac:dyDescent="0.25">
      <c r="A262" t="s">
        <v>294</v>
      </c>
      <c r="B262" t="s">
        <v>302</v>
      </c>
      <c r="C262" t="s">
        <v>11</v>
      </c>
      <c r="D262">
        <v>28.5</v>
      </c>
      <c r="E262">
        <v>35.5</v>
      </c>
      <c r="F262">
        <v>30.3</v>
      </c>
      <c r="G262">
        <v>71.8</v>
      </c>
      <c r="H262">
        <v>83.7</v>
      </c>
      <c r="I262" t="s">
        <v>28</v>
      </c>
      <c r="J262">
        <v>2016</v>
      </c>
      <c r="L262">
        <f>INDEX('student population'!$A$2:$D$801,MATCH(Rank!B262,'student population'!$A$2:$A$801,0),2)</f>
        <v>5287</v>
      </c>
      <c r="M262" s="1">
        <f>INDEX('student population'!$A$2:$D$801,MATCH(Rank!B262,'student population'!$A$2:$A$801,0),3)</f>
        <v>18.2</v>
      </c>
    </row>
    <row r="263" spans="1:13" x14ac:dyDescent="0.25">
      <c r="A263" t="s">
        <v>294</v>
      </c>
      <c r="B263" t="s">
        <v>303</v>
      </c>
      <c r="C263" t="s">
        <v>11</v>
      </c>
      <c r="D263">
        <v>31.6</v>
      </c>
      <c r="E263">
        <v>34.5</v>
      </c>
      <c r="F263">
        <v>33</v>
      </c>
      <c r="G263">
        <v>59.3</v>
      </c>
      <c r="H263">
        <v>41</v>
      </c>
      <c r="I263" t="s">
        <v>28</v>
      </c>
      <c r="J263">
        <v>2016</v>
      </c>
      <c r="L263">
        <f>INDEX('student population'!$A$2:$D$801,MATCH(Rank!B263,'student population'!$A$2:$A$801,0),2)</f>
        <v>26769</v>
      </c>
      <c r="M263" s="1">
        <f>INDEX('student population'!$A$2:$D$801,MATCH(Rank!B263,'student population'!$A$2:$A$801,0),3)</f>
        <v>19</v>
      </c>
    </row>
    <row r="264" spans="1:13" x14ac:dyDescent="0.25">
      <c r="A264" t="s">
        <v>294</v>
      </c>
      <c r="B264" t="s">
        <v>304</v>
      </c>
      <c r="C264" t="s">
        <v>11</v>
      </c>
      <c r="D264">
        <v>23.7</v>
      </c>
      <c r="E264">
        <v>41.6</v>
      </c>
      <c r="F264">
        <v>34</v>
      </c>
      <c r="G264">
        <v>70</v>
      </c>
      <c r="H264">
        <v>98.7</v>
      </c>
      <c r="I264" t="s">
        <v>28</v>
      </c>
      <c r="J264">
        <v>2016</v>
      </c>
      <c r="L264">
        <f>INDEX('student population'!$A$2:$D$801,MATCH(Rank!B264,'student population'!$A$2:$A$801,0),2)</f>
        <v>19262</v>
      </c>
      <c r="M264" s="1">
        <f>INDEX('student population'!$A$2:$D$801,MATCH(Rank!B264,'student population'!$A$2:$A$801,0),3)</f>
        <v>15.9</v>
      </c>
    </row>
    <row r="265" spans="1:13" x14ac:dyDescent="0.25">
      <c r="A265" t="s">
        <v>294</v>
      </c>
      <c r="B265" t="s">
        <v>305</v>
      </c>
      <c r="C265" t="s">
        <v>51</v>
      </c>
      <c r="D265">
        <v>21.4</v>
      </c>
      <c r="E265">
        <v>64.7</v>
      </c>
      <c r="F265">
        <v>25.7</v>
      </c>
      <c r="G265">
        <v>69.5</v>
      </c>
      <c r="H265">
        <v>41.7</v>
      </c>
      <c r="I265" t="s">
        <v>28</v>
      </c>
      <c r="J265">
        <v>2016</v>
      </c>
      <c r="L265">
        <f>INDEX('student population'!$A$2:$D$801,MATCH(Rank!B265,'student population'!$A$2:$A$801,0),2)</f>
        <v>15655</v>
      </c>
      <c r="M265" s="1">
        <f>INDEX('student population'!$A$2:$D$801,MATCH(Rank!B265,'student population'!$A$2:$A$801,0),3)</f>
        <v>22.6</v>
      </c>
    </row>
    <row r="266" spans="1:13" x14ac:dyDescent="0.25">
      <c r="A266" t="s">
        <v>294</v>
      </c>
      <c r="B266" t="s">
        <v>306</v>
      </c>
      <c r="C266" t="s">
        <v>11</v>
      </c>
      <c r="D266">
        <v>41.1</v>
      </c>
      <c r="E266">
        <v>39.200000000000003</v>
      </c>
      <c r="F266">
        <v>30.5</v>
      </c>
      <c r="G266">
        <v>52.2</v>
      </c>
      <c r="H266">
        <v>30.9</v>
      </c>
      <c r="I266" t="s">
        <v>28</v>
      </c>
      <c r="J266">
        <v>2016</v>
      </c>
      <c r="L266">
        <f>INDEX('student population'!$A$2:$D$801,MATCH(Rank!B266,'student population'!$A$2:$A$801,0),2)</f>
        <v>33119</v>
      </c>
      <c r="M266" s="1">
        <f>INDEX('student population'!$A$2:$D$801,MATCH(Rank!B266,'student population'!$A$2:$A$801,0),3)</f>
        <v>19.899999999999999</v>
      </c>
    </row>
    <row r="267" spans="1:13" x14ac:dyDescent="0.25">
      <c r="A267" t="s">
        <v>294</v>
      </c>
      <c r="B267" t="s">
        <v>307</v>
      </c>
      <c r="C267" t="s">
        <v>51</v>
      </c>
      <c r="D267">
        <v>22.5</v>
      </c>
      <c r="E267">
        <v>81.7</v>
      </c>
      <c r="F267">
        <v>25.2</v>
      </c>
      <c r="G267">
        <v>66.3</v>
      </c>
      <c r="H267">
        <v>34.6</v>
      </c>
      <c r="I267" t="s">
        <v>28</v>
      </c>
      <c r="J267">
        <v>2016</v>
      </c>
      <c r="L267">
        <f>INDEX('student population'!$A$2:$D$801,MATCH(Rank!B267,'student population'!$A$2:$A$801,0),2)</f>
        <v>30251</v>
      </c>
      <c r="M267" s="1">
        <f>INDEX('student population'!$A$2:$D$801,MATCH(Rank!B267,'student population'!$A$2:$A$801,0),3)</f>
        <v>22</v>
      </c>
    </row>
    <row r="268" spans="1:13" x14ac:dyDescent="0.25">
      <c r="A268" t="s">
        <v>294</v>
      </c>
      <c r="B268" t="s">
        <v>308</v>
      </c>
      <c r="C268" t="s">
        <v>309</v>
      </c>
      <c r="D268">
        <v>16.2</v>
      </c>
      <c r="E268">
        <v>61</v>
      </c>
      <c r="F268">
        <v>16.2</v>
      </c>
      <c r="G268">
        <v>91.4</v>
      </c>
      <c r="H268">
        <v>28</v>
      </c>
      <c r="I268" t="s">
        <v>28</v>
      </c>
      <c r="J268">
        <v>2016</v>
      </c>
      <c r="L268">
        <f>INDEX('student population'!$A$2:$D$801,MATCH(Rank!B268,'student population'!$A$2:$A$801,0),2)</f>
        <v>13960</v>
      </c>
      <c r="M268" s="1">
        <f>INDEX('student population'!$A$2:$D$801,MATCH(Rank!B268,'student population'!$A$2:$A$801,0),3)</f>
        <v>25.9</v>
      </c>
    </row>
    <row r="269" spans="1:13" x14ac:dyDescent="0.25">
      <c r="A269" t="s">
        <v>294</v>
      </c>
      <c r="B269" t="s">
        <v>310</v>
      </c>
      <c r="C269" t="s">
        <v>311</v>
      </c>
      <c r="D269">
        <v>42.7</v>
      </c>
      <c r="E269">
        <v>16.399999999999999</v>
      </c>
      <c r="F269">
        <v>47.2</v>
      </c>
      <c r="G269">
        <v>42.4</v>
      </c>
      <c r="H269">
        <v>52.4</v>
      </c>
      <c r="I269" t="s">
        <v>28</v>
      </c>
      <c r="J269">
        <v>2016</v>
      </c>
      <c r="L269">
        <f>INDEX('student population'!$A$2:$D$801,MATCH(Rank!B269,'student population'!$A$2:$A$801,0),2)</f>
        <v>3318</v>
      </c>
      <c r="M269" s="1">
        <f>INDEX('student population'!$A$2:$D$801,MATCH(Rank!B269,'student population'!$A$2:$A$801,0),3)</f>
        <v>8.1999999999999993</v>
      </c>
    </row>
    <row r="270" spans="1:13" x14ac:dyDescent="0.25">
      <c r="A270" t="s">
        <v>294</v>
      </c>
      <c r="B270" t="s">
        <v>312</v>
      </c>
      <c r="C270" t="s">
        <v>11</v>
      </c>
      <c r="D270">
        <v>31.2</v>
      </c>
      <c r="E270">
        <v>35.4</v>
      </c>
      <c r="F270">
        <v>29.4</v>
      </c>
      <c r="G270">
        <v>61.5</v>
      </c>
      <c r="H270">
        <v>54</v>
      </c>
      <c r="I270" t="s">
        <v>28</v>
      </c>
      <c r="J270">
        <v>2016</v>
      </c>
      <c r="L270">
        <f>INDEX('student population'!$A$2:$D$801,MATCH(Rank!B270,'student population'!$A$2:$A$801,0),2)</f>
        <v>29991</v>
      </c>
      <c r="M270" s="1">
        <f>INDEX('student population'!$A$2:$D$801,MATCH(Rank!B270,'student population'!$A$2:$A$801,0),3)</f>
        <v>17.399999999999999</v>
      </c>
    </row>
    <row r="271" spans="1:13" x14ac:dyDescent="0.25">
      <c r="A271" t="s">
        <v>294</v>
      </c>
      <c r="B271" t="s">
        <v>313</v>
      </c>
      <c r="C271" t="s">
        <v>51</v>
      </c>
      <c r="D271">
        <v>19</v>
      </c>
      <c r="E271">
        <v>70.400000000000006</v>
      </c>
      <c r="F271">
        <v>22.8</v>
      </c>
      <c r="G271">
        <v>81.400000000000006</v>
      </c>
      <c r="H271">
        <v>40.700000000000003</v>
      </c>
      <c r="I271" t="s">
        <v>28</v>
      </c>
      <c r="J271">
        <v>2016</v>
      </c>
      <c r="L271">
        <f>INDEX('student population'!$A$2:$D$801,MATCH(Rank!B271,'student population'!$A$2:$A$801,0),2)</f>
        <v>11713</v>
      </c>
      <c r="M271" s="1">
        <f>INDEX('student population'!$A$2:$D$801,MATCH(Rank!B271,'student population'!$A$2:$A$801,0),3)</f>
        <v>21.9</v>
      </c>
    </row>
    <row r="272" spans="1:13" x14ac:dyDescent="0.25">
      <c r="A272" t="s">
        <v>294</v>
      </c>
      <c r="B272" t="s">
        <v>314</v>
      </c>
      <c r="C272" t="s">
        <v>46</v>
      </c>
      <c r="D272">
        <v>32.9</v>
      </c>
      <c r="E272">
        <v>46.8</v>
      </c>
      <c r="F272">
        <v>33.9</v>
      </c>
      <c r="G272">
        <v>52.9</v>
      </c>
      <c r="H272">
        <v>46.4</v>
      </c>
      <c r="I272" t="s">
        <v>28</v>
      </c>
      <c r="J272">
        <v>2016</v>
      </c>
      <c r="L272">
        <f>INDEX('student population'!$A$2:$D$801,MATCH(Rank!B272,'student population'!$A$2:$A$801,0),2)</f>
        <v>25682</v>
      </c>
      <c r="M272" s="1">
        <f>INDEX('student population'!$A$2:$D$801,MATCH(Rank!B272,'student population'!$A$2:$A$801,0),3)</f>
        <v>53.9</v>
      </c>
    </row>
    <row r="273" spans="1:13" x14ac:dyDescent="0.25">
      <c r="A273" t="s">
        <v>294</v>
      </c>
      <c r="B273" t="s">
        <v>315</v>
      </c>
      <c r="C273" t="s">
        <v>316</v>
      </c>
      <c r="D273">
        <v>23.9</v>
      </c>
      <c r="E273">
        <v>93</v>
      </c>
      <c r="F273">
        <v>11.8</v>
      </c>
      <c r="G273">
        <v>76.599999999999994</v>
      </c>
      <c r="H273">
        <v>73.099999999999994</v>
      </c>
      <c r="I273" t="s">
        <v>28</v>
      </c>
      <c r="J273">
        <v>2016</v>
      </c>
      <c r="L273">
        <f>INDEX('student population'!$A$2:$D$801,MATCH(Rank!B273,'student population'!$A$2:$A$801,0),2)</f>
        <v>35889</v>
      </c>
      <c r="M273" s="1">
        <f>INDEX('student population'!$A$2:$D$801,MATCH(Rank!B273,'student population'!$A$2:$A$801,0),3)</f>
        <v>8.4</v>
      </c>
    </row>
    <row r="274" spans="1:13" x14ac:dyDescent="0.25">
      <c r="A274" t="s">
        <v>294</v>
      </c>
      <c r="B274" t="s">
        <v>317</v>
      </c>
      <c r="C274" t="s">
        <v>318</v>
      </c>
      <c r="D274">
        <v>21.2</v>
      </c>
      <c r="E274">
        <v>53.5</v>
      </c>
      <c r="F274">
        <v>27.1</v>
      </c>
      <c r="G274">
        <v>74.900000000000006</v>
      </c>
      <c r="H274">
        <v>82.4</v>
      </c>
      <c r="I274" t="s">
        <v>28</v>
      </c>
      <c r="J274">
        <v>2016</v>
      </c>
      <c r="L274">
        <f>INDEX('student population'!$A$2:$D$801,MATCH(Rank!B274,'student population'!$A$2:$A$801,0),2)</f>
        <v>4488</v>
      </c>
      <c r="M274" s="1">
        <f>INDEX('student population'!$A$2:$D$801,MATCH(Rank!B274,'student population'!$A$2:$A$801,0),3)</f>
        <v>14.6</v>
      </c>
    </row>
    <row r="275" spans="1:13" x14ac:dyDescent="0.25">
      <c r="A275" t="s">
        <v>294</v>
      </c>
      <c r="B275" t="s">
        <v>319</v>
      </c>
      <c r="C275" t="s">
        <v>112</v>
      </c>
      <c r="D275">
        <v>43.9</v>
      </c>
      <c r="E275">
        <v>40.200000000000003</v>
      </c>
      <c r="F275">
        <v>43.4</v>
      </c>
      <c r="G275">
        <v>41.8</v>
      </c>
      <c r="H275">
        <v>99.8</v>
      </c>
      <c r="I275" t="s">
        <v>28</v>
      </c>
      <c r="J275">
        <v>2016</v>
      </c>
      <c r="L275">
        <f>INDEX('student population'!$A$2:$D$801,MATCH(Rank!B275,'student population'!$A$2:$A$801,0),2)</f>
        <v>24043</v>
      </c>
      <c r="M275" s="1">
        <f>INDEX('student population'!$A$2:$D$801,MATCH(Rank!B275,'student population'!$A$2:$A$801,0),3)</f>
        <v>15.8</v>
      </c>
    </row>
    <row r="276" spans="1:13" x14ac:dyDescent="0.25">
      <c r="A276" t="s">
        <v>294</v>
      </c>
      <c r="B276" t="s">
        <v>320</v>
      </c>
      <c r="C276" t="s">
        <v>54</v>
      </c>
      <c r="D276">
        <v>29.1</v>
      </c>
      <c r="E276">
        <v>69.7</v>
      </c>
      <c r="F276">
        <v>36.6</v>
      </c>
      <c r="G276">
        <v>46.5</v>
      </c>
      <c r="H276">
        <v>98.9</v>
      </c>
      <c r="I276" t="s">
        <v>28</v>
      </c>
      <c r="J276">
        <v>2016</v>
      </c>
      <c r="L276">
        <f>INDEX('student population'!$A$2:$D$801,MATCH(Rank!B276,'student population'!$A$2:$A$801,0),2)</f>
        <v>20951</v>
      </c>
      <c r="M276" s="1">
        <f>INDEX('student population'!$A$2:$D$801,MATCH(Rank!B276,'student population'!$A$2:$A$801,0),3)</f>
        <v>25.9</v>
      </c>
    </row>
    <row r="277" spans="1:13" x14ac:dyDescent="0.25">
      <c r="A277" t="s">
        <v>294</v>
      </c>
      <c r="B277" t="s">
        <v>321</v>
      </c>
      <c r="C277" t="s">
        <v>44</v>
      </c>
      <c r="D277">
        <v>24.2</v>
      </c>
      <c r="E277">
        <v>57.7</v>
      </c>
      <c r="F277">
        <v>18.899999999999999</v>
      </c>
      <c r="G277">
        <v>76.8</v>
      </c>
      <c r="H277">
        <v>42.1</v>
      </c>
      <c r="I277" t="s">
        <v>28</v>
      </c>
      <c r="J277">
        <v>2016</v>
      </c>
      <c r="L277">
        <f>INDEX('student population'!$A$2:$D$801,MATCH(Rank!B277,'student population'!$A$2:$A$801,0),2)</f>
        <v>17866</v>
      </c>
      <c r="M277" s="1">
        <f>INDEX('student population'!$A$2:$D$801,MATCH(Rank!B277,'student population'!$A$2:$A$801,0),3)</f>
        <v>7.7</v>
      </c>
    </row>
    <row r="278" spans="1:13" x14ac:dyDescent="0.25">
      <c r="A278" t="s">
        <v>294</v>
      </c>
      <c r="B278" t="s">
        <v>322</v>
      </c>
      <c r="C278" t="s">
        <v>62</v>
      </c>
      <c r="D278">
        <v>37.200000000000003</v>
      </c>
      <c r="E278">
        <v>50.4</v>
      </c>
      <c r="F278">
        <v>32.200000000000003</v>
      </c>
      <c r="G278">
        <v>54.2</v>
      </c>
      <c r="H278">
        <v>58.6</v>
      </c>
      <c r="I278" t="s">
        <v>28</v>
      </c>
      <c r="J278">
        <v>2016</v>
      </c>
      <c r="L278">
        <f>INDEX('student population'!$A$2:$D$801,MATCH(Rank!B278,'student population'!$A$2:$A$801,0),2)</f>
        <v>29743</v>
      </c>
      <c r="M278" s="1">
        <f>INDEX('student population'!$A$2:$D$801,MATCH(Rank!B278,'student population'!$A$2:$A$801,0),3)</f>
        <v>13.3</v>
      </c>
    </row>
    <row r="279" spans="1:13" x14ac:dyDescent="0.25">
      <c r="A279" t="s">
        <v>294</v>
      </c>
      <c r="B279" t="s">
        <v>323</v>
      </c>
      <c r="C279" t="s">
        <v>204</v>
      </c>
      <c r="D279">
        <v>37.700000000000003</v>
      </c>
      <c r="E279">
        <v>23.2</v>
      </c>
      <c r="F279">
        <v>36.6</v>
      </c>
      <c r="G279">
        <v>53</v>
      </c>
      <c r="H279">
        <v>49.5</v>
      </c>
      <c r="I279" t="s">
        <v>28</v>
      </c>
      <c r="J279">
        <v>2016</v>
      </c>
      <c r="L279">
        <f>INDEX('student population'!$A$2:$D$801,MATCH(Rank!B279,'student population'!$A$2:$A$801,0),2)</f>
        <v>10221</v>
      </c>
      <c r="M279" s="1">
        <f>INDEX('student population'!$A$2:$D$801,MATCH(Rank!B279,'student population'!$A$2:$A$801,0),3)</f>
        <v>13.5</v>
      </c>
    </row>
    <row r="280" spans="1:13" x14ac:dyDescent="0.25">
      <c r="A280" t="s">
        <v>294</v>
      </c>
      <c r="B280" t="s">
        <v>324</v>
      </c>
      <c r="C280" t="s">
        <v>193</v>
      </c>
      <c r="D280">
        <v>27.3</v>
      </c>
      <c r="E280">
        <v>76.5</v>
      </c>
      <c r="F280">
        <v>25.4</v>
      </c>
      <c r="G280">
        <v>68.5</v>
      </c>
      <c r="H280">
        <v>41.9</v>
      </c>
      <c r="I280" t="s">
        <v>28</v>
      </c>
      <c r="J280">
        <v>2016</v>
      </c>
      <c r="L280">
        <f>INDEX('student population'!$A$2:$D$801,MATCH(Rank!B280,'student population'!$A$2:$A$801,0),2)</f>
        <v>14067</v>
      </c>
      <c r="M280" s="1">
        <f>INDEX('student population'!$A$2:$D$801,MATCH(Rank!B280,'student population'!$A$2:$A$801,0),3)</f>
        <v>26.8</v>
      </c>
    </row>
    <row r="281" spans="1:13" x14ac:dyDescent="0.25">
      <c r="A281" t="s">
        <v>294</v>
      </c>
      <c r="B281" t="s">
        <v>325</v>
      </c>
      <c r="C281" t="s">
        <v>51</v>
      </c>
      <c r="D281">
        <v>27.4</v>
      </c>
      <c r="E281">
        <v>75.900000000000006</v>
      </c>
      <c r="F281">
        <v>26.5</v>
      </c>
      <c r="G281">
        <v>67.2</v>
      </c>
      <c r="H281">
        <v>64.400000000000006</v>
      </c>
      <c r="I281" t="s">
        <v>28</v>
      </c>
      <c r="J281">
        <v>2016</v>
      </c>
      <c r="L281">
        <f>INDEX('student population'!$A$2:$D$801,MATCH(Rank!B281,'student population'!$A$2:$A$801,0),2)</f>
        <v>23508</v>
      </c>
      <c r="M281" s="1">
        <f>INDEX('student population'!$A$2:$D$801,MATCH(Rank!B281,'student population'!$A$2:$A$801,0),3)</f>
        <v>21.9</v>
      </c>
    </row>
    <row r="282" spans="1:13" x14ac:dyDescent="0.25">
      <c r="A282" t="s">
        <v>294</v>
      </c>
      <c r="B282" t="s">
        <v>326</v>
      </c>
      <c r="C282" t="s">
        <v>11</v>
      </c>
      <c r="D282">
        <v>36.1</v>
      </c>
      <c r="E282">
        <v>49</v>
      </c>
      <c r="F282">
        <v>30.5</v>
      </c>
      <c r="G282">
        <v>60</v>
      </c>
      <c r="H282">
        <v>40.700000000000003</v>
      </c>
      <c r="I282" t="s">
        <v>28</v>
      </c>
      <c r="J282">
        <v>2016</v>
      </c>
      <c r="L282">
        <f>INDEX('student population'!$A$2:$D$801,MATCH(Rank!B282,'student population'!$A$2:$A$801,0),2)</f>
        <v>30533</v>
      </c>
      <c r="M282" s="1">
        <f>INDEX('student population'!$A$2:$D$801,MATCH(Rank!B282,'student population'!$A$2:$A$801,0),3)</f>
        <v>13.6</v>
      </c>
    </row>
    <row r="283" spans="1:13" x14ac:dyDescent="0.25">
      <c r="A283" t="s">
        <v>294</v>
      </c>
      <c r="B283" t="s">
        <v>327</v>
      </c>
      <c r="C283" t="s">
        <v>11</v>
      </c>
      <c r="D283">
        <v>30.6</v>
      </c>
      <c r="E283">
        <v>42.8</v>
      </c>
      <c r="F283">
        <v>28.5</v>
      </c>
      <c r="G283">
        <v>63.8</v>
      </c>
      <c r="H283">
        <v>32.1</v>
      </c>
      <c r="I283" t="s">
        <v>28</v>
      </c>
      <c r="J283">
        <v>2016</v>
      </c>
      <c r="L283">
        <f>INDEX('student population'!$A$2:$D$801,MATCH(Rank!B283,'student population'!$A$2:$A$801,0),2)</f>
        <v>22578</v>
      </c>
      <c r="M283" s="1">
        <f>INDEX('student population'!$A$2:$D$801,MATCH(Rank!B283,'student population'!$A$2:$A$801,0),3)</f>
        <v>16.8</v>
      </c>
    </row>
    <row r="284" spans="1:13" x14ac:dyDescent="0.25">
      <c r="A284" t="s">
        <v>294</v>
      </c>
      <c r="B284" t="s">
        <v>328</v>
      </c>
      <c r="C284" t="s">
        <v>64</v>
      </c>
      <c r="D284">
        <v>46.8</v>
      </c>
      <c r="E284">
        <v>26.6</v>
      </c>
      <c r="F284">
        <v>45.2</v>
      </c>
      <c r="G284">
        <v>37.4</v>
      </c>
      <c r="H284">
        <v>76.099999999999994</v>
      </c>
      <c r="I284" t="s">
        <v>28</v>
      </c>
      <c r="J284">
        <v>2016</v>
      </c>
      <c r="L284">
        <f>INDEX('student population'!$A$2:$D$801,MATCH(Rank!B284,'student population'!$A$2:$A$801,0),2)</f>
        <v>23144</v>
      </c>
      <c r="M284" s="1">
        <f>INDEX('student population'!$A$2:$D$801,MATCH(Rank!B284,'student population'!$A$2:$A$801,0),3)</f>
        <v>7.8</v>
      </c>
    </row>
    <row r="285" spans="1:13" x14ac:dyDescent="0.25">
      <c r="A285" t="s">
        <v>294</v>
      </c>
      <c r="B285" t="s">
        <v>329</v>
      </c>
      <c r="C285" t="s">
        <v>33</v>
      </c>
      <c r="D285">
        <v>35.799999999999997</v>
      </c>
      <c r="E285">
        <v>61.6</v>
      </c>
      <c r="F285">
        <v>35.799999999999997</v>
      </c>
      <c r="G285">
        <v>54.4</v>
      </c>
      <c r="H285">
        <v>54.2</v>
      </c>
      <c r="I285" t="s">
        <v>28</v>
      </c>
      <c r="J285">
        <v>2016</v>
      </c>
      <c r="L285">
        <f>INDEX('student population'!$A$2:$D$801,MATCH(Rank!B285,'student population'!$A$2:$A$801,0),2)</f>
        <v>20488</v>
      </c>
      <c r="M285" s="1">
        <f>INDEX('student population'!$A$2:$D$801,MATCH(Rank!B285,'student population'!$A$2:$A$801,0),3)</f>
        <v>22.1</v>
      </c>
    </row>
    <row r="286" spans="1:13" x14ac:dyDescent="0.25">
      <c r="A286" t="s">
        <v>294</v>
      </c>
      <c r="B286" t="s">
        <v>330</v>
      </c>
      <c r="C286" t="s">
        <v>51</v>
      </c>
      <c r="D286">
        <v>28.8</v>
      </c>
      <c r="E286">
        <v>76</v>
      </c>
      <c r="F286">
        <v>35.6</v>
      </c>
      <c r="G286">
        <v>56</v>
      </c>
      <c r="H286">
        <v>73.7</v>
      </c>
      <c r="I286" t="s">
        <v>28</v>
      </c>
      <c r="J286">
        <v>2016</v>
      </c>
      <c r="L286">
        <f>INDEX('student population'!$A$2:$D$801,MATCH(Rank!B286,'student population'!$A$2:$A$801,0),2)</f>
        <v>33391</v>
      </c>
      <c r="M286" s="1">
        <f>INDEX('student population'!$A$2:$D$801,MATCH(Rank!B286,'student population'!$A$2:$A$801,0),3)</f>
        <v>35.799999999999997</v>
      </c>
    </row>
    <row r="287" spans="1:13" x14ac:dyDescent="0.25">
      <c r="A287" t="s">
        <v>294</v>
      </c>
      <c r="B287" t="s">
        <v>331</v>
      </c>
      <c r="C287" t="s">
        <v>11</v>
      </c>
      <c r="D287">
        <v>30.4</v>
      </c>
      <c r="E287">
        <v>40.299999999999997</v>
      </c>
      <c r="F287">
        <v>31.5</v>
      </c>
      <c r="G287">
        <v>65.099999999999994</v>
      </c>
      <c r="H287">
        <v>79.599999999999994</v>
      </c>
      <c r="I287" t="s">
        <v>28</v>
      </c>
      <c r="J287">
        <v>2016</v>
      </c>
      <c r="L287">
        <f>INDEX('student population'!$A$2:$D$801,MATCH(Rank!B287,'student population'!$A$2:$A$801,0),2)</f>
        <v>6671</v>
      </c>
      <c r="M287" s="1">
        <f>INDEX('student population'!$A$2:$D$801,MATCH(Rank!B287,'student population'!$A$2:$A$801,0),3)</f>
        <v>15</v>
      </c>
    </row>
    <row r="288" spans="1:13" x14ac:dyDescent="0.25">
      <c r="A288" t="s">
        <v>294</v>
      </c>
      <c r="B288" t="s">
        <v>332</v>
      </c>
      <c r="C288" t="s">
        <v>193</v>
      </c>
      <c r="D288">
        <v>29.9</v>
      </c>
      <c r="E288">
        <v>90.1</v>
      </c>
      <c r="F288">
        <v>20.100000000000001</v>
      </c>
      <c r="G288">
        <v>65.3</v>
      </c>
      <c r="H288">
        <v>33.9</v>
      </c>
      <c r="I288" t="s">
        <v>28</v>
      </c>
      <c r="J288">
        <v>2016</v>
      </c>
      <c r="L288">
        <f>INDEX('student population'!$A$2:$D$801,MATCH(Rank!B288,'student population'!$A$2:$A$801,0),2)</f>
        <v>2473</v>
      </c>
      <c r="M288" s="1">
        <f>INDEX('student population'!$A$2:$D$801,MATCH(Rank!B288,'student population'!$A$2:$A$801,0),3)</f>
        <v>15.6</v>
      </c>
    </row>
    <row r="289" spans="1:13" x14ac:dyDescent="0.25">
      <c r="A289" t="s">
        <v>294</v>
      </c>
      <c r="B289" t="s">
        <v>333</v>
      </c>
      <c r="C289" t="s">
        <v>46</v>
      </c>
      <c r="D289">
        <v>32.799999999999997</v>
      </c>
      <c r="E289">
        <v>51.7</v>
      </c>
      <c r="F289">
        <v>30</v>
      </c>
      <c r="G289">
        <v>54.4</v>
      </c>
      <c r="H289">
        <v>66.599999999999994</v>
      </c>
      <c r="I289" t="s">
        <v>28</v>
      </c>
      <c r="J289">
        <v>2016</v>
      </c>
      <c r="L289">
        <f>INDEX('student population'!$A$2:$D$801,MATCH(Rank!B289,'student population'!$A$2:$A$801,0),2)</f>
        <v>38675</v>
      </c>
      <c r="M289" s="1">
        <f>INDEX('student population'!$A$2:$D$801,MATCH(Rank!B289,'student population'!$A$2:$A$801,0),3)</f>
        <v>46.3</v>
      </c>
    </row>
    <row r="290" spans="1:13" x14ac:dyDescent="0.25">
      <c r="A290" t="s">
        <v>294</v>
      </c>
      <c r="B290" t="s">
        <v>334</v>
      </c>
      <c r="C290" t="s">
        <v>11</v>
      </c>
      <c r="D290">
        <v>36.9</v>
      </c>
      <c r="E290">
        <v>26.6</v>
      </c>
      <c r="F290">
        <v>10.9</v>
      </c>
      <c r="G290">
        <v>85</v>
      </c>
      <c r="H290">
        <v>29.9</v>
      </c>
      <c r="I290" t="s">
        <v>28</v>
      </c>
      <c r="J290">
        <v>2016</v>
      </c>
      <c r="L290">
        <f>INDEX('student population'!$A$2:$D$801,MATCH(Rank!B290,'student population'!$A$2:$A$801,0),2)</f>
        <v>11919</v>
      </c>
      <c r="M290" s="1">
        <f>INDEX('student population'!$A$2:$D$801,MATCH(Rank!B290,'student population'!$A$2:$A$801,0),3)</f>
        <v>5.8</v>
      </c>
    </row>
    <row r="291" spans="1:13" x14ac:dyDescent="0.25">
      <c r="A291" t="s">
        <v>294</v>
      </c>
      <c r="B291" t="s">
        <v>335</v>
      </c>
      <c r="C291" t="s">
        <v>336</v>
      </c>
      <c r="D291">
        <v>59.1</v>
      </c>
      <c r="E291">
        <v>25.3</v>
      </c>
      <c r="F291">
        <v>57.1</v>
      </c>
      <c r="G291">
        <v>20.399999999999999</v>
      </c>
      <c r="H291">
        <v>30.5</v>
      </c>
      <c r="I291" t="s">
        <v>28</v>
      </c>
      <c r="J291">
        <v>2016</v>
      </c>
      <c r="L291">
        <f>INDEX('student population'!$A$2:$D$801,MATCH(Rank!B291,'student population'!$A$2:$A$801,0),2)</f>
        <v>81402</v>
      </c>
      <c r="M291" s="1">
        <f>INDEX('student population'!$A$2:$D$801,MATCH(Rank!B291,'student population'!$A$2:$A$801,0),3)</f>
        <v>14.6</v>
      </c>
    </row>
    <row r="292" spans="1:13" x14ac:dyDescent="0.25">
      <c r="A292" t="s">
        <v>294</v>
      </c>
      <c r="B292" t="s">
        <v>337</v>
      </c>
      <c r="C292" t="s">
        <v>33</v>
      </c>
      <c r="D292">
        <v>23.2</v>
      </c>
      <c r="E292">
        <v>61.4</v>
      </c>
      <c r="F292">
        <v>29.2</v>
      </c>
      <c r="G292">
        <v>72.8</v>
      </c>
      <c r="H292">
        <v>42.3</v>
      </c>
      <c r="I292" t="s">
        <v>28</v>
      </c>
      <c r="J292">
        <v>2016</v>
      </c>
      <c r="L292">
        <f>INDEX('student population'!$A$2:$D$801,MATCH(Rank!B292,'student population'!$A$2:$A$801,0),2)</f>
        <v>26640</v>
      </c>
      <c r="M292" s="1">
        <f>INDEX('student population'!$A$2:$D$801,MATCH(Rank!B292,'student population'!$A$2:$A$801,0),3)</f>
        <v>28.3</v>
      </c>
    </row>
    <row r="293" spans="1:13" x14ac:dyDescent="0.25">
      <c r="A293" t="s">
        <v>294</v>
      </c>
      <c r="B293" t="s">
        <v>338</v>
      </c>
      <c r="C293" t="s">
        <v>13</v>
      </c>
      <c r="D293">
        <v>31.7</v>
      </c>
      <c r="E293">
        <v>90.4</v>
      </c>
      <c r="F293">
        <v>28.9</v>
      </c>
      <c r="G293">
        <v>51.2</v>
      </c>
      <c r="H293">
        <v>34.9</v>
      </c>
      <c r="I293" t="s">
        <v>28</v>
      </c>
      <c r="J293">
        <v>2016</v>
      </c>
      <c r="L293">
        <f>INDEX('student population'!$A$2:$D$801,MATCH(Rank!B293,'student population'!$A$2:$A$801,0),2)</f>
        <v>12063</v>
      </c>
      <c r="M293" s="1">
        <f>INDEX('student population'!$A$2:$D$801,MATCH(Rank!B293,'student population'!$A$2:$A$801,0),3)</f>
        <v>16.600000000000001</v>
      </c>
    </row>
    <row r="294" spans="1:13" x14ac:dyDescent="0.25">
      <c r="A294" t="s">
        <v>294</v>
      </c>
      <c r="B294" t="s">
        <v>339</v>
      </c>
      <c r="C294" t="s">
        <v>11</v>
      </c>
      <c r="D294">
        <v>31.4</v>
      </c>
      <c r="E294">
        <v>38.299999999999997</v>
      </c>
      <c r="F294">
        <v>20.8</v>
      </c>
      <c r="G294">
        <v>77.099999999999994</v>
      </c>
      <c r="H294">
        <v>36.299999999999997</v>
      </c>
      <c r="I294" t="s">
        <v>28</v>
      </c>
      <c r="J294">
        <v>2016</v>
      </c>
      <c r="L294">
        <f>INDEX('student population'!$A$2:$D$801,MATCH(Rank!B294,'student population'!$A$2:$A$801,0),2)</f>
        <v>19660</v>
      </c>
      <c r="M294" s="1">
        <f>INDEX('student population'!$A$2:$D$801,MATCH(Rank!B294,'student population'!$A$2:$A$801,0),3)</f>
        <v>15.9</v>
      </c>
    </row>
    <row r="295" spans="1:13" x14ac:dyDescent="0.25">
      <c r="A295" t="s">
        <v>294</v>
      </c>
      <c r="B295" t="s">
        <v>340</v>
      </c>
      <c r="C295" t="s">
        <v>51</v>
      </c>
      <c r="D295">
        <v>21.8</v>
      </c>
      <c r="E295">
        <v>79.099999999999994</v>
      </c>
      <c r="F295">
        <v>25.7</v>
      </c>
      <c r="G295">
        <v>68</v>
      </c>
      <c r="H295">
        <v>42.7</v>
      </c>
      <c r="I295" t="s">
        <v>28</v>
      </c>
      <c r="J295">
        <v>2016</v>
      </c>
      <c r="L295">
        <f>INDEX('student population'!$A$2:$D$801,MATCH(Rank!B295,'student population'!$A$2:$A$801,0),2)</f>
        <v>18340</v>
      </c>
      <c r="M295" s="1">
        <f>INDEX('student population'!$A$2:$D$801,MATCH(Rank!B295,'student population'!$A$2:$A$801,0),3)</f>
        <v>23.8</v>
      </c>
    </row>
    <row r="296" spans="1:13" x14ac:dyDescent="0.25">
      <c r="A296" t="s">
        <v>294</v>
      </c>
      <c r="B296" t="s">
        <v>341</v>
      </c>
      <c r="C296" t="s">
        <v>11</v>
      </c>
      <c r="D296">
        <v>29.5</v>
      </c>
      <c r="E296">
        <v>39.299999999999997</v>
      </c>
      <c r="F296">
        <v>23.2</v>
      </c>
      <c r="G296">
        <v>81.400000000000006</v>
      </c>
      <c r="H296">
        <v>41.3</v>
      </c>
      <c r="I296" t="s">
        <v>28</v>
      </c>
      <c r="J296">
        <v>2016</v>
      </c>
      <c r="L296">
        <f>INDEX('student population'!$A$2:$D$801,MATCH(Rank!B296,'student population'!$A$2:$A$801,0),2)</f>
        <v>24716</v>
      </c>
      <c r="M296" s="1">
        <f>INDEX('student population'!$A$2:$D$801,MATCH(Rank!B296,'student population'!$A$2:$A$801,0),3)</f>
        <v>17</v>
      </c>
    </row>
    <row r="297" spans="1:13" x14ac:dyDescent="0.25">
      <c r="A297" t="s">
        <v>294</v>
      </c>
      <c r="B297" t="s">
        <v>342</v>
      </c>
      <c r="C297" t="s">
        <v>195</v>
      </c>
      <c r="D297">
        <v>31.6</v>
      </c>
      <c r="E297">
        <v>32.700000000000003</v>
      </c>
      <c r="F297">
        <v>15.1</v>
      </c>
      <c r="G297">
        <v>82.4</v>
      </c>
      <c r="H297">
        <v>60.2</v>
      </c>
      <c r="I297" t="s">
        <v>28</v>
      </c>
      <c r="J297">
        <v>2016</v>
      </c>
      <c r="L297">
        <f>INDEX('student population'!$A$2:$D$801,MATCH(Rank!B297,'student population'!$A$2:$A$801,0),2)</f>
        <v>11902</v>
      </c>
      <c r="M297" s="1">
        <f>INDEX('student population'!$A$2:$D$801,MATCH(Rank!B297,'student population'!$A$2:$A$801,0),3)</f>
        <v>6.9</v>
      </c>
    </row>
    <row r="298" spans="1:13" x14ac:dyDescent="0.25">
      <c r="A298" t="s">
        <v>294</v>
      </c>
      <c r="B298" t="s">
        <v>343</v>
      </c>
      <c r="C298" t="s">
        <v>11</v>
      </c>
      <c r="D298">
        <v>39.1</v>
      </c>
      <c r="E298">
        <v>35.299999999999997</v>
      </c>
      <c r="F298">
        <v>19.3</v>
      </c>
      <c r="G298">
        <v>67.8</v>
      </c>
      <c r="H298">
        <v>32.4</v>
      </c>
      <c r="I298" t="s">
        <v>28</v>
      </c>
      <c r="J298">
        <v>2016</v>
      </c>
      <c r="L298">
        <f>INDEX('student population'!$A$2:$D$801,MATCH(Rank!B298,'student population'!$A$2:$A$801,0),2)</f>
        <v>11381</v>
      </c>
      <c r="M298" s="1">
        <f>INDEX('student population'!$A$2:$D$801,MATCH(Rank!B298,'student population'!$A$2:$A$801,0),3)</f>
        <v>8.4</v>
      </c>
    </row>
    <row r="299" spans="1:13" x14ac:dyDescent="0.25">
      <c r="A299" t="s">
        <v>294</v>
      </c>
      <c r="B299" t="s">
        <v>344</v>
      </c>
      <c r="C299" t="s">
        <v>44</v>
      </c>
      <c r="D299">
        <v>20.8</v>
      </c>
      <c r="E299">
        <v>56.1</v>
      </c>
      <c r="F299">
        <v>25</v>
      </c>
      <c r="G299">
        <v>74.5</v>
      </c>
      <c r="H299">
        <v>31.1</v>
      </c>
      <c r="I299" t="s">
        <v>28</v>
      </c>
      <c r="J299">
        <v>2016</v>
      </c>
      <c r="L299">
        <f>INDEX('student population'!$A$2:$D$801,MATCH(Rank!B299,'student population'!$A$2:$A$801,0),2)</f>
        <v>16667</v>
      </c>
      <c r="M299" s="1">
        <f>INDEX('student population'!$A$2:$D$801,MATCH(Rank!B299,'student population'!$A$2:$A$801,0),3)</f>
        <v>11.9</v>
      </c>
    </row>
    <row r="300" spans="1:13" x14ac:dyDescent="0.25">
      <c r="A300" t="s">
        <v>294</v>
      </c>
      <c r="B300" t="s">
        <v>345</v>
      </c>
      <c r="C300" t="s">
        <v>174</v>
      </c>
      <c r="D300">
        <v>34.1</v>
      </c>
      <c r="E300">
        <v>77.3</v>
      </c>
      <c r="F300">
        <v>32</v>
      </c>
      <c r="G300">
        <v>54.6</v>
      </c>
      <c r="H300">
        <v>86.5</v>
      </c>
      <c r="I300" t="s">
        <v>28</v>
      </c>
      <c r="J300">
        <v>2016</v>
      </c>
      <c r="L300">
        <f>INDEX('student population'!$A$2:$D$801,MATCH(Rank!B300,'student population'!$A$2:$A$801,0),2)</f>
        <v>26419</v>
      </c>
      <c r="M300" s="1">
        <f>INDEX('student population'!$A$2:$D$801,MATCH(Rank!B300,'student population'!$A$2:$A$801,0),3)</f>
        <v>52</v>
      </c>
    </row>
    <row r="301" spans="1:13" x14ac:dyDescent="0.25">
      <c r="A301" t="s">
        <v>294</v>
      </c>
      <c r="B301" t="s">
        <v>346</v>
      </c>
      <c r="C301" t="s">
        <v>11</v>
      </c>
      <c r="D301">
        <v>34.9</v>
      </c>
      <c r="E301">
        <v>29.5</v>
      </c>
      <c r="F301">
        <v>38.200000000000003</v>
      </c>
      <c r="G301">
        <v>54.2</v>
      </c>
      <c r="H301">
        <v>43.3</v>
      </c>
      <c r="I301" t="s">
        <v>28</v>
      </c>
      <c r="J301">
        <v>2016</v>
      </c>
      <c r="L301">
        <f>INDEX('student population'!$A$2:$D$801,MATCH(Rank!B301,'student population'!$A$2:$A$801,0),2)</f>
        <v>30850</v>
      </c>
      <c r="M301" s="1">
        <f>INDEX('student population'!$A$2:$D$801,MATCH(Rank!B301,'student population'!$A$2:$A$801,0),3)</f>
        <v>18.600000000000001</v>
      </c>
    </row>
    <row r="302" spans="1:13" x14ac:dyDescent="0.25">
      <c r="A302" t="s">
        <v>294</v>
      </c>
      <c r="B302" t="s">
        <v>347</v>
      </c>
      <c r="C302" t="s">
        <v>51</v>
      </c>
      <c r="D302">
        <v>25.8</v>
      </c>
      <c r="E302">
        <v>86.8</v>
      </c>
      <c r="F302">
        <v>28.4</v>
      </c>
      <c r="G302">
        <v>59.3</v>
      </c>
      <c r="H302">
        <v>57.9</v>
      </c>
      <c r="I302" t="s">
        <v>28</v>
      </c>
      <c r="J302">
        <v>2016</v>
      </c>
      <c r="L302">
        <f>INDEX('student population'!$A$2:$D$801,MATCH(Rank!B302,'student population'!$A$2:$A$801,0),2)</f>
        <v>16489</v>
      </c>
      <c r="M302" s="1">
        <f>INDEX('student population'!$A$2:$D$801,MATCH(Rank!B302,'student population'!$A$2:$A$801,0),3)</f>
        <v>25.4</v>
      </c>
    </row>
    <row r="303" spans="1:13" x14ac:dyDescent="0.25">
      <c r="A303" t="s">
        <v>294</v>
      </c>
      <c r="B303" t="s">
        <v>348</v>
      </c>
      <c r="C303" t="s">
        <v>62</v>
      </c>
      <c r="D303">
        <v>44.3</v>
      </c>
      <c r="E303">
        <v>19.600000000000001</v>
      </c>
      <c r="F303">
        <v>46</v>
      </c>
      <c r="G303">
        <v>36.1</v>
      </c>
      <c r="H303">
        <v>96.2</v>
      </c>
      <c r="I303" t="s">
        <v>28</v>
      </c>
      <c r="J303">
        <v>2016</v>
      </c>
      <c r="L303">
        <f>INDEX('student population'!$A$2:$D$801,MATCH(Rank!B303,'student population'!$A$2:$A$801,0),2)</f>
        <v>47508</v>
      </c>
      <c r="M303" s="1">
        <f>INDEX('student population'!$A$2:$D$801,MATCH(Rank!B303,'student population'!$A$2:$A$801,0),3)</f>
        <v>15.9</v>
      </c>
    </row>
    <row r="304" spans="1:13" x14ac:dyDescent="0.25">
      <c r="A304" t="s">
        <v>349</v>
      </c>
      <c r="B304" t="s">
        <v>350</v>
      </c>
      <c r="C304" t="s">
        <v>13</v>
      </c>
      <c r="D304">
        <v>21.6</v>
      </c>
      <c r="E304">
        <v>72.2</v>
      </c>
      <c r="F304">
        <v>18.899999999999999</v>
      </c>
      <c r="G304">
        <v>67.2</v>
      </c>
      <c r="H304">
        <v>31.3</v>
      </c>
      <c r="I304" t="s">
        <v>28</v>
      </c>
      <c r="J304">
        <v>2016</v>
      </c>
      <c r="L304">
        <f>INDEX('student population'!$A$2:$D$801,MATCH(Rank!B304,'student population'!$A$2:$A$801,0),2)</f>
        <v>9252</v>
      </c>
      <c r="M304" s="1">
        <f>INDEX('student population'!$A$2:$D$801,MATCH(Rank!B304,'student population'!$A$2:$A$801,0),3)</f>
        <v>19.2</v>
      </c>
    </row>
    <row r="305" spans="1:13" x14ac:dyDescent="0.25">
      <c r="A305" t="s">
        <v>349</v>
      </c>
      <c r="B305" t="s">
        <v>351</v>
      </c>
      <c r="C305" t="s">
        <v>11</v>
      </c>
      <c r="D305">
        <v>25.1</v>
      </c>
      <c r="E305">
        <v>53.5</v>
      </c>
      <c r="F305">
        <v>23.1</v>
      </c>
      <c r="G305">
        <v>63</v>
      </c>
      <c r="H305">
        <v>51.2</v>
      </c>
      <c r="I305" t="s">
        <v>28</v>
      </c>
      <c r="J305">
        <v>2016</v>
      </c>
      <c r="L305">
        <f>INDEX('student population'!$A$2:$D$801,MATCH(Rank!B305,'student population'!$A$2:$A$801,0),2)</f>
        <v>3837</v>
      </c>
      <c r="M305" s="1">
        <f>INDEX('student population'!$A$2:$D$801,MATCH(Rank!B305,'student population'!$A$2:$A$801,0),3)</f>
        <v>8.1999999999999993</v>
      </c>
    </row>
    <row r="306" spans="1:13" x14ac:dyDescent="0.25">
      <c r="A306" t="s">
        <v>349</v>
      </c>
      <c r="B306" t="s">
        <v>352</v>
      </c>
      <c r="C306" t="s">
        <v>179</v>
      </c>
      <c r="D306">
        <v>35.6</v>
      </c>
      <c r="E306">
        <v>48.6</v>
      </c>
      <c r="F306">
        <v>30.9</v>
      </c>
      <c r="G306">
        <v>46.9</v>
      </c>
      <c r="H306">
        <v>33</v>
      </c>
      <c r="I306" t="s">
        <v>28</v>
      </c>
      <c r="J306">
        <v>2016</v>
      </c>
      <c r="L306">
        <f>INDEX('student population'!$A$2:$D$801,MATCH(Rank!B306,'student population'!$A$2:$A$801,0),2)</f>
        <v>28296</v>
      </c>
      <c r="M306" s="1">
        <f>INDEX('student population'!$A$2:$D$801,MATCH(Rank!B306,'student population'!$A$2:$A$801,0),3)</f>
        <v>13</v>
      </c>
    </row>
    <row r="307" spans="1:13" x14ac:dyDescent="0.25">
      <c r="A307" t="s">
        <v>349</v>
      </c>
      <c r="B307" t="s">
        <v>353</v>
      </c>
      <c r="C307" t="s">
        <v>13</v>
      </c>
      <c r="D307">
        <v>22.6</v>
      </c>
      <c r="E307">
        <v>81.3</v>
      </c>
      <c r="F307">
        <v>22.1</v>
      </c>
      <c r="G307">
        <v>65.400000000000006</v>
      </c>
      <c r="H307">
        <v>31</v>
      </c>
      <c r="I307" t="s">
        <v>28</v>
      </c>
      <c r="J307">
        <v>2016</v>
      </c>
      <c r="L307">
        <f>INDEX('student population'!$A$2:$D$801,MATCH(Rank!B307,'student population'!$A$2:$A$801,0),2)</f>
        <v>9567</v>
      </c>
      <c r="M307" s="1">
        <f>INDEX('student population'!$A$2:$D$801,MATCH(Rank!B307,'student population'!$A$2:$A$801,0),3)</f>
        <v>19.5</v>
      </c>
    </row>
    <row r="308" spans="1:13" x14ac:dyDescent="0.25">
      <c r="A308" t="s">
        <v>349</v>
      </c>
      <c r="B308" t="s">
        <v>354</v>
      </c>
      <c r="C308" t="s">
        <v>46</v>
      </c>
      <c r="D308">
        <v>30.9</v>
      </c>
      <c r="E308">
        <v>50</v>
      </c>
      <c r="F308">
        <v>32.700000000000003</v>
      </c>
      <c r="G308">
        <v>50</v>
      </c>
      <c r="H308">
        <v>46</v>
      </c>
      <c r="I308" t="s">
        <v>28</v>
      </c>
      <c r="J308">
        <v>2016</v>
      </c>
      <c r="L308">
        <f>INDEX('student population'!$A$2:$D$801,MATCH(Rank!B308,'student population'!$A$2:$A$801,0),2)</f>
        <v>18590</v>
      </c>
      <c r="M308" s="1">
        <f>INDEX('student population'!$A$2:$D$801,MATCH(Rank!B308,'student population'!$A$2:$A$801,0),3)</f>
        <v>25.6</v>
      </c>
    </row>
    <row r="309" spans="1:13" x14ac:dyDescent="0.25">
      <c r="A309" t="s">
        <v>349</v>
      </c>
      <c r="B309" t="s">
        <v>355</v>
      </c>
      <c r="C309" t="s">
        <v>11</v>
      </c>
      <c r="D309">
        <v>31.3</v>
      </c>
      <c r="E309">
        <v>28.3</v>
      </c>
      <c r="F309">
        <v>20.399999999999999</v>
      </c>
      <c r="G309">
        <v>72.099999999999994</v>
      </c>
      <c r="H309">
        <v>35.299999999999997</v>
      </c>
      <c r="I309" t="s">
        <v>28</v>
      </c>
      <c r="J309">
        <v>2016</v>
      </c>
      <c r="L309">
        <f>INDEX('student population'!$A$2:$D$801,MATCH(Rank!B309,'student population'!$A$2:$A$801,0),2)</f>
        <v>36108</v>
      </c>
      <c r="M309" s="1">
        <f>INDEX('student population'!$A$2:$D$801,MATCH(Rank!B309,'student population'!$A$2:$A$801,0),3)</f>
        <v>15.7</v>
      </c>
    </row>
    <row r="310" spans="1:13" x14ac:dyDescent="0.25">
      <c r="A310" t="s">
        <v>349</v>
      </c>
      <c r="B310" t="s">
        <v>356</v>
      </c>
      <c r="C310" t="s">
        <v>11</v>
      </c>
      <c r="D310">
        <v>35.9</v>
      </c>
      <c r="E310">
        <v>43.1</v>
      </c>
      <c r="F310">
        <v>25.6</v>
      </c>
      <c r="G310">
        <v>57</v>
      </c>
      <c r="H310">
        <v>30.9</v>
      </c>
      <c r="I310" t="s">
        <v>28</v>
      </c>
      <c r="J310">
        <v>2016</v>
      </c>
      <c r="L310">
        <f>INDEX('student population'!$A$2:$D$801,MATCH(Rank!B310,'student population'!$A$2:$A$801,0),2)</f>
        <v>25742</v>
      </c>
      <c r="M310" s="1">
        <f>INDEX('student population'!$A$2:$D$801,MATCH(Rank!B310,'student population'!$A$2:$A$801,0),3)</f>
        <v>13</v>
      </c>
    </row>
    <row r="311" spans="1:13" x14ac:dyDescent="0.25">
      <c r="A311" t="s">
        <v>349</v>
      </c>
      <c r="B311" t="s">
        <v>357</v>
      </c>
      <c r="C311" t="s">
        <v>51</v>
      </c>
      <c r="D311">
        <v>22.4</v>
      </c>
      <c r="E311">
        <v>76.900000000000006</v>
      </c>
      <c r="F311">
        <v>21.9</v>
      </c>
      <c r="G311">
        <v>66.8</v>
      </c>
      <c r="H311">
        <v>30</v>
      </c>
      <c r="I311" t="s">
        <v>28</v>
      </c>
      <c r="J311">
        <v>2016</v>
      </c>
      <c r="L311">
        <f>INDEX('student population'!$A$2:$D$801,MATCH(Rank!B311,'student population'!$A$2:$A$801,0),2)</f>
        <v>32713</v>
      </c>
      <c r="M311" s="1">
        <f>INDEX('student population'!$A$2:$D$801,MATCH(Rank!B311,'student population'!$A$2:$A$801,0),3)</f>
        <v>30.4</v>
      </c>
    </row>
    <row r="312" spans="1:13" x14ac:dyDescent="0.25">
      <c r="A312" t="s">
        <v>349</v>
      </c>
      <c r="B312" t="s">
        <v>358</v>
      </c>
      <c r="C312" t="s">
        <v>13</v>
      </c>
      <c r="D312">
        <v>33.9</v>
      </c>
      <c r="E312">
        <v>93.7</v>
      </c>
      <c r="F312">
        <v>33.299999999999997</v>
      </c>
      <c r="G312">
        <v>38.6</v>
      </c>
      <c r="H312">
        <v>28.9</v>
      </c>
      <c r="I312" t="s">
        <v>28</v>
      </c>
      <c r="J312">
        <v>2016</v>
      </c>
      <c r="L312">
        <f>INDEX('student population'!$A$2:$D$801,MATCH(Rank!B312,'student population'!$A$2:$A$801,0),2)</f>
        <v>12695</v>
      </c>
      <c r="M312" s="1">
        <f>INDEX('student population'!$A$2:$D$801,MATCH(Rank!B312,'student population'!$A$2:$A$801,0),3)</f>
        <v>19.8</v>
      </c>
    </row>
    <row r="313" spans="1:13" x14ac:dyDescent="0.25">
      <c r="A313" t="s">
        <v>349</v>
      </c>
      <c r="B313" t="s">
        <v>359</v>
      </c>
      <c r="C313" t="s">
        <v>11</v>
      </c>
      <c r="D313">
        <v>29.6</v>
      </c>
      <c r="E313">
        <v>36.9</v>
      </c>
      <c r="F313">
        <v>21.2</v>
      </c>
      <c r="G313">
        <v>64.900000000000006</v>
      </c>
      <c r="H313">
        <v>29.1</v>
      </c>
      <c r="I313" t="s">
        <v>28</v>
      </c>
      <c r="J313">
        <v>2016</v>
      </c>
      <c r="L313">
        <f>INDEX('student population'!$A$2:$D$801,MATCH(Rank!B313,'student population'!$A$2:$A$801,0),2)</f>
        <v>26622</v>
      </c>
      <c r="M313" s="1">
        <f>INDEX('student population'!$A$2:$D$801,MATCH(Rank!B313,'student population'!$A$2:$A$801,0),3)</f>
        <v>17</v>
      </c>
    </row>
    <row r="314" spans="1:13" x14ac:dyDescent="0.25">
      <c r="A314" t="s">
        <v>349</v>
      </c>
      <c r="B314" t="s">
        <v>360</v>
      </c>
      <c r="C314" t="s">
        <v>46</v>
      </c>
      <c r="D314">
        <v>30.1</v>
      </c>
      <c r="E314">
        <v>41.7</v>
      </c>
      <c r="F314">
        <v>23.5</v>
      </c>
      <c r="G314">
        <v>61.3</v>
      </c>
      <c r="H314">
        <v>32.6</v>
      </c>
      <c r="I314" t="s">
        <v>28</v>
      </c>
      <c r="J314">
        <v>2016</v>
      </c>
      <c r="L314">
        <f>INDEX('student population'!$A$2:$D$801,MATCH(Rank!B314,'student population'!$A$2:$A$801,0),2)</f>
        <v>10931</v>
      </c>
      <c r="M314" s="1">
        <f>INDEX('student population'!$A$2:$D$801,MATCH(Rank!B314,'student population'!$A$2:$A$801,0),3)</f>
        <v>24</v>
      </c>
    </row>
    <row r="315" spans="1:13" x14ac:dyDescent="0.25">
      <c r="A315" t="s">
        <v>349</v>
      </c>
      <c r="B315" t="s">
        <v>361</v>
      </c>
      <c r="C315" t="s">
        <v>112</v>
      </c>
      <c r="D315">
        <v>35.200000000000003</v>
      </c>
      <c r="E315">
        <v>36.200000000000003</v>
      </c>
      <c r="F315">
        <v>42</v>
      </c>
      <c r="G315">
        <v>43.7</v>
      </c>
      <c r="H315">
        <v>45.2</v>
      </c>
      <c r="I315" t="s">
        <v>28</v>
      </c>
      <c r="J315">
        <v>2016</v>
      </c>
      <c r="L315">
        <f>INDEX('student population'!$A$2:$D$801,MATCH(Rank!B315,'student population'!$A$2:$A$801,0),2)</f>
        <v>1394</v>
      </c>
      <c r="M315" s="1">
        <f>INDEX('student population'!$A$2:$D$801,MATCH(Rank!B315,'student population'!$A$2:$A$801,0),3)</f>
        <v>9.6</v>
      </c>
    </row>
    <row r="316" spans="1:13" x14ac:dyDescent="0.25">
      <c r="A316" t="s">
        <v>349</v>
      </c>
      <c r="B316" t="s">
        <v>362</v>
      </c>
      <c r="C316" t="s">
        <v>46</v>
      </c>
      <c r="D316">
        <v>30.9</v>
      </c>
      <c r="E316">
        <v>50.3</v>
      </c>
      <c r="F316">
        <v>33.799999999999997</v>
      </c>
      <c r="G316">
        <v>51.5</v>
      </c>
      <c r="H316">
        <v>52.8</v>
      </c>
      <c r="I316" t="s">
        <v>28</v>
      </c>
      <c r="J316">
        <v>2016</v>
      </c>
      <c r="L316">
        <f>INDEX('student population'!$A$2:$D$801,MATCH(Rank!B316,'student population'!$A$2:$A$801,0),2)</f>
        <v>9163</v>
      </c>
      <c r="M316" s="1">
        <f>INDEX('student population'!$A$2:$D$801,MATCH(Rank!B316,'student population'!$A$2:$A$801,0),3)</f>
        <v>41.2</v>
      </c>
    </row>
    <row r="317" spans="1:13" x14ac:dyDescent="0.25">
      <c r="A317" t="s">
        <v>349</v>
      </c>
      <c r="B317" t="s">
        <v>363</v>
      </c>
      <c r="C317" t="s">
        <v>174</v>
      </c>
      <c r="D317">
        <v>23.6</v>
      </c>
      <c r="E317">
        <v>95.7</v>
      </c>
      <c r="F317">
        <v>16.899999999999999</v>
      </c>
      <c r="G317">
        <v>67.3</v>
      </c>
      <c r="H317">
        <v>39.9</v>
      </c>
      <c r="I317" t="s">
        <v>28</v>
      </c>
      <c r="J317">
        <v>2016</v>
      </c>
      <c r="L317">
        <f>INDEX('student population'!$A$2:$D$801,MATCH(Rank!B317,'student population'!$A$2:$A$801,0),2)</f>
        <v>18209</v>
      </c>
      <c r="M317" s="1">
        <f>INDEX('student population'!$A$2:$D$801,MATCH(Rank!B317,'student population'!$A$2:$A$801,0),3)</f>
        <v>16.899999999999999</v>
      </c>
    </row>
    <row r="318" spans="1:13" x14ac:dyDescent="0.25">
      <c r="A318" t="s">
        <v>349</v>
      </c>
      <c r="B318" t="s">
        <v>364</v>
      </c>
      <c r="C318" t="s">
        <v>195</v>
      </c>
      <c r="D318">
        <v>21.9</v>
      </c>
      <c r="E318">
        <v>25.5</v>
      </c>
      <c r="F318">
        <v>12.3</v>
      </c>
      <c r="G318">
        <v>87.5</v>
      </c>
      <c r="H318">
        <v>42.4</v>
      </c>
      <c r="I318" t="s">
        <v>28</v>
      </c>
      <c r="J318">
        <v>2016</v>
      </c>
      <c r="L318">
        <f>INDEX('student population'!$A$2:$D$801,MATCH(Rank!B318,'student population'!$A$2:$A$801,0),2)</f>
        <v>23321</v>
      </c>
      <c r="M318" s="1">
        <f>INDEX('student population'!$A$2:$D$801,MATCH(Rank!B318,'student population'!$A$2:$A$801,0),3)</f>
        <v>12.2</v>
      </c>
    </row>
    <row r="319" spans="1:13" x14ac:dyDescent="0.25">
      <c r="A319" t="s">
        <v>349</v>
      </c>
      <c r="B319" t="s">
        <v>365</v>
      </c>
      <c r="C319" t="s">
        <v>13</v>
      </c>
      <c r="D319">
        <v>24.6</v>
      </c>
      <c r="E319">
        <v>87.2</v>
      </c>
      <c r="F319">
        <v>19.100000000000001</v>
      </c>
      <c r="G319">
        <v>60.9</v>
      </c>
      <c r="H319">
        <v>28.8</v>
      </c>
      <c r="I319" t="s">
        <v>28</v>
      </c>
      <c r="J319">
        <v>2016</v>
      </c>
      <c r="L319">
        <f>INDEX('student population'!$A$2:$D$801,MATCH(Rank!B319,'student population'!$A$2:$A$801,0),2)</f>
        <v>17638</v>
      </c>
      <c r="M319" s="1">
        <f>INDEX('student population'!$A$2:$D$801,MATCH(Rank!B319,'student population'!$A$2:$A$801,0),3)</f>
        <v>14.4</v>
      </c>
    </row>
    <row r="320" spans="1:13" x14ac:dyDescent="0.25">
      <c r="A320" t="s">
        <v>349</v>
      </c>
      <c r="B320" t="s">
        <v>366</v>
      </c>
      <c r="C320" t="s">
        <v>46</v>
      </c>
      <c r="D320">
        <v>36.5</v>
      </c>
      <c r="E320">
        <v>43.2</v>
      </c>
      <c r="F320">
        <v>36.9</v>
      </c>
      <c r="G320">
        <v>39</v>
      </c>
      <c r="H320">
        <v>69.599999999999994</v>
      </c>
      <c r="I320" t="s">
        <v>28</v>
      </c>
      <c r="J320">
        <v>2016</v>
      </c>
      <c r="L320">
        <f>INDEX('student population'!$A$2:$D$801,MATCH(Rank!B320,'student population'!$A$2:$A$801,0),2)</f>
        <v>22401</v>
      </c>
      <c r="M320" s="1">
        <f>INDEX('student population'!$A$2:$D$801,MATCH(Rank!B320,'student population'!$A$2:$A$801,0),3)</f>
        <v>62.7</v>
      </c>
    </row>
    <row r="321" spans="1:13" x14ac:dyDescent="0.25">
      <c r="A321" t="s">
        <v>349</v>
      </c>
      <c r="B321" t="s">
        <v>367</v>
      </c>
      <c r="C321" t="s">
        <v>51</v>
      </c>
      <c r="D321">
        <v>28.5</v>
      </c>
      <c r="E321">
        <v>90</v>
      </c>
      <c r="F321">
        <v>27.2</v>
      </c>
      <c r="G321">
        <v>52.3</v>
      </c>
      <c r="H321">
        <v>33.1</v>
      </c>
      <c r="I321" t="s">
        <v>28</v>
      </c>
      <c r="J321">
        <v>2016</v>
      </c>
      <c r="L321">
        <f>INDEX('student population'!$A$2:$D$801,MATCH(Rank!B321,'student population'!$A$2:$A$801,0),2)</f>
        <v>27930</v>
      </c>
      <c r="M321" s="1">
        <f>INDEX('student population'!$A$2:$D$801,MATCH(Rank!B321,'student population'!$A$2:$A$801,0),3)</f>
        <v>20</v>
      </c>
    </row>
    <row r="322" spans="1:13" x14ac:dyDescent="0.25">
      <c r="A322" t="s">
        <v>349</v>
      </c>
      <c r="B322" t="s">
        <v>368</v>
      </c>
      <c r="C322" t="s">
        <v>11</v>
      </c>
      <c r="D322">
        <v>25.4</v>
      </c>
      <c r="E322">
        <v>30.4</v>
      </c>
      <c r="F322">
        <v>12.1</v>
      </c>
      <c r="G322">
        <v>85.2</v>
      </c>
      <c r="H322">
        <v>31.8</v>
      </c>
      <c r="I322" t="s">
        <v>28</v>
      </c>
      <c r="J322">
        <v>2016</v>
      </c>
      <c r="L322">
        <f>INDEX('student population'!$A$2:$D$801,MATCH(Rank!B322,'student population'!$A$2:$A$801,0),2)</f>
        <v>1211</v>
      </c>
      <c r="M322" s="1">
        <f>INDEX('student population'!$A$2:$D$801,MATCH(Rank!B322,'student population'!$A$2:$A$801,0),3)</f>
        <v>0.6</v>
      </c>
    </row>
    <row r="323" spans="1:13" x14ac:dyDescent="0.25">
      <c r="A323" t="s">
        <v>349</v>
      </c>
      <c r="B323" t="s">
        <v>369</v>
      </c>
      <c r="C323" t="s">
        <v>141</v>
      </c>
      <c r="D323">
        <v>30.5</v>
      </c>
      <c r="E323">
        <v>37.700000000000003</v>
      </c>
      <c r="F323">
        <v>24.2</v>
      </c>
      <c r="G323">
        <v>64.8</v>
      </c>
      <c r="H323">
        <v>40.9</v>
      </c>
      <c r="I323" t="s">
        <v>28</v>
      </c>
      <c r="J323">
        <v>2016</v>
      </c>
      <c r="L323">
        <f>INDEX('student population'!$A$2:$D$801,MATCH(Rank!B323,'student population'!$A$2:$A$801,0),2)</f>
        <v>58618</v>
      </c>
      <c r="M323" s="1">
        <f>INDEX('student population'!$A$2:$D$801,MATCH(Rank!B323,'student population'!$A$2:$A$801,0),3)</f>
        <v>24.3</v>
      </c>
    </row>
    <row r="324" spans="1:13" x14ac:dyDescent="0.25">
      <c r="A324" t="s">
        <v>349</v>
      </c>
      <c r="B324" t="s">
        <v>370</v>
      </c>
      <c r="C324" t="s">
        <v>141</v>
      </c>
      <c r="D324">
        <v>24.3</v>
      </c>
      <c r="E324">
        <v>34.299999999999997</v>
      </c>
      <c r="F324">
        <v>25.5</v>
      </c>
      <c r="G324">
        <v>65.8</v>
      </c>
      <c r="H324">
        <v>46.6</v>
      </c>
      <c r="I324" t="s">
        <v>28</v>
      </c>
      <c r="J324">
        <v>2016</v>
      </c>
      <c r="L324">
        <f>INDEX('student population'!$A$2:$D$801,MATCH(Rank!B324,'student population'!$A$2:$A$801,0),2)</f>
        <v>33370</v>
      </c>
      <c r="M324" s="1">
        <f>INDEX('student population'!$A$2:$D$801,MATCH(Rank!B324,'student population'!$A$2:$A$801,0),3)</f>
        <v>72.5</v>
      </c>
    </row>
    <row r="325" spans="1:13" x14ac:dyDescent="0.25">
      <c r="A325" t="s">
        <v>349</v>
      </c>
      <c r="B325" t="s">
        <v>371</v>
      </c>
      <c r="C325" t="s">
        <v>78</v>
      </c>
      <c r="D325">
        <v>38.700000000000003</v>
      </c>
      <c r="E325">
        <v>54.4</v>
      </c>
      <c r="F325">
        <v>16.7</v>
      </c>
      <c r="G325">
        <v>59.5</v>
      </c>
      <c r="H325">
        <v>31.9</v>
      </c>
      <c r="I325" t="s">
        <v>28</v>
      </c>
      <c r="J325">
        <v>2016</v>
      </c>
      <c r="L325">
        <f>INDEX('student population'!$A$2:$D$801,MATCH(Rank!B325,'student population'!$A$2:$A$801,0),2)</f>
        <v>36731</v>
      </c>
      <c r="M325" s="1">
        <f>INDEX('student population'!$A$2:$D$801,MATCH(Rank!B325,'student population'!$A$2:$A$801,0),3)</f>
        <v>18.399999999999999</v>
      </c>
    </row>
    <row r="326" spans="1:13" x14ac:dyDescent="0.25">
      <c r="A326" t="s">
        <v>349</v>
      </c>
      <c r="B326" t="s">
        <v>372</v>
      </c>
      <c r="C326" t="s">
        <v>64</v>
      </c>
      <c r="D326">
        <v>40.799999999999997</v>
      </c>
      <c r="E326">
        <v>27.4</v>
      </c>
      <c r="F326">
        <v>38.9</v>
      </c>
      <c r="G326">
        <v>40.1</v>
      </c>
      <c r="H326">
        <v>91.4</v>
      </c>
      <c r="I326" t="s">
        <v>28</v>
      </c>
      <c r="J326">
        <v>2016</v>
      </c>
      <c r="L326">
        <f>INDEX('student population'!$A$2:$D$801,MATCH(Rank!B326,'student population'!$A$2:$A$801,0),2)</f>
        <v>15529</v>
      </c>
      <c r="M326" s="1">
        <f>INDEX('student population'!$A$2:$D$801,MATCH(Rank!B326,'student population'!$A$2:$A$801,0),3)</f>
        <v>7.9</v>
      </c>
    </row>
    <row r="327" spans="1:13" x14ac:dyDescent="0.25">
      <c r="A327" t="s">
        <v>349</v>
      </c>
      <c r="B327" t="s">
        <v>373</v>
      </c>
      <c r="C327" t="s">
        <v>141</v>
      </c>
      <c r="D327">
        <v>24.7</v>
      </c>
      <c r="E327">
        <v>21.1</v>
      </c>
      <c r="F327">
        <v>14.8</v>
      </c>
      <c r="G327">
        <v>81.3</v>
      </c>
      <c r="H327">
        <v>47.4</v>
      </c>
      <c r="I327" t="s">
        <v>28</v>
      </c>
      <c r="J327">
        <v>2016</v>
      </c>
      <c r="L327">
        <f>INDEX('student population'!$A$2:$D$801,MATCH(Rank!B327,'student population'!$A$2:$A$801,0),2)</f>
        <v>83653</v>
      </c>
      <c r="M327" s="1">
        <f>INDEX('student population'!$A$2:$D$801,MATCH(Rank!B327,'student population'!$A$2:$A$801,0),3)</f>
        <v>64.2</v>
      </c>
    </row>
    <row r="328" spans="1:13" x14ac:dyDescent="0.25">
      <c r="A328" t="s">
        <v>349</v>
      </c>
      <c r="B328" t="s">
        <v>374</v>
      </c>
      <c r="C328" t="s">
        <v>204</v>
      </c>
      <c r="D328">
        <v>32.9</v>
      </c>
      <c r="E328">
        <v>32</v>
      </c>
      <c r="F328">
        <v>45.4</v>
      </c>
      <c r="G328">
        <v>34.200000000000003</v>
      </c>
      <c r="H328">
        <v>96.9</v>
      </c>
      <c r="I328" t="s">
        <v>28</v>
      </c>
      <c r="J328">
        <v>2016</v>
      </c>
      <c r="L328">
        <f>INDEX('student population'!$A$2:$D$801,MATCH(Rank!B328,'student population'!$A$2:$A$801,0),2)</f>
        <v>12646</v>
      </c>
      <c r="M328" s="1">
        <f>INDEX('student population'!$A$2:$D$801,MATCH(Rank!B328,'student population'!$A$2:$A$801,0),3)</f>
        <v>16.600000000000001</v>
      </c>
    </row>
    <row r="329" spans="1:13" x14ac:dyDescent="0.25">
      <c r="A329" t="s">
        <v>349</v>
      </c>
      <c r="B329" t="s">
        <v>375</v>
      </c>
      <c r="C329" t="s">
        <v>195</v>
      </c>
      <c r="D329">
        <v>43.9</v>
      </c>
      <c r="E329">
        <v>27.5</v>
      </c>
      <c r="F329">
        <v>24.1</v>
      </c>
      <c r="G329">
        <v>52.8</v>
      </c>
      <c r="H329">
        <v>28.1</v>
      </c>
      <c r="I329" t="s">
        <v>28</v>
      </c>
      <c r="J329">
        <v>2016</v>
      </c>
      <c r="L329">
        <f>INDEX('student population'!$A$2:$D$801,MATCH(Rank!B329,'student population'!$A$2:$A$801,0),2)</f>
        <v>7801</v>
      </c>
      <c r="M329" s="1">
        <f>INDEX('student population'!$A$2:$D$801,MATCH(Rank!B329,'student population'!$A$2:$A$801,0),3)</f>
        <v>7.3</v>
      </c>
    </row>
    <row r="330" spans="1:13" x14ac:dyDescent="0.25">
      <c r="A330" t="s">
        <v>349</v>
      </c>
      <c r="B330" t="s">
        <v>376</v>
      </c>
      <c r="C330" t="s">
        <v>204</v>
      </c>
      <c r="D330">
        <v>31.7</v>
      </c>
      <c r="E330">
        <v>30.5</v>
      </c>
      <c r="F330">
        <v>43.1</v>
      </c>
      <c r="G330">
        <v>39.1</v>
      </c>
      <c r="H330">
        <v>92.2</v>
      </c>
      <c r="I330" t="s">
        <v>28</v>
      </c>
      <c r="J330">
        <v>2016</v>
      </c>
      <c r="L330">
        <f>INDEX('student population'!$A$2:$D$801,MATCH(Rank!B330,'student population'!$A$2:$A$801,0),2)</f>
        <v>7446</v>
      </c>
      <c r="M330" s="1">
        <f>INDEX('student population'!$A$2:$D$801,MATCH(Rank!B330,'student population'!$A$2:$A$801,0),3)</f>
        <v>17.399999999999999</v>
      </c>
    </row>
    <row r="331" spans="1:13" x14ac:dyDescent="0.25">
      <c r="A331" t="s">
        <v>349</v>
      </c>
      <c r="B331" t="s">
        <v>377</v>
      </c>
      <c r="C331" t="s">
        <v>179</v>
      </c>
      <c r="D331">
        <v>31.9</v>
      </c>
      <c r="E331">
        <v>52.6</v>
      </c>
      <c r="F331">
        <v>20.8</v>
      </c>
      <c r="G331">
        <v>57.5</v>
      </c>
      <c r="H331">
        <v>63.5</v>
      </c>
      <c r="I331" t="s">
        <v>28</v>
      </c>
      <c r="J331">
        <v>2016</v>
      </c>
      <c r="L331">
        <f>INDEX('student population'!$A$2:$D$801,MATCH(Rank!B331,'student population'!$A$2:$A$801,0),2)</f>
        <v>11259</v>
      </c>
      <c r="M331" s="1">
        <f>INDEX('student population'!$A$2:$D$801,MATCH(Rank!B331,'student population'!$A$2:$A$801,0),3)</f>
        <v>10.6</v>
      </c>
    </row>
    <row r="332" spans="1:13" x14ac:dyDescent="0.25">
      <c r="A332" t="s">
        <v>349</v>
      </c>
      <c r="B332" t="s">
        <v>378</v>
      </c>
      <c r="C332" t="s">
        <v>11</v>
      </c>
      <c r="D332">
        <v>30.1</v>
      </c>
      <c r="E332">
        <v>45.8</v>
      </c>
      <c r="F332">
        <v>30.2</v>
      </c>
      <c r="G332">
        <v>53.5</v>
      </c>
      <c r="H332">
        <v>35.6</v>
      </c>
      <c r="I332" t="s">
        <v>28</v>
      </c>
      <c r="J332">
        <v>2016</v>
      </c>
      <c r="L332">
        <f>INDEX('student population'!$A$2:$D$801,MATCH(Rank!B332,'student population'!$A$2:$A$801,0),2)</f>
        <v>21789</v>
      </c>
      <c r="M332" s="1">
        <f>INDEX('student population'!$A$2:$D$801,MATCH(Rank!B332,'student population'!$A$2:$A$801,0),3)</f>
        <v>16.399999999999999</v>
      </c>
    </row>
    <row r="333" spans="1:13" x14ac:dyDescent="0.25">
      <c r="A333" t="s">
        <v>349</v>
      </c>
      <c r="B333" t="s">
        <v>379</v>
      </c>
      <c r="C333" t="s">
        <v>44</v>
      </c>
      <c r="D333">
        <v>18.3</v>
      </c>
      <c r="E333">
        <v>39.4</v>
      </c>
      <c r="F333">
        <v>10.4</v>
      </c>
      <c r="G333">
        <v>87.8</v>
      </c>
      <c r="H333">
        <v>29.8</v>
      </c>
      <c r="I333" t="s">
        <v>28</v>
      </c>
      <c r="J333">
        <v>2016</v>
      </c>
      <c r="L333">
        <f>INDEX('student population'!$A$2:$D$801,MATCH(Rank!B333,'student population'!$A$2:$A$801,0),2)</f>
        <v>8788</v>
      </c>
      <c r="M333" s="1">
        <f>INDEX('student population'!$A$2:$D$801,MATCH(Rank!B333,'student population'!$A$2:$A$801,0),3)</f>
        <v>15.8</v>
      </c>
    </row>
    <row r="334" spans="1:13" x14ac:dyDescent="0.25">
      <c r="A334" t="s">
        <v>349</v>
      </c>
      <c r="B334" t="s">
        <v>380</v>
      </c>
      <c r="C334" t="s">
        <v>11</v>
      </c>
      <c r="D334">
        <v>21.2</v>
      </c>
      <c r="E334">
        <v>33.5</v>
      </c>
      <c r="F334">
        <v>22.7</v>
      </c>
      <c r="G334">
        <v>72.599999999999994</v>
      </c>
      <c r="H334">
        <v>30.8</v>
      </c>
      <c r="I334" t="s">
        <v>28</v>
      </c>
      <c r="J334">
        <v>2016</v>
      </c>
      <c r="L334">
        <f>INDEX('student population'!$A$2:$D$801,MATCH(Rank!B334,'student population'!$A$2:$A$801,0),2)</f>
        <v>24418</v>
      </c>
      <c r="M334" s="1">
        <f>INDEX('student population'!$A$2:$D$801,MATCH(Rank!B334,'student population'!$A$2:$A$801,0),3)</f>
        <v>20.2</v>
      </c>
    </row>
    <row r="335" spans="1:13" x14ac:dyDescent="0.25">
      <c r="A335" t="s">
        <v>349</v>
      </c>
      <c r="B335" t="s">
        <v>381</v>
      </c>
      <c r="C335" t="s">
        <v>141</v>
      </c>
      <c r="D335">
        <v>25.7</v>
      </c>
      <c r="E335">
        <v>37.9</v>
      </c>
      <c r="F335">
        <v>22.6</v>
      </c>
      <c r="G335">
        <v>74.599999999999994</v>
      </c>
      <c r="H335">
        <v>32.6</v>
      </c>
      <c r="I335" t="s">
        <v>28</v>
      </c>
      <c r="J335">
        <v>2016</v>
      </c>
      <c r="L335">
        <f>INDEX('student population'!$A$2:$D$801,MATCH(Rank!B335,'student population'!$A$2:$A$801,0),2)</f>
        <v>62577</v>
      </c>
      <c r="M335" s="1">
        <f>INDEX('student population'!$A$2:$D$801,MATCH(Rank!B335,'student population'!$A$2:$A$801,0),3)</f>
        <v>18.3</v>
      </c>
    </row>
    <row r="336" spans="1:13" x14ac:dyDescent="0.25">
      <c r="A336" t="s">
        <v>349</v>
      </c>
      <c r="B336" t="s">
        <v>382</v>
      </c>
      <c r="C336" t="s">
        <v>141</v>
      </c>
      <c r="D336">
        <v>25</v>
      </c>
      <c r="E336">
        <v>40.5</v>
      </c>
      <c r="F336">
        <v>22.5</v>
      </c>
      <c r="G336">
        <v>65.099999999999994</v>
      </c>
      <c r="H336">
        <v>69.400000000000006</v>
      </c>
      <c r="I336" t="s">
        <v>28</v>
      </c>
      <c r="J336">
        <v>2016</v>
      </c>
      <c r="L336">
        <f>INDEX('student population'!$A$2:$D$801,MATCH(Rank!B336,'student population'!$A$2:$A$801,0),2)</f>
        <v>22958</v>
      </c>
      <c r="M336" s="1">
        <f>INDEX('student population'!$A$2:$D$801,MATCH(Rank!B336,'student population'!$A$2:$A$801,0),3)</f>
        <v>40.6</v>
      </c>
    </row>
    <row r="337" spans="1:13" x14ac:dyDescent="0.25">
      <c r="A337" t="s">
        <v>349</v>
      </c>
      <c r="B337" t="s">
        <v>383</v>
      </c>
      <c r="C337" t="s">
        <v>13</v>
      </c>
      <c r="D337">
        <v>19.3</v>
      </c>
      <c r="E337">
        <v>64</v>
      </c>
      <c r="F337">
        <v>18</v>
      </c>
      <c r="G337">
        <v>75.2</v>
      </c>
      <c r="H337">
        <v>28.5</v>
      </c>
      <c r="I337" t="s">
        <v>28</v>
      </c>
      <c r="J337">
        <v>2016</v>
      </c>
      <c r="L337">
        <f>INDEX('student population'!$A$2:$D$801,MATCH(Rank!B337,'student population'!$A$2:$A$801,0),2)</f>
        <v>24121</v>
      </c>
      <c r="M337" s="1">
        <f>INDEX('student population'!$A$2:$D$801,MATCH(Rank!B337,'student population'!$A$2:$A$801,0),3)</f>
        <v>25.9</v>
      </c>
    </row>
    <row r="338" spans="1:13" x14ac:dyDescent="0.25">
      <c r="A338" t="s">
        <v>349</v>
      </c>
      <c r="B338" t="s">
        <v>384</v>
      </c>
      <c r="C338" t="s">
        <v>62</v>
      </c>
      <c r="D338">
        <v>37.799999999999997</v>
      </c>
      <c r="E338">
        <v>27.5</v>
      </c>
      <c r="F338">
        <v>45.2</v>
      </c>
      <c r="G338">
        <v>34</v>
      </c>
      <c r="H338">
        <v>92.9</v>
      </c>
      <c r="I338" t="s">
        <v>28</v>
      </c>
      <c r="J338">
        <v>2016</v>
      </c>
      <c r="L338">
        <f>INDEX('student population'!$A$2:$D$801,MATCH(Rank!B338,'student population'!$A$2:$A$801,0),2)</f>
        <v>38191</v>
      </c>
      <c r="M338" s="1">
        <f>INDEX('student population'!$A$2:$D$801,MATCH(Rank!B338,'student population'!$A$2:$A$801,0),3)</f>
        <v>12.8</v>
      </c>
    </row>
    <row r="339" spans="1:13" x14ac:dyDescent="0.25">
      <c r="A339" t="s">
        <v>349</v>
      </c>
      <c r="B339" t="s">
        <v>385</v>
      </c>
      <c r="C339" t="s">
        <v>108</v>
      </c>
      <c r="D339">
        <v>19.2</v>
      </c>
      <c r="E339">
        <v>71.8</v>
      </c>
      <c r="F339">
        <v>14.7</v>
      </c>
      <c r="G339">
        <v>79.7</v>
      </c>
      <c r="H339">
        <v>28</v>
      </c>
      <c r="I339" t="s">
        <v>28</v>
      </c>
      <c r="J339">
        <v>2016</v>
      </c>
      <c r="L339">
        <f>INDEX('student population'!$A$2:$D$801,MATCH(Rank!B339,'student population'!$A$2:$A$801,0),2)</f>
        <v>22210</v>
      </c>
      <c r="M339" s="1">
        <f>INDEX('student population'!$A$2:$D$801,MATCH(Rank!B339,'student population'!$A$2:$A$801,0),3)</f>
        <v>12.7</v>
      </c>
    </row>
    <row r="340" spans="1:13" x14ac:dyDescent="0.25">
      <c r="A340" t="s">
        <v>349</v>
      </c>
      <c r="B340" t="s">
        <v>386</v>
      </c>
      <c r="C340" t="s">
        <v>151</v>
      </c>
      <c r="D340">
        <v>28.2</v>
      </c>
      <c r="E340">
        <v>49.8</v>
      </c>
      <c r="F340">
        <v>35</v>
      </c>
      <c r="G340">
        <v>46.9</v>
      </c>
      <c r="H340">
        <v>100</v>
      </c>
      <c r="I340" t="s">
        <v>28</v>
      </c>
      <c r="J340">
        <v>2016</v>
      </c>
      <c r="L340">
        <f>INDEX('student population'!$A$2:$D$801,MATCH(Rank!B340,'student population'!$A$2:$A$801,0),2)</f>
        <v>21849</v>
      </c>
      <c r="M340" s="1">
        <f>INDEX('student population'!$A$2:$D$801,MATCH(Rank!B340,'student population'!$A$2:$A$801,0),3)</f>
        <v>23</v>
      </c>
    </row>
    <row r="341" spans="1:13" x14ac:dyDescent="0.25">
      <c r="A341" t="s">
        <v>349</v>
      </c>
      <c r="B341" t="s">
        <v>387</v>
      </c>
      <c r="C341" t="s">
        <v>78</v>
      </c>
      <c r="D341">
        <v>25.5</v>
      </c>
      <c r="E341">
        <v>71.599999999999994</v>
      </c>
      <c r="F341">
        <v>23.4</v>
      </c>
      <c r="G341">
        <v>64.400000000000006</v>
      </c>
      <c r="H341">
        <v>32.799999999999997</v>
      </c>
      <c r="I341" t="s">
        <v>28</v>
      </c>
      <c r="J341">
        <v>2016</v>
      </c>
      <c r="L341">
        <f>INDEX('student population'!$A$2:$D$801,MATCH(Rank!B341,'student population'!$A$2:$A$801,0),2)</f>
        <v>46208</v>
      </c>
      <c r="M341" s="1">
        <f>INDEX('student population'!$A$2:$D$801,MATCH(Rank!B341,'student population'!$A$2:$A$801,0),3)</f>
        <v>17.8</v>
      </c>
    </row>
    <row r="342" spans="1:13" x14ac:dyDescent="0.25">
      <c r="A342" t="s">
        <v>349</v>
      </c>
      <c r="B342" t="s">
        <v>388</v>
      </c>
      <c r="C342" t="s">
        <v>46</v>
      </c>
      <c r="D342">
        <v>34.200000000000003</v>
      </c>
      <c r="E342">
        <v>40.799999999999997</v>
      </c>
      <c r="F342">
        <v>29.8</v>
      </c>
      <c r="G342">
        <v>55.3</v>
      </c>
      <c r="H342">
        <v>48.6</v>
      </c>
      <c r="I342" t="s">
        <v>28</v>
      </c>
      <c r="J342">
        <v>2016</v>
      </c>
      <c r="L342">
        <f>INDEX('student population'!$A$2:$D$801,MATCH(Rank!B342,'student population'!$A$2:$A$801,0),2)</f>
        <v>29143</v>
      </c>
      <c r="M342" s="1">
        <f>INDEX('student population'!$A$2:$D$801,MATCH(Rank!B342,'student population'!$A$2:$A$801,0),3)</f>
        <v>88.9</v>
      </c>
    </row>
    <row r="343" spans="1:13" x14ac:dyDescent="0.25">
      <c r="A343" t="s">
        <v>349</v>
      </c>
      <c r="B343" t="s">
        <v>389</v>
      </c>
      <c r="C343" t="s">
        <v>215</v>
      </c>
      <c r="D343">
        <v>30.8</v>
      </c>
      <c r="E343">
        <v>61.9</v>
      </c>
      <c r="F343">
        <v>33.299999999999997</v>
      </c>
      <c r="G343">
        <v>52.1</v>
      </c>
      <c r="H343">
        <v>28.8</v>
      </c>
      <c r="I343" t="s">
        <v>28</v>
      </c>
      <c r="J343">
        <v>2016</v>
      </c>
      <c r="L343">
        <f>INDEX('student population'!$A$2:$D$801,MATCH(Rank!B343,'student population'!$A$2:$A$801,0),2)</f>
        <v>13855</v>
      </c>
      <c r="M343" s="1">
        <f>INDEX('student population'!$A$2:$D$801,MATCH(Rank!B343,'student population'!$A$2:$A$801,0),3)</f>
        <v>19.399999999999999</v>
      </c>
    </row>
    <row r="344" spans="1:13" x14ac:dyDescent="0.25">
      <c r="A344" t="s">
        <v>349</v>
      </c>
      <c r="B344" t="s">
        <v>390</v>
      </c>
      <c r="C344" t="s">
        <v>78</v>
      </c>
      <c r="D344">
        <v>18.600000000000001</v>
      </c>
      <c r="E344">
        <v>66.7</v>
      </c>
      <c r="F344">
        <v>35.700000000000003</v>
      </c>
      <c r="G344">
        <v>56.3</v>
      </c>
      <c r="H344">
        <v>32.5</v>
      </c>
      <c r="I344" t="s">
        <v>28</v>
      </c>
      <c r="J344">
        <v>2016</v>
      </c>
      <c r="L344">
        <f>INDEX('student population'!$A$2:$D$801,MATCH(Rank!B344,'student population'!$A$2:$A$801,0),2)</f>
        <v>19011</v>
      </c>
      <c r="M344" s="1">
        <f>INDEX('student population'!$A$2:$D$801,MATCH(Rank!B344,'student population'!$A$2:$A$801,0),3)</f>
        <v>43.8</v>
      </c>
    </row>
    <row r="345" spans="1:13" x14ac:dyDescent="0.25">
      <c r="A345" t="s">
        <v>349</v>
      </c>
      <c r="B345" t="s">
        <v>391</v>
      </c>
      <c r="C345" t="s">
        <v>141</v>
      </c>
      <c r="D345">
        <v>26.5</v>
      </c>
      <c r="E345">
        <v>47.3</v>
      </c>
      <c r="F345">
        <v>18.5</v>
      </c>
      <c r="G345">
        <v>74.099999999999994</v>
      </c>
      <c r="H345">
        <v>32.299999999999997</v>
      </c>
      <c r="I345" t="s">
        <v>28</v>
      </c>
      <c r="J345">
        <v>2016</v>
      </c>
      <c r="L345">
        <f>INDEX('student population'!$A$2:$D$801,MATCH(Rank!B345,'student population'!$A$2:$A$801,0),2)</f>
        <v>18135</v>
      </c>
      <c r="M345" s="1">
        <f>INDEX('student population'!$A$2:$D$801,MATCH(Rank!B345,'student population'!$A$2:$A$801,0),3)</f>
        <v>25.8</v>
      </c>
    </row>
    <row r="346" spans="1:13" x14ac:dyDescent="0.25">
      <c r="A346" t="s">
        <v>349</v>
      </c>
      <c r="B346" t="s">
        <v>392</v>
      </c>
      <c r="C346" t="s">
        <v>141</v>
      </c>
      <c r="D346">
        <v>27.4</v>
      </c>
      <c r="E346">
        <v>38.799999999999997</v>
      </c>
      <c r="F346">
        <v>22.3</v>
      </c>
      <c r="G346">
        <v>67.5</v>
      </c>
      <c r="H346">
        <v>54.2</v>
      </c>
      <c r="I346" t="s">
        <v>28</v>
      </c>
      <c r="J346">
        <v>2016</v>
      </c>
      <c r="L346">
        <f>INDEX('student population'!$A$2:$D$801,MATCH(Rank!B346,'student population'!$A$2:$A$801,0),2)</f>
        <v>67552</v>
      </c>
      <c r="M346" s="1">
        <f>INDEX('student population'!$A$2:$D$801,MATCH(Rank!B346,'student population'!$A$2:$A$801,0),3)</f>
        <v>66</v>
      </c>
    </row>
    <row r="347" spans="1:13" x14ac:dyDescent="0.25">
      <c r="A347" t="s">
        <v>349</v>
      </c>
      <c r="B347" t="s">
        <v>393</v>
      </c>
      <c r="C347" t="s">
        <v>102</v>
      </c>
      <c r="D347">
        <v>27.1</v>
      </c>
      <c r="E347">
        <v>66.2</v>
      </c>
      <c r="F347">
        <v>21.2</v>
      </c>
      <c r="G347">
        <v>65.8</v>
      </c>
      <c r="H347">
        <v>31.2</v>
      </c>
      <c r="I347" t="s">
        <v>28</v>
      </c>
      <c r="J347">
        <v>2016</v>
      </c>
      <c r="L347">
        <f>INDEX('student population'!$A$2:$D$801,MATCH(Rank!B347,'student population'!$A$2:$A$801,0),2)</f>
        <v>12326</v>
      </c>
      <c r="M347" s="1">
        <f>INDEX('student population'!$A$2:$D$801,MATCH(Rank!B347,'student population'!$A$2:$A$801,0),3)</f>
        <v>14.6</v>
      </c>
    </row>
    <row r="348" spans="1:13" x14ac:dyDescent="0.25">
      <c r="A348" t="s">
        <v>349</v>
      </c>
      <c r="B348" t="s">
        <v>394</v>
      </c>
      <c r="C348" t="s">
        <v>54</v>
      </c>
      <c r="D348">
        <v>28.7</v>
      </c>
      <c r="E348">
        <v>64.5</v>
      </c>
      <c r="F348">
        <v>24.5</v>
      </c>
      <c r="G348">
        <v>56.8</v>
      </c>
      <c r="H348">
        <v>77.099999999999994</v>
      </c>
      <c r="I348" t="s">
        <v>28</v>
      </c>
      <c r="J348">
        <v>2016</v>
      </c>
      <c r="L348">
        <f>INDEX('student population'!$A$2:$D$801,MATCH(Rank!B348,'student population'!$A$2:$A$801,0),2)</f>
        <v>9020</v>
      </c>
      <c r="M348" s="1">
        <f>INDEX('student population'!$A$2:$D$801,MATCH(Rank!B348,'student population'!$A$2:$A$801,0),3)</f>
        <v>17.100000000000001</v>
      </c>
    </row>
    <row r="349" spans="1:13" x14ac:dyDescent="0.25">
      <c r="A349" t="s">
        <v>349</v>
      </c>
      <c r="B349" t="s">
        <v>395</v>
      </c>
      <c r="C349" t="s">
        <v>396</v>
      </c>
      <c r="D349">
        <v>18.8</v>
      </c>
      <c r="E349">
        <v>22.3</v>
      </c>
      <c r="F349">
        <v>15.7</v>
      </c>
      <c r="G349">
        <v>85.5</v>
      </c>
      <c r="H349">
        <v>32.1</v>
      </c>
      <c r="I349" t="s">
        <v>28</v>
      </c>
      <c r="J349">
        <v>2016</v>
      </c>
      <c r="L349">
        <f>INDEX('student population'!$A$2:$D$801,MATCH(Rank!B349,'student population'!$A$2:$A$801,0),2)</f>
        <v>14991</v>
      </c>
      <c r="M349" s="1">
        <f>INDEX('student population'!$A$2:$D$801,MATCH(Rank!B349,'student population'!$A$2:$A$801,0),3)</f>
        <v>23.9</v>
      </c>
    </row>
    <row r="350" spans="1:13" x14ac:dyDescent="0.25">
      <c r="A350" t="s">
        <v>349</v>
      </c>
      <c r="B350" t="s">
        <v>397</v>
      </c>
      <c r="C350" t="s">
        <v>112</v>
      </c>
      <c r="D350">
        <v>37.200000000000003</v>
      </c>
      <c r="E350">
        <v>41.5</v>
      </c>
      <c r="F350">
        <v>34.1</v>
      </c>
      <c r="G350">
        <v>39.4</v>
      </c>
      <c r="H350">
        <v>75.900000000000006</v>
      </c>
      <c r="I350" t="s">
        <v>28</v>
      </c>
      <c r="J350">
        <v>2016</v>
      </c>
      <c r="L350">
        <f>INDEX('student population'!$A$2:$D$801,MATCH(Rank!B350,'student population'!$A$2:$A$801,0),2)</f>
        <v>24774</v>
      </c>
      <c r="M350" s="1">
        <f>INDEX('student population'!$A$2:$D$801,MATCH(Rank!B350,'student population'!$A$2:$A$801,0),3)</f>
        <v>11.6</v>
      </c>
    </row>
    <row r="351" spans="1:13" x14ac:dyDescent="0.25">
      <c r="A351" t="s">
        <v>349</v>
      </c>
      <c r="B351" t="s">
        <v>398</v>
      </c>
      <c r="C351" t="s">
        <v>33</v>
      </c>
      <c r="D351">
        <v>30.2</v>
      </c>
      <c r="E351">
        <v>58.2</v>
      </c>
      <c r="F351">
        <v>30.8</v>
      </c>
      <c r="G351">
        <v>49.1</v>
      </c>
      <c r="H351">
        <v>33.200000000000003</v>
      </c>
      <c r="I351" t="s">
        <v>28</v>
      </c>
      <c r="J351">
        <v>2016</v>
      </c>
      <c r="L351">
        <f>INDEX('student population'!$A$2:$D$801,MATCH(Rank!B351,'student population'!$A$2:$A$801,0),2)</f>
        <v>48007</v>
      </c>
      <c r="M351" s="1">
        <f>INDEX('student population'!$A$2:$D$801,MATCH(Rank!B351,'student population'!$A$2:$A$801,0),3)</f>
        <v>39.4</v>
      </c>
    </row>
    <row r="352" spans="1:13" x14ac:dyDescent="0.25">
      <c r="A352" t="s">
        <v>399</v>
      </c>
      <c r="B352" t="s">
        <v>400</v>
      </c>
      <c r="C352" t="s">
        <v>318</v>
      </c>
      <c r="D352">
        <v>22.6</v>
      </c>
      <c r="E352">
        <v>47.5</v>
      </c>
      <c r="F352">
        <v>17.5</v>
      </c>
      <c r="G352">
        <v>64.099999999999994</v>
      </c>
      <c r="H352">
        <v>30.2</v>
      </c>
      <c r="I352" t="s">
        <v>28</v>
      </c>
      <c r="J352">
        <v>2016</v>
      </c>
      <c r="L352">
        <f>INDEX('student population'!$A$2:$D$801,MATCH(Rank!B352,'student population'!$A$2:$A$801,0),2)</f>
        <v>0</v>
      </c>
      <c r="M352" s="1">
        <f>INDEX('student population'!$A$2:$D$801,MATCH(Rank!B352,'student population'!$A$2:$A$801,0),3)</f>
        <v>0</v>
      </c>
    </row>
    <row r="353" spans="1:13" x14ac:dyDescent="0.25">
      <c r="A353" t="s">
        <v>399</v>
      </c>
      <c r="B353" t="s">
        <v>401</v>
      </c>
      <c r="C353" t="s">
        <v>11</v>
      </c>
      <c r="D353">
        <v>22.7</v>
      </c>
      <c r="E353">
        <v>53.6</v>
      </c>
      <c r="F353">
        <v>17.399999999999999</v>
      </c>
      <c r="G353">
        <v>62</v>
      </c>
      <c r="H353">
        <v>34</v>
      </c>
      <c r="I353" t="s">
        <v>28</v>
      </c>
      <c r="J353">
        <v>2016</v>
      </c>
      <c r="L353">
        <f>INDEX('student population'!$A$2:$D$801,MATCH(Rank!B353,'student population'!$A$2:$A$801,0),2)</f>
        <v>15799</v>
      </c>
      <c r="M353" s="1">
        <f>INDEX('student population'!$A$2:$D$801,MATCH(Rank!B353,'student population'!$A$2:$A$801,0),3)</f>
        <v>23.3</v>
      </c>
    </row>
    <row r="354" spans="1:13" x14ac:dyDescent="0.25">
      <c r="A354" t="s">
        <v>399</v>
      </c>
      <c r="B354" t="s">
        <v>402</v>
      </c>
      <c r="C354" t="s">
        <v>403</v>
      </c>
      <c r="D354">
        <v>18.600000000000001</v>
      </c>
      <c r="E354">
        <v>47</v>
      </c>
      <c r="F354">
        <v>19.2</v>
      </c>
      <c r="G354">
        <v>73.599999999999994</v>
      </c>
      <c r="H354">
        <v>34.5</v>
      </c>
      <c r="I354" t="s">
        <v>28</v>
      </c>
      <c r="J354">
        <v>2016</v>
      </c>
      <c r="L354">
        <f>INDEX('student population'!$A$2:$D$801,MATCH(Rank!B354,'student population'!$A$2:$A$801,0),2)</f>
        <v>14650</v>
      </c>
      <c r="M354" s="1">
        <f>INDEX('student population'!$A$2:$D$801,MATCH(Rank!B354,'student population'!$A$2:$A$801,0),3)</f>
        <v>26.9</v>
      </c>
    </row>
    <row r="355" spans="1:13" x14ac:dyDescent="0.25">
      <c r="A355" t="s">
        <v>399</v>
      </c>
      <c r="B355" t="s">
        <v>404</v>
      </c>
      <c r="C355" t="s">
        <v>405</v>
      </c>
      <c r="D355">
        <v>18</v>
      </c>
      <c r="E355">
        <v>74.7</v>
      </c>
      <c r="F355">
        <v>28.5</v>
      </c>
      <c r="G355">
        <v>56.7</v>
      </c>
      <c r="H355">
        <v>30</v>
      </c>
      <c r="I355" t="s">
        <v>28</v>
      </c>
      <c r="J355">
        <v>2016</v>
      </c>
      <c r="L355">
        <f>INDEX('student population'!$A$2:$D$801,MATCH(Rank!B355,'student population'!$A$2:$A$801,0),2)</f>
        <v>6880</v>
      </c>
      <c r="M355" s="1">
        <f>INDEX('student population'!$A$2:$D$801,MATCH(Rank!B355,'student population'!$A$2:$A$801,0),3)</f>
        <v>22.9</v>
      </c>
    </row>
    <row r="356" spans="1:13" x14ac:dyDescent="0.25">
      <c r="A356" t="s">
        <v>399</v>
      </c>
      <c r="B356" t="s">
        <v>406</v>
      </c>
      <c r="C356" t="s">
        <v>11</v>
      </c>
      <c r="D356">
        <v>31.2</v>
      </c>
      <c r="E356">
        <v>46.3</v>
      </c>
      <c r="F356">
        <v>14.6</v>
      </c>
      <c r="G356">
        <v>57.7</v>
      </c>
      <c r="H356">
        <v>36.299999999999997</v>
      </c>
      <c r="I356" t="s">
        <v>28</v>
      </c>
      <c r="J356">
        <v>2016</v>
      </c>
      <c r="L356">
        <f>INDEX('student population'!$A$2:$D$801,MATCH(Rank!B356,'student population'!$A$2:$A$801,0),2)</f>
        <v>20713</v>
      </c>
      <c r="M356" s="1">
        <f>INDEX('student population'!$A$2:$D$801,MATCH(Rank!B356,'student population'!$A$2:$A$801,0),3)</f>
        <v>10.8</v>
      </c>
    </row>
    <row r="357" spans="1:13" x14ac:dyDescent="0.25">
      <c r="A357" t="s">
        <v>399</v>
      </c>
      <c r="B357" t="s">
        <v>407</v>
      </c>
      <c r="C357" t="s">
        <v>102</v>
      </c>
      <c r="D357">
        <v>24.8</v>
      </c>
      <c r="E357">
        <v>46.1</v>
      </c>
      <c r="F357">
        <v>20.7</v>
      </c>
      <c r="G357">
        <v>65.099999999999994</v>
      </c>
      <c r="H357">
        <v>33.299999999999997</v>
      </c>
      <c r="I357" t="s">
        <v>28</v>
      </c>
      <c r="J357">
        <v>2016</v>
      </c>
      <c r="L357">
        <f>INDEX('student population'!$A$2:$D$801,MATCH(Rank!B357,'student population'!$A$2:$A$801,0),2)</f>
        <v>10798</v>
      </c>
      <c r="M357" s="1">
        <f>INDEX('student population'!$A$2:$D$801,MATCH(Rank!B357,'student population'!$A$2:$A$801,0),3)</f>
        <v>17.3</v>
      </c>
    </row>
    <row r="358" spans="1:13" x14ac:dyDescent="0.25">
      <c r="A358" t="s">
        <v>399</v>
      </c>
      <c r="B358" t="s">
        <v>408</v>
      </c>
      <c r="C358" t="s">
        <v>141</v>
      </c>
      <c r="D358">
        <v>21.7</v>
      </c>
      <c r="E358">
        <v>38.5</v>
      </c>
      <c r="F358">
        <v>20.399999999999999</v>
      </c>
      <c r="G358">
        <v>72.099999999999994</v>
      </c>
      <c r="H358">
        <v>35.9</v>
      </c>
      <c r="I358" t="s">
        <v>28</v>
      </c>
      <c r="J358">
        <v>2016</v>
      </c>
      <c r="L358">
        <f>INDEX('student population'!$A$2:$D$801,MATCH(Rank!B358,'student population'!$A$2:$A$801,0),2)</f>
        <v>54290</v>
      </c>
      <c r="M358" s="1">
        <f>INDEX('student population'!$A$2:$D$801,MATCH(Rank!B358,'student population'!$A$2:$A$801,0),3)</f>
        <v>17.2</v>
      </c>
    </row>
    <row r="359" spans="1:13" x14ac:dyDescent="0.25">
      <c r="A359" t="s">
        <v>399</v>
      </c>
      <c r="B359" t="s">
        <v>409</v>
      </c>
      <c r="C359" t="s">
        <v>21</v>
      </c>
      <c r="D359">
        <v>25.8</v>
      </c>
      <c r="E359">
        <v>97.6</v>
      </c>
      <c r="F359">
        <v>11.2</v>
      </c>
      <c r="G359">
        <v>53.5</v>
      </c>
      <c r="H359">
        <v>41.8</v>
      </c>
      <c r="I359" t="s">
        <v>28</v>
      </c>
      <c r="J359">
        <v>2016</v>
      </c>
      <c r="L359">
        <f>INDEX('student population'!$A$2:$D$801,MATCH(Rank!B359,'student population'!$A$2:$A$801,0),2)</f>
        <v>6848</v>
      </c>
      <c r="M359" s="1">
        <f>INDEX('student population'!$A$2:$D$801,MATCH(Rank!B359,'student population'!$A$2:$A$801,0),3)</f>
        <v>10.8</v>
      </c>
    </row>
    <row r="360" spans="1:13" x14ac:dyDescent="0.25">
      <c r="A360" t="s">
        <v>399</v>
      </c>
      <c r="B360" t="s">
        <v>410</v>
      </c>
      <c r="C360" t="s">
        <v>174</v>
      </c>
      <c r="D360">
        <v>26</v>
      </c>
      <c r="E360">
        <v>69.3</v>
      </c>
      <c r="F360">
        <v>15.8</v>
      </c>
      <c r="G360">
        <v>52.9</v>
      </c>
      <c r="H360">
        <v>77.2</v>
      </c>
      <c r="I360" t="s">
        <v>28</v>
      </c>
      <c r="J360">
        <v>2016</v>
      </c>
      <c r="L360">
        <f>INDEX('student population'!$A$2:$D$801,MATCH(Rank!B360,'student population'!$A$2:$A$801,0),2)</f>
        <v>7542</v>
      </c>
      <c r="M360" s="1">
        <f>INDEX('student population'!$A$2:$D$801,MATCH(Rank!B360,'student population'!$A$2:$A$801,0),3)</f>
        <v>12.5</v>
      </c>
    </row>
    <row r="361" spans="1:13" x14ac:dyDescent="0.25">
      <c r="A361" t="s">
        <v>399</v>
      </c>
      <c r="B361" t="s">
        <v>411</v>
      </c>
      <c r="C361" t="s">
        <v>33</v>
      </c>
      <c r="D361">
        <v>28</v>
      </c>
      <c r="E361">
        <v>53.6</v>
      </c>
      <c r="F361">
        <v>34.200000000000003</v>
      </c>
      <c r="G361">
        <v>44.4</v>
      </c>
      <c r="H361">
        <v>47.4</v>
      </c>
      <c r="I361" t="s">
        <v>28</v>
      </c>
      <c r="J361">
        <v>2016</v>
      </c>
      <c r="L361">
        <f>INDEX('student population'!$A$2:$D$801,MATCH(Rank!B361,'student population'!$A$2:$A$801,0),2)</f>
        <v>21643</v>
      </c>
      <c r="M361" s="1">
        <f>INDEX('student population'!$A$2:$D$801,MATCH(Rank!B361,'student population'!$A$2:$A$801,0),3)</f>
        <v>28.3</v>
      </c>
    </row>
    <row r="362" spans="1:13" x14ac:dyDescent="0.25">
      <c r="A362" t="s">
        <v>399</v>
      </c>
      <c r="B362" t="s">
        <v>412</v>
      </c>
      <c r="C362" t="s">
        <v>112</v>
      </c>
      <c r="D362">
        <v>33.9</v>
      </c>
      <c r="E362">
        <v>54.3</v>
      </c>
      <c r="F362">
        <v>32.6</v>
      </c>
      <c r="G362">
        <v>31.1</v>
      </c>
      <c r="H362">
        <v>87.9</v>
      </c>
      <c r="I362" t="s">
        <v>28</v>
      </c>
      <c r="J362">
        <v>2016</v>
      </c>
      <c r="L362">
        <f>INDEX('student population'!$A$2:$D$801,MATCH(Rank!B362,'student population'!$A$2:$A$801,0),2)</f>
        <v>16729</v>
      </c>
      <c r="M362" s="1">
        <f>INDEX('student population'!$A$2:$D$801,MATCH(Rank!B362,'student population'!$A$2:$A$801,0),3)</f>
        <v>10.4</v>
      </c>
    </row>
    <row r="363" spans="1:13" x14ac:dyDescent="0.25">
      <c r="A363" t="s">
        <v>399</v>
      </c>
      <c r="B363" t="s">
        <v>413</v>
      </c>
      <c r="C363" t="s">
        <v>67</v>
      </c>
      <c r="D363">
        <v>22.6</v>
      </c>
      <c r="E363">
        <v>75</v>
      </c>
      <c r="F363">
        <v>12.1</v>
      </c>
      <c r="G363">
        <v>67.900000000000006</v>
      </c>
      <c r="H363">
        <v>28.8</v>
      </c>
      <c r="I363" t="s">
        <v>28</v>
      </c>
      <c r="J363">
        <v>2016</v>
      </c>
      <c r="L363">
        <f>INDEX('student population'!$A$2:$D$801,MATCH(Rank!B363,'student population'!$A$2:$A$801,0),2)</f>
        <v>10441</v>
      </c>
      <c r="M363" s="1">
        <f>INDEX('student population'!$A$2:$D$801,MATCH(Rank!B363,'student population'!$A$2:$A$801,0),3)</f>
        <v>11</v>
      </c>
    </row>
    <row r="364" spans="1:13" x14ac:dyDescent="0.25">
      <c r="A364" t="s">
        <v>399</v>
      </c>
      <c r="B364" t="s">
        <v>414</v>
      </c>
      <c r="C364" t="s">
        <v>11</v>
      </c>
      <c r="D364">
        <v>34.9</v>
      </c>
      <c r="E364">
        <v>33.9</v>
      </c>
      <c r="F364">
        <v>26.5</v>
      </c>
      <c r="G364">
        <v>52</v>
      </c>
      <c r="H364">
        <v>42.3</v>
      </c>
      <c r="I364" t="s">
        <v>28</v>
      </c>
      <c r="J364">
        <v>2016</v>
      </c>
      <c r="L364">
        <f>INDEX('student population'!$A$2:$D$801,MATCH(Rank!B364,'student population'!$A$2:$A$801,0),2)</f>
        <v>40325</v>
      </c>
      <c r="M364" s="1">
        <f>INDEX('student population'!$A$2:$D$801,MATCH(Rank!B364,'student population'!$A$2:$A$801,0),3)</f>
        <v>43.7</v>
      </c>
    </row>
    <row r="365" spans="1:13" x14ac:dyDescent="0.25">
      <c r="A365" t="s">
        <v>399</v>
      </c>
      <c r="B365" t="s">
        <v>415</v>
      </c>
      <c r="C365" t="s">
        <v>311</v>
      </c>
      <c r="D365">
        <v>37.799999999999997</v>
      </c>
      <c r="E365">
        <v>17.7</v>
      </c>
      <c r="F365">
        <v>28.6</v>
      </c>
      <c r="G365">
        <v>48.5</v>
      </c>
      <c r="H365">
        <v>42.3</v>
      </c>
      <c r="I365" t="s">
        <v>28</v>
      </c>
      <c r="J365">
        <v>2016</v>
      </c>
      <c r="L365">
        <f>INDEX('student population'!$A$2:$D$801,MATCH(Rank!B365,'student population'!$A$2:$A$801,0),2)</f>
        <v>8327</v>
      </c>
      <c r="M365" s="1">
        <f>INDEX('student population'!$A$2:$D$801,MATCH(Rank!B365,'student population'!$A$2:$A$801,0),3)</f>
        <v>14.9</v>
      </c>
    </row>
    <row r="366" spans="1:13" x14ac:dyDescent="0.25">
      <c r="A366" t="s">
        <v>399</v>
      </c>
      <c r="B366" t="s">
        <v>416</v>
      </c>
      <c r="C366" t="s">
        <v>417</v>
      </c>
      <c r="D366">
        <v>22.2</v>
      </c>
      <c r="E366">
        <v>43.7</v>
      </c>
      <c r="F366">
        <v>25</v>
      </c>
      <c r="G366">
        <v>59.8</v>
      </c>
      <c r="H366">
        <v>38.799999999999997</v>
      </c>
      <c r="I366" t="s">
        <v>28</v>
      </c>
      <c r="J366">
        <v>2016</v>
      </c>
      <c r="L366">
        <f>INDEX('student population'!$A$2:$D$801,MATCH(Rank!B366,'student population'!$A$2:$A$801,0),2)</f>
        <v>11778</v>
      </c>
      <c r="M366" s="1">
        <f>INDEX('student population'!$A$2:$D$801,MATCH(Rank!B366,'student population'!$A$2:$A$801,0),3)</f>
        <v>16.899999999999999</v>
      </c>
    </row>
    <row r="367" spans="1:13" x14ac:dyDescent="0.25">
      <c r="A367" t="s">
        <v>399</v>
      </c>
      <c r="B367" t="s">
        <v>418</v>
      </c>
      <c r="C367" t="s">
        <v>102</v>
      </c>
      <c r="D367">
        <v>28.2</v>
      </c>
      <c r="E367">
        <v>47.1</v>
      </c>
      <c r="F367">
        <v>25.5</v>
      </c>
      <c r="G367">
        <v>55.5</v>
      </c>
      <c r="H367">
        <v>34.200000000000003</v>
      </c>
      <c r="I367" t="s">
        <v>28</v>
      </c>
      <c r="J367">
        <v>2016</v>
      </c>
      <c r="L367">
        <f>INDEX('student population'!$A$2:$D$801,MATCH(Rank!B367,'student population'!$A$2:$A$801,0),2)</f>
        <v>9703</v>
      </c>
      <c r="M367" s="1">
        <f>INDEX('student population'!$A$2:$D$801,MATCH(Rank!B367,'student population'!$A$2:$A$801,0),3)</f>
        <v>15.2</v>
      </c>
    </row>
    <row r="368" spans="1:13" x14ac:dyDescent="0.25">
      <c r="A368" t="s">
        <v>399</v>
      </c>
      <c r="B368" t="s">
        <v>419</v>
      </c>
      <c r="C368" t="s">
        <v>51</v>
      </c>
      <c r="D368">
        <v>27</v>
      </c>
      <c r="E368">
        <v>78</v>
      </c>
      <c r="F368">
        <v>28.5</v>
      </c>
      <c r="G368">
        <v>45.4</v>
      </c>
      <c r="H368">
        <v>43.7</v>
      </c>
      <c r="I368" t="s">
        <v>28</v>
      </c>
      <c r="J368">
        <v>2016</v>
      </c>
      <c r="L368">
        <f>INDEX('student population'!$A$2:$D$801,MATCH(Rank!B368,'student population'!$A$2:$A$801,0),2)</f>
        <v>22037</v>
      </c>
      <c r="M368" s="1">
        <f>INDEX('student population'!$A$2:$D$801,MATCH(Rank!B368,'student population'!$A$2:$A$801,0),3)</f>
        <v>29</v>
      </c>
    </row>
    <row r="369" spans="1:13" x14ac:dyDescent="0.25">
      <c r="A369" t="s">
        <v>399</v>
      </c>
      <c r="B369" t="s">
        <v>420</v>
      </c>
      <c r="C369" t="s">
        <v>13</v>
      </c>
      <c r="D369">
        <v>31.2</v>
      </c>
      <c r="E369">
        <v>72.900000000000006</v>
      </c>
      <c r="F369">
        <v>32.200000000000003</v>
      </c>
      <c r="G369">
        <v>41.3</v>
      </c>
      <c r="H369">
        <v>36.6</v>
      </c>
      <c r="I369" t="s">
        <v>28</v>
      </c>
      <c r="J369">
        <v>2016</v>
      </c>
      <c r="L369">
        <f>INDEX('student population'!$A$2:$D$801,MATCH(Rank!B369,'student population'!$A$2:$A$801,0),2)</f>
        <v>13951</v>
      </c>
      <c r="M369" s="1">
        <f>INDEX('student population'!$A$2:$D$801,MATCH(Rank!B369,'student population'!$A$2:$A$801,0),3)</f>
        <v>15.9</v>
      </c>
    </row>
    <row r="370" spans="1:13" x14ac:dyDescent="0.25">
      <c r="A370" t="s">
        <v>399</v>
      </c>
      <c r="B370" t="s">
        <v>421</v>
      </c>
      <c r="C370" t="s">
        <v>33</v>
      </c>
      <c r="D370">
        <v>27.1</v>
      </c>
      <c r="E370">
        <v>57.8</v>
      </c>
      <c r="F370">
        <v>26.9</v>
      </c>
      <c r="G370">
        <v>49.7</v>
      </c>
      <c r="H370">
        <v>41.8</v>
      </c>
      <c r="I370" t="s">
        <v>28</v>
      </c>
      <c r="J370">
        <v>2016</v>
      </c>
      <c r="L370">
        <f>INDEX('student population'!$A$2:$D$801,MATCH(Rank!B370,'student population'!$A$2:$A$801,0),2)</f>
        <v>28576</v>
      </c>
      <c r="M370" s="1">
        <f>INDEX('student population'!$A$2:$D$801,MATCH(Rank!B370,'student population'!$A$2:$A$801,0),3)</f>
        <v>27.8</v>
      </c>
    </row>
    <row r="371" spans="1:13" x14ac:dyDescent="0.25">
      <c r="A371" t="s">
        <v>399</v>
      </c>
      <c r="B371" t="s">
        <v>422</v>
      </c>
      <c r="C371" t="s">
        <v>11</v>
      </c>
      <c r="D371">
        <v>31.2</v>
      </c>
      <c r="E371">
        <v>31</v>
      </c>
      <c r="F371">
        <v>21</v>
      </c>
      <c r="G371">
        <v>60.2</v>
      </c>
      <c r="H371">
        <v>31.1</v>
      </c>
      <c r="I371" t="s">
        <v>28</v>
      </c>
      <c r="J371">
        <v>2016</v>
      </c>
      <c r="L371">
        <f>INDEX('student population'!$A$2:$D$801,MATCH(Rank!B371,'student population'!$A$2:$A$801,0),2)</f>
        <v>29885</v>
      </c>
      <c r="M371" s="1">
        <f>INDEX('student population'!$A$2:$D$801,MATCH(Rank!B371,'student population'!$A$2:$A$801,0),3)</f>
        <v>14.1</v>
      </c>
    </row>
    <row r="372" spans="1:13" x14ac:dyDescent="0.25">
      <c r="A372" t="s">
        <v>399</v>
      </c>
      <c r="B372" t="s">
        <v>423</v>
      </c>
      <c r="C372" t="s">
        <v>141</v>
      </c>
      <c r="D372">
        <v>18.7</v>
      </c>
      <c r="E372">
        <v>34.200000000000003</v>
      </c>
      <c r="F372">
        <v>15.6</v>
      </c>
      <c r="G372">
        <v>72.900000000000006</v>
      </c>
      <c r="H372">
        <v>32.299999999999997</v>
      </c>
      <c r="I372" t="s">
        <v>28</v>
      </c>
      <c r="J372">
        <v>2016</v>
      </c>
      <c r="L372">
        <f>INDEX('student population'!$A$2:$D$801,MATCH(Rank!B372,'student population'!$A$2:$A$801,0),2)</f>
        <v>19693</v>
      </c>
      <c r="M372" s="1">
        <f>INDEX('student population'!$A$2:$D$801,MATCH(Rank!B372,'student population'!$A$2:$A$801,0),3)</f>
        <v>25.3</v>
      </c>
    </row>
    <row r="373" spans="1:13" x14ac:dyDescent="0.25">
      <c r="A373" t="s">
        <v>399</v>
      </c>
      <c r="B373" t="s">
        <v>424</v>
      </c>
      <c r="C373" t="s">
        <v>11</v>
      </c>
      <c r="D373">
        <v>30.8</v>
      </c>
      <c r="E373">
        <v>21.5</v>
      </c>
      <c r="F373">
        <v>13.6</v>
      </c>
      <c r="G373">
        <v>65.5</v>
      </c>
      <c r="H373">
        <v>31</v>
      </c>
      <c r="I373" t="s">
        <v>28</v>
      </c>
      <c r="J373">
        <v>2016</v>
      </c>
      <c r="L373">
        <f>INDEX('student population'!$A$2:$D$801,MATCH(Rank!B373,'student population'!$A$2:$A$801,0),2)</f>
        <v>12470</v>
      </c>
      <c r="M373" s="1">
        <f>INDEX('student population'!$A$2:$D$801,MATCH(Rank!B373,'student population'!$A$2:$A$801,0),3)</f>
        <v>15.2</v>
      </c>
    </row>
    <row r="374" spans="1:13" x14ac:dyDescent="0.25">
      <c r="A374" t="s">
        <v>399</v>
      </c>
      <c r="B374" t="s">
        <v>425</v>
      </c>
      <c r="C374" t="s">
        <v>193</v>
      </c>
      <c r="D374">
        <v>24.6</v>
      </c>
      <c r="E374">
        <v>75.599999999999994</v>
      </c>
      <c r="F374">
        <v>22.8</v>
      </c>
      <c r="G374">
        <v>50.2</v>
      </c>
      <c r="H374">
        <v>36.6</v>
      </c>
      <c r="I374" t="s">
        <v>28</v>
      </c>
      <c r="J374">
        <v>2016</v>
      </c>
      <c r="L374">
        <f>INDEX('student population'!$A$2:$D$801,MATCH(Rank!B374,'student population'!$A$2:$A$801,0),2)</f>
        <v>7653</v>
      </c>
      <c r="M374" s="1">
        <f>INDEX('student population'!$A$2:$D$801,MATCH(Rank!B374,'student population'!$A$2:$A$801,0),3)</f>
        <v>28</v>
      </c>
    </row>
    <row r="375" spans="1:13" x14ac:dyDescent="0.25">
      <c r="A375" t="s">
        <v>399</v>
      </c>
      <c r="B375" t="s">
        <v>426</v>
      </c>
      <c r="C375" t="s">
        <v>11</v>
      </c>
      <c r="D375">
        <v>37</v>
      </c>
      <c r="E375">
        <v>37.700000000000003</v>
      </c>
      <c r="F375">
        <v>13.3</v>
      </c>
      <c r="G375">
        <v>64.400000000000006</v>
      </c>
      <c r="H375">
        <v>33.6</v>
      </c>
      <c r="I375" t="s">
        <v>28</v>
      </c>
      <c r="J375">
        <v>2016</v>
      </c>
      <c r="L375">
        <f>INDEX('student population'!$A$2:$D$801,MATCH(Rank!B375,'student population'!$A$2:$A$801,0),2)</f>
        <v>2857</v>
      </c>
      <c r="M375" s="1">
        <f>INDEX('student population'!$A$2:$D$801,MATCH(Rank!B375,'student population'!$A$2:$A$801,0),3)</f>
        <v>2.6</v>
      </c>
    </row>
    <row r="376" spans="1:13" x14ac:dyDescent="0.25">
      <c r="A376" t="s">
        <v>399</v>
      </c>
      <c r="B376" t="s">
        <v>427</v>
      </c>
      <c r="C376" t="s">
        <v>11</v>
      </c>
      <c r="D376">
        <v>25.6</v>
      </c>
      <c r="E376">
        <v>28.6</v>
      </c>
      <c r="F376">
        <v>15.4</v>
      </c>
      <c r="G376">
        <v>74.5</v>
      </c>
      <c r="H376">
        <v>37</v>
      </c>
      <c r="I376" t="s">
        <v>28</v>
      </c>
      <c r="J376">
        <v>2016</v>
      </c>
      <c r="L376">
        <f>INDEX('student population'!$A$2:$D$801,MATCH(Rank!B376,'student population'!$A$2:$A$801,0),2)</f>
        <v>0</v>
      </c>
      <c r="M376" s="1">
        <f>INDEX('student population'!$A$2:$D$801,MATCH(Rank!B376,'student population'!$A$2:$A$801,0),3)</f>
        <v>0</v>
      </c>
    </row>
    <row r="377" spans="1:13" x14ac:dyDescent="0.25">
      <c r="A377" t="s">
        <v>399</v>
      </c>
      <c r="B377" t="s">
        <v>428</v>
      </c>
      <c r="C377" t="s">
        <v>166</v>
      </c>
      <c r="D377">
        <v>16.3</v>
      </c>
      <c r="E377">
        <v>59.9</v>
      </c>
      <c r="F377">
        <v>25.8</v>
      </c>
      <c r="G377">
        <v>59.8</v>
      </c>
      <c r="H377">
        <v>51.8</v>
      </c>
      <c r="I377" t="s">
        <v>28</v>
      </c>
      <c r="J377">
        <v>2016</v>
      </c>
      <c r="L377">
        <f>INDEX('student population'!$A$2:$D$801,MATCH(Rank!B377,'student population'!$A$2:$A$801,0),2)</f>
        <v>17381</v>
      </c>
      <c r="M377" s="1">
        <f>INDEX('student population'!$A$2:$D$801,MATCH(Rank!B377,'student population'!$A$2:$A$801,0),3)</f>
        <v>13.9</v>
      </c>
    </row>
    <row r="378" spans="1:13" x14ac:dyDescent="0.25">
      <c r="A378" t="s">
        <v>399</v>
      </c>
      <c r="B378" t="s">
        <v>429</v>
      </c>
      <c r="C378" t="s">
        <v>102</v>
      </c>
      <c r="D378">
        <v>23.1</v>
      </c>
      <c r="E378">
        <v>56.9</v>
      </c>
      <c r="F378">
        <v>15.9</v>
      </c>
      <c r="G378">
        <v>62.3</v>
      </c>
      <c r="H378">
        <v>30.9</v>
      </c>
      <c r="I378" t="s">
        <v>28</v>
      </c>
      <c r="J378">
        <v>2016</v>
      </c>
      <c r="L378">
        <f>INDEX('student population'!$A$2:$D$801,MATCH(Rank!B378,'student population'!$A$2:$A$801,0),2)</f>
        <v>14056</v>
      </c>
      <c r="M378" s="1">
        <f>INDEX('student population'!$A$2:$D$801,MATCH(Rank!B378,'student population'!$A$2:$A$801,0),3)</f>
        <v>8.5</v>
      </c>
    </row>
    <row r="379" spans="1:13" x14ac:dyDescent="0.25">
      <c r="A379" t="s">
        <v>399</v>
      </c>
      <c r="B379" t="s">
        <v>430</v>
      </c>
      <c r="C379" t="s">
        <v>78</v>
      </c>
      <c r="D379">
        <v>53.2</v>
      </c>
      <c r="E379">
        <v>47.6</v>
      </c>
      <c r="F379">
        <v>47.6</v>
      </c>
      <c r="G379">
        <v>6.8</v>
      </c>
      <c r="H379">
        <v>28.3</v>
      </c>
      <c r="I379" t="s">
        <v>28</v>
      </c>
      <c r="J379">
        <v>2016</v>
      </c>
      <c r="L379">
        <f>INDEX('student population'!$A$2:$D$801,MATCH(Rank!B379,'student population'!$A$2:$A$801,0),2)</f>
        <v>42215</v>
      </c>
      <c r="M379" s="1">
        <f>INDEX('student population'!$A$2:$D$801,MATCH(Rank!B379,'student population'!$A$2:$A$801,0),3)</f>
        <v>34.299999999999997</v>
      </c>
    </row>
    <row r="380" spans="1:13" x14ac:dyDescent="0.25">
      <c r="A380" t="s">
        <v>399</v>
      </c>
      <c r="B380" t="s">
        <v>431</v>
      </c>
      <c r="C380" t="s">
        <v>141</v>
      </c>
      <c r="D380">
        <v>23.7</v>
      </c>
      <c r="E380">
        <v>50.6</v>
      </c>
      <c r="F380">
        <v>18.600000000000001</v>
      </c>
      <c r="G380">
        <v>65.900000000000006</v>
      </c>
      <c r="H380">
        <v>42.5</v>
      </c>
      <c r="I380" t="s">
        <v>28</v>
      </c>
      <c r="J380">
        <v>2016</v>
      </c>
      <c r="L380">
        <f>INDEX('student population'!$A$2:$D$801,MATCH(Rank!B380,'student population'!$A$2:$A$801,0),2)</f>
        <v>27709</v>
      </c>
      <c r="M380" s="1">
        <f>INDEX('student population'!$A$2:$D$801,MATCH(Rank!B380,'student population'!$A$2:$A$801,0),3)</f>
        <v>19.600000000000001</v>
      </c>
    </row>
    <row r="381" spans="1:13" x14ac:dyDescent="0.25">
      <c r="A381" t="s">
        <v>399</v>
      </c>
      <c r="B381" t="s">
        <v>432</v>
      </c>
      <c r="C381" t="s">
        <v>141</v>
      </c>
      <c r="D381">
        <v>23.1</v>
      </c>
      <c r="E381">
        <v>35.9</v>
      </c>
      <c r="F381">
        <v>21</v>
      </c>
      <c r="G381">
        <v>64.8</v>
      </c>
      <c r="H381">
        <v>37.5</v>
      </c>
      <c r="I381" t="s">
        <v>28</v>
      </c>
      <c r="J381">
        <v>2016</v>
      </c>
      <c r="L381">
        <f>INDEX('student population'!$A$2:$D$801,MATCH(Rank!B381,'student population'!$A$2:$A$801,0),2)</f>
        <v>36353</v>
      </c>
      <c r="M381" s="1">
        <f>INDEX('student population'!$A$2:$D$801,MATCH(Rank!B381,'student population'!$A$2:$A$801,0),3)</f>
        <v>61.2</v>
      </c>
    </row>
    <row r="382" spans="1:13" x14ac:dyDescent="0.25">
      <c r="A382" t="s">
        <v>399</v>
      </c>
      <c r="B382" t="s">
        <v>433</v>
      </c>
      <c r="C382" t="s">
        <v>318</v>
      </c>
      <c r="D382">
        <v>22.3</v>
      </c>
      <c r="E382">
        <v>42.7</v>
      </c>
      <c r="F382">
        <v>32.299999999999997</v>
      </c>
      <c r="G382">
        <v>52.8</v>
      </c>
      <c r="H382">
        <v>70</v>
      </c>
      <c r="I382" t="s">
        <v>28</v>
      </c>
      <c r="J382">
        <v>2016</v>
      </c>
      <c r="L382">
        <f>INDEX('student population'!$A$2:$D$801,MATCH(Rank!B382,'student population'!$A$2:$A$801,0),2)</f>
        <v>2739</v>
      </c>
      <c r="M382" s="1">
        <f>INDEX('student population'!$A$2:$D$801,MATCH(Rank!B382,'student population'!$A$2:$A$801,0),3)</f>
        <v>15.9</v>
      </c>
    </row>
    <row r="383" spans="1:13" x14ac:dyDescent="0.25">
      <c r="A383" t="s">
        <v>399</v>
      </c>
      <c r="B383" t="s">
        <v>434</v>
      </c>
      <c r="C383" t="s">
        <v>11</v>
      </c>
      <c r="D383">
        <v>20.3</v>
      </c>
      <c r="E383">
        <v>25.9</v>
      </c>
      <c r="F383">
        <v>27</v>
      </c>
      <c r="G383">
        <v>62.7</v>
      </c>
      <c r="H383">
        <v>29.3</v>
      </c>
      <c r="I383" t="s">
        <v>28</v>
      </c>
      <c r="J383">
        <v>2016</v>
      </c>
      <c r="L383">
        <f>INDEX('student population'!$A$2:$D$801,MATCH(Rank!B383,'student population'!$A$2:$A$801,0),2)</f>
        <v>27420</v>
      </c>
      <c r="M383" s="1">
        <f>INDEX('student population'!$A$2:$D$801,MATCH(Rank!B383,'student population'!$A$2:$A$801,0),3)</f>
        <v>31.7</v>
      </c>
    </row>
    <row r="384" spans="1:13" x14ac:dyDescent="0.25">
      <c r="A384" t="s">
        <v>399</v>
      </c>
      <c r="B384" t="s">
        <v>435</v>
      </c>
      <c r="C384" t="s">
        <v>51</v>
      </c>
      <c r="D384">
        <v>26.4</v>
      </c>
      <c r="E384">
        <v>89</v>
      </c>
      <c r="F384">
        <v>26.7</v>
      </c>
      <c r="G384">
        <v>41.2</v>
      </c>
      <c r="H384">
        <v>85.9</v>
      </c>
      <c r="I384" t="s">
        <v>28</v>
      </c>
      <c r="J384">
        <v>2016</v>
      </c>
      <c r="L384">
        <f>INDEX('student population'!$A$2:$D$801,MATCH(Rank!B384,'student population'!$A$2:$A$801,0),2)</f>
        <v>18971</v>
      </c>
      <c r="M384" s="1">
        <f>INDEX('student population'!$A$2:$D$801,MATCH(Rank!B384,'student population'!$A$2:$A$801,0),3)</f>
        <v>26.2</v>
      </c>
    </row>
    <row r="385" spans="1:13" x14ac:dyDescent="0.25">
      <c r="A385" t="s">
        <v>399</v>
      </c>
      <c r="B385" t="s">
        <v>436</v>
      </c>
      <c r="C385" t="s">
        <v>11</v>
      </c>
      <c r="D385">
        <v>31.1</v>
      </c>
      <c r="E385">
        <v>24.5</v>
      </c>
      <c r="F385">
        <v>21.5</v>
      </c>
      <c r="G385">
        <v>58.7</v>
      </c>
      <c r="H385">
        <v>30.3</v>
      </c>
      <c r="I385" t="s">
        <v>28</v>
      </c>
      <c r="J385">
        <v>2016</v>
      </c>
      <c r="L385">
        <f>INDEX('student population'!$A$2:$D$801,MATCH(Rank!B385,'student population'!$A$2:$A$801,0),2)</f>
        <v>29336</v>
      </c>
      <c r="M385" s="1">
        <f>INDEX('student population'!$A$2:$D$801,MATCH(Rank!B385,'student population'!$A$2:$A$801,0),3)</f>
        <v>16.3</v>
      </c>
    </row>
    <row r="386" spans="1:13" x14ac:dyDescent="0.25">
      <c r="A386" t="s">
        <v>399</v>
      </c>
      <c r="B386" t="s">
        <v>437</v>
      </c>
      <c r="C386" t="s">
        <v>11</v>
      </c>
      <c r="D386">
        <v>29.3</v>
      </c>
      <c r="E386">
        <v>17.100000000000001</v>
      </c>
      <c r="F386">
        <v>12.1</v>
      </c>
      <c r="G386">
        <v>70.400000000000006</v>
      </c>
      <c r="H386">
        <v>28</v>
      </c>
      <c r="I386" t="s">
        <v>28</v>
      </c>
      <c r="J386">
        <v>2016</v>
      </c>
      <c r="L386">
        <f>INDEX('student population'!$A$2:$D$801,MATCH(Rank!B386,'student population'!$A$2:$A$801,0),2)</f>
        <v>8003</v>
      </c>
      <c r="M386" s="1">
        <f>INDEX('student population'!$A$2:$D$801,MATCH(Rank!B386,'student population'!$A$2:$A$801,0),3)</f>
        <v>17.100000000000001</v>
      </c>
    </row>
    <row r="387" spans="1:13" x14ac:dyDescent="0.25">
      <c r="A387" t="s">
        <v>399</v>
      </c>
      <c r="B387" t="s">
        <v>438</v>
      </c>
      <c r="C387" t="s">
        <v>336</v>
      </c>
      <c r="D387">
        <v>44.6</v>
      </c>
      <c r="E387">
        <v>21.1</v>
      </c>
      <c r="F387">
        <v>42.3</v>
      </c>
      <c r="G387">
        <v>22.6</v>
      </c>
      <c r="H387">
        <v>49.4</v>
      </c>
      <c r="I387" t="s">
        <v>28</v>
      </c>
      <c r="J387">
        <v>2016</v>
      </c>
      <c r="L387">
        <f>INDEX('student population'!$A$2:$D$801,MATCH(Rank!B387,'student population'!$A$2:$A$801,0),2)</f>
        <v>27095</v>
      </c>
      <c r="M387" s="1">
        <f>INDEX('student population'!$A$2:$D$801,MATCH(Rank!B387,'student population'!$A$2:$A$801,0),3)</f>
        <v>15.3</v>
      </c>
    </row>
    <row r="388" spans="1:13" x14ac:dyDescent="0.25">
      <c r="A388" t="s">
        <v>399</v>
      </c>
      <c r="B388" t="s">
        <v>439</v>
      </c>
      <c r="C388" t="s">
        <v>13</v>
      </c>
      <c r="D388">
        <v>22.6</v>
      </c>
      <c r="E388">
        <v>77.7</v>
      </c>
      <c r="F388">
        <v>23.5</v>
      </c>
      <c r="G388">
        <v>59.1</v>
      </c>
      <c r="H388">
        <v>30.4</v>
      </c>
      <c r="I388" t="s">
        <v>28</v>
      </c>
      <c r="J388">
        <v>2016</v>
      </c>
      <c r="L388">
        <f>INDEX('student population'!$A$2:$D$801,MATCH(Rank!B388,'student population'!$A$2:$A$801,0),2)</f>
        <v>7828</v>
      </c>
      <c r="M388" s="1">
        <f>INDEX('student population'!$A$2:$D$801,MATCH(Rank!B388,'student population'!$A$2:$A$801,0),3)</f>
        <v>15.9</v>
      </c>
    </row>
    <row r="389" spans="1:13" x14ac:dyDescent="0.25">
      <c r="A389" t="s">
        <v>399</v>
      </c>
      <c r="B389" t="s">
        <v>440</v>
      </c>
      <c r="C389" t="s">
        <v>62</v>
      </c>
      <c r="D389">
        <v>31.9</v>
      </c>
      <c r="E389">
        <v>37</v>
      </c>
      <c r="F389">
        <v>24.6</v>
      </c>
      <c r="G389">
        <v>45.7</v>
      </c>
      <c r="H389">
        <v>79.400000000000006</v>
      </c>
      <c r="I389" t="s">
        <v>28</v>
      </c>
      <c r="J389">
        <v>2016</v>
      </c>
      <c r="L389">
        <f>INDEX('student population'!$A$2:$D$801,MATCH(Rank!B389,'student population'!$A$2:$A$801,0),2)</f>
        <v>51351</v>
      </c>
      <c r="M389" s="1">
        <f>INDEX('student population'!$A$2:$D$801,MATCH(Rank!B389,'student population'!$A$2:$A$801,0),3)</f>
        <v>16.600000000000001</v>
      </c>
    </row>
    <row r="390" spans="1:13" x14ac:dyDescent="0.25">
      <c r="A390" t="s">
        <v>399</v>
      </c>
      <c r="B390" t="s">
        <v>441</v>
      </c>
      <c r="C390" t="s">
        <v>13</v>
      </c>
      <c r="D390">
        <v>22.2</v>
      </c>
      <c r="E390">
        <v>72.400000000000006</v>
      </c>
      <c r="F390">
        <v>23.8</v>
      </c>
      <c r="G390">
        <v>58.2</v>
      </c>
      <c r="H390">
        <v>32.700000000000003</v>
      </c>
      <c r="I390" t="s">
        <v>28</v>
      </c>
      <c r="J390">
        <v>2016</v>
      </c>
      <c r="L390">
        <f>INDEX('student population'!$A$2:$D$801,MATCH(Rank!B390,'student population'!$A$2:$A$801,0),2)</f>
        <v>12801</v>
      </c>
      <c r="M390" s="1">
        <f>INDEX('student population'!$A$2:$D$801,MATCH(Rank!B390,'student population'!$A$2:$A$801,0),3)</f>
        <v>17.100000000000001</v>
      </c>
    </row>
    <row r="391" spans="1:13" x14ac:dyDescent="0.25">
      <c r="A391" t="s">
        <v>399</v>
      </c>
      <c r="B391" t="s">
        <v>442</v>
      </c>
      <c r="C391" t="s">
        <v>51</v>
      </c>
      <c r="D391">
        <v>21.5</v>
      </c>
      <c r="E391">
        <v>84.8</v>
      </c>
      <c r="F391">
        <v>20.2</v>
      </c>
      <c r="G391">
        <v>53.4</v>
      </c>
      <c r="H391">
        <v>32.200000000000003</v>
      </c>
      <c r="I391" t="s">
        <v>28</v>
      </c>
      <c r="J391">
        <v>2016</v>
      </c>
      <c r="L391">
        <f>INDEX('student population'!$A$2:$D$801,MATCH(Rank!B391,'student population'!$A$2:$A$801,0),2)</f>
        <v>20314</v>
      </c>
      <c r="M391" s="1">
        <f>INDEX('student population'!$A$2:$D$801,MATCH(Rank!B391,'student population'!$A$2:$A$801,0),3)</f>
        <v>36.5</v>
      </c>
    </row>
    <row r="392" spans="1:13" x14ac:dyDescent="0.25">
      <c r="A392" t="s">
        <v>399</v>
      </c>
      <c r="B392" t="s">
        <v>443</v>
      </c>
      <c r="C392" t="s">
        <v>444</v>
      </c>
      <c r="D392">
        <v>23.8</v>
      </c>
      <c r="E392">
        <v>46.1</v>
      </c>
      <c r="F392">
        <v>22.8</v>
      </c>
      <c r="G392">
        <v>64.2</v>
      </c>
      <c r="H392">
        <v>31.5</v>
      </c>
      <c r="I392" t="s">
        <v>28</v>
      </c>
      <c r="J392">
        <v>2016</v>
      </c>
      <c r="L392">
        <f>INDEX('student population'!$A$2:$D$801,MATCH(Rank!B392,'student population'!$A$2:$A$801,0),2)</f>
        <v>10269</v>
      </c>
      <c r="M392" s="1">
        <f>INDEX('student population'!$A$2:$D$801,MATCH(Rank!B392,'student population'!$A$2:$A$801,0),3)</f>
        <v>13</v>
      </c>
    </row>
    <row r="393" spans="1:13" x14ac:dyDescent="0.25">
      <c r="A393" t="s">
        <v>399</v>
      </c>
      <c r="B393" t="s">
        <v>445</v>
      </c>
      <c r="C393" t="s">
        <v>11</v>
      </c>
      <c r="D393">
        <v>34</v>
      </c>
      <c r="E393">
        <v>28.6</v>
      </c>
      <c r="F393">
        <v>18.2</v>
      </c>
      <c r="G393">
        <v>58.3</v>
      </c>
      <c r="H393">
        <v>41.6</v>
      </c>
      <c r="I393" t="s">
        <v>28</v>
      </c>
      <c r="J393">
        <v>2016</v>
      </c>
      <c r="L393">
        <f>INDEX('student population'!$A$2:$D$801,MATCH(Rank!B393,'student population'!$A$2:$A$801,0),2)</f>
        <v>33268</v>
      </c>
      <c r="M393" s="1">
        <f>INDEX('student population'!$A$2:$D$801,MATCH(Rank!B393,'student population'!$A$2:$A$801,0),3)</f>
        <v>13.3</v>
      </c>
    </row>
    <row r="394" spans="1:13" x14ac:dyDescent="0.25">
      <c r="A394" t="s">
        <v>399</v>
      </c>
      <c r="B394" t="s">
        <v>446</v>
      </c>
      <c r="C394" t="s">
        <v>11</v>
      </c>
      <c r="D394">
        <v>18.100000000000001</v>
      </c>
      <c r="E394">
        <v>29.6</v>
      </c>
      <c r="F394">
        <v>16.600000000000001</v>
      </c>
      <c r="G394">
        <v>74.900000000000006</v>
      </c>
      <c r="H394">
        <v>28.6</v>
      </c>
      <c r="I394" t="s">
        <v>28</v>
      </c>
      <c r="J394">
        <v>2016</v>
      </c>
      <c r="L394">
        <f>INDEX('student population'!$A$2:$D$801,MATCH(Rank!B394,'student population'!$A$2:$A$801,0),2)</f>
        <v>27520</v>
      </c>
      <c r="M394" s="1">
        <f>INDEX('student population'!$A$2:$D$801,MATCH(Rank!B394,'student population'!$A$2:$A$801,0),3)</f>
        <v>26.9</v>
      </c>
    </row>
    <row r="395" spans="1:13" x14ac:dyDescent="0.25">
      <c r="A395" t="s">
        <v>399</v>
      </c>
      <c r="B395" t="s">
        <v>447</v>
      </c>
      <c r="C395" t="s">
        <v>166</v>
      </c>
      <c r="D395">
        <v>26.5</v>
      </c>
      <c r="E395">
        <v>66.099999999999994</v>
      </c>
      <c r="F395">
        <v>18.7</v>
      </c>
      <c r="G395">
        <v>58.8</v>
      </c>
      <c r="H395">
        <v>36.799999999999997</v>
      </c>
      <c r="I395" t="s">
        <v>28</v>
      </c>
      <c r="J395">
        <v>2016</v>
      </c>
      <c r="L395">
        <f>INDEX('student population'!$A$2:$D$801,MATCH(Rank!B395,'student population'!$A$2:$A$801,0),2)</f>
        <v>10398</v>
      </c>
      <c r="M395" s="1">
        <f>INDEX('student population'!$A$2:$D$801,MATCH(Rank!B395,'student population'!$A$2:$A$801,0),3)</f>
        <v>12.2</v>
      </c>
    </row>
    <row r="396" spans="1:13" x14ac:dyDescent="0.25">
      <c r="A396" t="s">
        <v>399</v>
      </c>
      <c r="B396" t="s">
        <v>448</v>
      </c>
      <c r="C396" t="s">
        <v>54</v>
      </c>
      <c r="D396">
        <v>26.1</v>
      </c>
      <c r="E396">
        <v>84.5</v>
      </c>
      <c r="F396">
        <v>28.3</v>
      </c>
      <c r="G396">
        <v>47.9</v>
      </c>
      <c r="H396">
        <v>39.1</v>
      </c>
      <c r="I396" t="s">
        <v>28</v>
      </c>
      <c r="J396">
        <v>2016</v>
      </c>
      <c r="L396">
        <f>INDEX('student population'!$A$2:$D$801,MATCH(Rank!B396,'student population'!$A$2:$A$801,0),2)</f>
        <v>23819</v>
      </c>
      <c r="M396" s="1">
        <f>INDEX('student population'!$A$2:$D$801,MATCH(Rank!B396,'student population'!$A$2:$A$801,0),3)</f>
        <v>26.1</v>
      </c>
    </row>
    <row r="397" spans="1:13" x14ac:dyDescent="0.25">
      <c r="A397" t="s">
        <v>399</v>
      </c>
      <c r="B397" t="s">
        <v>449</v>
      </c>
      <c r="C397" t="s">
        <v>78</v>
      </c>
      <c r="D397">
        <v>15.1</v>
      </c>
      <c r="E397">
        <v>39.4</v>
      </c>
      <c r="F397">
        <v>9.5</v>
      </c>
      <c r="G397">
        <v>81.7</v>
      </c>
      <c r="H397">
        <v>31.5</v>
      </c>
      <c r="I397" t="s">
        <v>28</v>
      </c>
      <c r="J397">
        <v>2016</v>
      </c>
      <c r="L397">
        <f>INDEX('student population'!$A$2:$D$801,MATCH(Rank!B397,'student population'!$A$2:$A$801,0),2)</f>
        <v>26894</v>
      </c>
      <c r="M397" s="1">
        <f>INDEX('student population'!$A$2:$D$801,MATCH(Rank!B397,'student population'!$A$2:$A$801,0),3)</f>
        <v>38.5</v>
      </c>
    </row>
    <row r="398" spans="1:13" x14ac:dyDescent="0.25">
      <c r="A398" t="s">
        <v>399</v>
      </c>
      <c r="B398" t="s">
        <v>450</v>
      </c>
      <c r="C398" t="s">
        <v>193</v>
      </c>
      <c r="D398">
        <v>28.6</v>
      </c>
      <c r="E398">
        <v>75.5</v>
      </c>
      <c r="F398">
        <v>23.8</v>
      </c>
      <c r="G398">
        <v>48.4</v>
      </c>
      <c r="H398">
        <v>47.1</v>
      </c>
      <c r="I398" t="s">
        <v>28</v>
      </c>
      <c r="J398">
        <v>2016</v>
      </c>
      <c r="L398">
        <f>INDEX('student population'!$A$2:$D$801,MATCH(Rank!B398,'student population'!$A$2:$A$801,0),2)</f>
        <v>15805</v>
      </c>
      <c r="M398" s="1">
        <f>INDEX('student population'!$A$2:$D$801,MATCH(Rank!B398,'student population'!$A$2:$A$801,0),3)</f>
        <v>22.3</v>
      </c>
    </row>
    <row r="399" spans="1:13" x14ac:dyDescent="0.25">
      <c r="A399" t="s">
        <v>399</v>
      </c>
      <c r="B399" t="s">
        <v>451</v>
      </c>
      <c r="C399" t="s">
        <v>141</v>
      </c>
      <c r="D399">
        <v>23.6</v>
      </c>
      <c r="E399">
        <v>38.299999999999997</v>
      </c>
      <c r="F399">
        <v>13.1</v>
      </c>
      <c r="G399">
        <v>76.099999999999994</v>
      </c>
      <c r="H399">
        <v>36.6</v>
      </c>
      <c r="I399" t="s">
        <v>28</v>
      </c>
      <c r="J399">
        <v>2016</v>
      </c>
      <c r="L399">
        <f>INDEX('student population'!$A$2:$D$801,MATCH(Rank!B399,'student population'!$A$2:$A$801,0),2)</f>
        <v>25250</v>
      </c>
      <c r="M399" s="1">
        <f>INDEX('student population'!$A$2:$D$801,MATCH(Rank!B399,'student population'!$A$2:$A$801,0),3)</f>
        <v>19.7</v>
      </c>
    </row>
    <row r="400" spans="1:13" x14ac:dyDescent="0.25">
      <c r="A400" t="s">
        <v>399</v>
      </c>
      <c r="B400" t="s">
        <v>452</v>
      </c>
      <c r="C400" t="s">
        <v>209</v>
      </c>
      <c r="D400">
        <v>26</v>
      </c>
      <c r="E400">
        <v>88.8</v>
      </c>
      <c r="F400">
        <v>28.7</v>
      </c>
      <c r="G400">
        <v>44.3</v>
      </c>
      <c r="H400">
        <v>45.6</v>
      </c>
      <c r="I400" t="s">
        <v>28</v>
      </c>
      <c r="J400">
        <v>2016</v>
      </c>
      <c r="L400">
        <f>INDEX('student population'!$A$2:$D$801,MATCH(Rank!B400,'student population'!$A$2:$A$801,0),2)</f>
        <v>17142</v>
      </c>
      <c r="M400" s="1">
        <f>INDEX('student population'!$A$2:$D$801,MATCH(Rank!B400,'student population'!$A$2:$A$801,0),3)</f>
        <v>21.1</v>
      </c>
    </row>
    <row r="401" spans="1:13" x14ac:dyDescent="0.25">
      <c r="A401" t="s">
        <v>399</v>
      </c>
      <c r="B401" t="s">
        <v>453</v>
      </c>
      <c r="C401" t="s">
        <v>11</v>
      </c>
      <c r="D401">
        <v>29</v>
      </c>
      <c r="E401">
        <v>39.6</v>
      </c>
      <c r="F401">
        <v>28.2</v>
      </c>
      <c r="G401">
        <v>49.6</v>
      </c>
      <c r="H401">
        <v>57.1</v>
      </c>
      <c r="I401" t="s">
        <v>28</v>
      </c>
      <c r="J401">
        <v>2016</v>
      </c>
      <c r="L401">
        <f>INDEX('student population'!$A$2:$D$801,MATCH(Rank!B401,'student population'!$A$2:$A$801,0),2)</f>
        <v>24550</v>
      </c>
      <c r="M401" s="1">
        <f>INDEX('student population'!$A$2:$D$801,MATCH(Rank!B401,'student population'!$A$2:$A$801,0),3)</f>
        <v>18.3</v>
      </c>
    </row>
    <row r="402" spans="1:13" x14ac:dyDescent="0.25">
      <c r="A402" t="s">
        <v>399</v>
      </c>
      <c r="B402" t="s">
        <v>454</v>
      </c>
      <c r="C402" t="s">
        <v>11</v>
      </c>
      <c r="D402">
        <v>31.9</v>
      </c>
      <c r="E402">
        <v>29.6</v>
      </c>
      <c r="F402">
        <v>14.2</v>
      </c>
      <c r="G402">
        <v>65.3</v>
      </c>
      <c r="H402">
        <v>41.7</v>
      </c>
      <c r="I402" t="s">
        <v>28</v>
      </c>
      <c r="J402">
        <v>2016</v>
      </c>
      <c r="L402">
        <f>INDEX('student population'!$A$2:$D$801,MATCH(Rank!B402,'student population'!$A$2:$A$801,0),2)</f>
        <v>23065</v>
      </c>
      <c r="M402" s="1">
        <f>INDEX('student population'!$A$2:$D$801,MATCH(Rank!B402,'student population'!$A$2:$A$801,0),3)</f>
        <v>10.7</v>
      </c>
    </row>
    <row r="403" spans="1:13" x14ac:dyDescent="0.25">
      <c r="A403" t="s">
        <v>455</v>
      </c>
      <c r="B403" t="s">
        <v>456</v>
      </c>
      <c r="C403" t="s">
        <v>11</v>
      </c>
      <c r="D403">
        <v>42.2</v>
      </c>
      <c r="E403">
        <v>28.9</v>
      </c>
      <c r="F403">
        <v>16.5</v>
      </c>
      <c r="G403">
        <v>41.1</v>
      </c>
      <c r="H403">
        <v>35.9</v>
      </c>
      <c r="I403" t="s">
        <v>28</v>
      </c>
      <c r="J403">
        <v>2016</v>
      </c>
      <c r="L403">
        <f>INDEX('student population'!$A$2:$D$801,MATCH(Rank!B403,'student population'!$A$2:$A$801,0),2)</f>
        <v>11604</v>
      </c>
      <c r="M403" s="1">
        <f>INDEX('student population'!$A$2:$D$801,MATCH(Rank!B403,'student population'!$A$2:$A$801,0),3)</f>
        <v>12</v>
      </c>
    </row>
    <row r="404" spans="1:13" x14ac:dyDescent="0.25">
      <c r="A404" t="s">
        <v>455</v>
      </c>
      <c r="B404" t="s">
        <v>457</v>
      </c>
      <c r="C404" t="s">
        <v>458</v>
      </c>
      <c r="D404">
        <v>18.399999999999999</v>
      </c>
      <c r="E404">
        <v>92.5</v>
      </c>
      <c r="F404">
        <v>20.399999999999999</v>
      </c>
      <c r="G404">
        <v>51.9</v>
      </c>
      <c r="H404">
        <v>34.6</v>
      </c>
      <c r="I404" t="s">
        <v>28</v>
      </c>
      <c r="J404">
        <v>2016</v>
      </c>
      <c r="L404">
        <f>INDEX('student population'!$A$2:$D$801,MATCH(Rank!B404,'student population'!$A$2:$A$801,0),2)</f>
        <v>0</v>
      </c>
      <c r="M404" s="1">
        <f>INDEX('student population'!$A$2:$D$801,MATCH(Rank!B404,'student population'!$A$2:$A$801,0),3)</f>
        <v>0</v>
      </c>
    </row>
    <row r="405" spans="1:13" x14ac:dyDescent="0.25">
      <c r="A405" t="s">
        <v>455</v>
      </c>
      <c r="B405" t="s">
        <v>459</v>
      </c>
      <c r="C405" t="s">
        <v>417</v>
      </c>
      <c r="D405">
        <v>24.8</v>
      </c>
      <c r="E405">
        <v>45.9</v>
      </c>
      <c r="F405">
        <v>26.5</v>
      </c>
      <c r="G405">
        <v>43.6</v>
      </c>
      <c r="H405">
        <v>40.1</v>
      </c>
      <c r="I405" t="s">
        <v>28</v>
      </c>
      <c r="J405">
        <v>2016</v>
      </c>
      <c r="L405">
        <f>INDEX('student population'!$A$2:$D$801,MATCH(Rank!B405,'student population'!$A$2:$A$801,0),2)</f>
        <v>10791</v>
      </c>
      <c r="M405" s="1">
        <f>INDEX('student population'!$A$2:$D$801,MATCH(Rank!B405,'student population'!$A$2:$A$801,0),3)</f>
        <v>17.8</v>
      </c>
    </row>
    <row r="406" spans="1:13" x14ac:dyDescent="0.25">
      <c r="A406" t="s">
        <v>455</v>
      </c>
      <c r="B406" t="s">
        <v>460</v>
      </c>
      <c r="C406" t="s">
        <v>141</v>
      </c>
      <c r="D406">
        <v>28.7</v>
      </c>
      <c r="E406">
        <v>31.7</v>
      </c>
      <c r="F406">
        <v>21.6</v>
      </c>
      <c r="G406">
        <v>48.8</v>
      </c>
      <c r="H406">
        <v>45.4</v>
      </c>
      <c r="I406" t="s">
        <v>28</v>
      </c>
      <c r="J406">
        <v>2016</v>
      </c>
      <c r="L406">
        <f>INDEX('student population'!$A$2:$D$801,MATCH(Rank!B406,'student population'!$A$2:$A$801,0),2)</f>
        <v>51560</v>
      </c>
      <c r="M406" s="1">
        <f>INDEX('student population'!$A$2:$D$801,MATCH(Rank!B406,'student population'!$A$2:$A$801,0),3)</f>
        <v>65.099999999999994</v>
      </c>
    </row>
    <row r="407" spans="1:13" x14ac:dyDescent="0.25">
      <c r="A407" t="s">
        <v>455</v>
      </c>
      <c r="B407" t="s">
        <v>461</v>
      </c>
      <c r="C407" t="s">
        <v>215</v>
      </c>
      <c r="D407">
        <v>22.6</v>
      </c>
      <c r="E407">
        <v>49.4</v>
      </c>
      <c r="F407">
        <v>21.3</v>
      </c>
      <c r="G407">
        <v>42.3</v>
      </c>
      <c r="H407">
        <v>28.9</v>
      </c>
      <c r="I407" t="s">
        <v>28</v>
      </c>
      <c r="J407">
        <v>2016</v>
      </c>
      <c r="L407">
        <f>INDEX('student population'!$A$2:$D$801,MATCH(Rank!B407,'student population'!$A$2:$A$801,0),2)</f>
        <v>17503</v>
      </c>
      <c r="M407" s="1">
        <f>INDEX('student population'!$A$2:$D$801,MATCH(Rank!B407,'student population'!$A$2:$A$801,0),3)</f>
        <v>16</v>
      </c>
    </row>
    <row r="408" spans="1:13" x14ac:dyDescent="0.25">
      <c r="A408" t="s">
        <v>455</v>
      </c>
      <c r="B408" t="s">
        <v>462</v>
      </c>
      <c r="C408" t="s">
        <v>13</v>
      </c>
      <c r="D408">
        <v>32</v>
      </c>
      <c r="E408">
        <v>70.599999999999994</v>
      </c>
      <c r="F408">
        <v>12.6</v>
      </c>
      <c r="G408">
        <v>35.200000000000003</v>
      </c>
      <c r="H408">
        <v>28.8</v>
      </c>
      <c r="I408" t="s">
        <v>28</v>
      </c>
      <c r="J408">
        <v>2016</v>
      </c>
      <c r="L408">
        <f>INDEX('student population'!$A$2:$D$801,MATCH(Rank!B408,'student population'!$A$2:$A$801,0),2)</f>
        <v>14907</v>
      </c>
      <c r="M408" s="1">
        <f>INDEX('student population'!$A$2:$D$801,MATCH(Rank!B408,'student population'!$A$2:$A$801,0),3)</f>
        <v>25.9</v>
      </c>
    </row>
    <row r="409" spans="1:13" x14ac:dyDescent="0.25">
      <c r="A409" t="s">
        <v>455</v>
      </c>
      <c r="B409" t="s">
        <v>463</v>
      </c>
      <c r="C409" t="s">
        <v>141</v>
      </c>
      <c r="D409">
        <v>15.6</v>
      </c>
      <c r="E409">
        <v>36.6</v>
      </c>
      <c r="F409">
        <v>14.8</v>
      </c>
      <c r="G409">
        <v>72.3</v>
      </c>
      <c r="H409">
        <v>35.799999999999997</v>
      </c>
      <c r="I409" t="s">
        <v>28</v>
      </c>
      <c r="J409">
        <v>2016</v>
      </c>
      <c r="L409">
        <f>INDEX('student population'!$A$2:$D$801,MATCH(Rank!B409,'student population'!$A$2:$A$801,0),2)</f>
        <v>14076</v>
      </c>
      <c r="M409" s="1">
        <f>INDEX('student population'!$A$2:$D$801,MATCH(Rank!B409,'student population'!$A$2:$A$801,0),3)</f>
        <v>25</v>
      </c>
    </row>
    <row r="410" spans="1:13" x14ac:dyDescent="0.25">
      <c r="A410" t="s">
        <v>455</v>
      </c>
      <c r="B410" t="s">
        <v>464</v>
      </c>
      <c r="C410" t="s">
        <v>396</v>
      </c>
      <c r="D410">
        <v>18</v>
      </c>
      <c r="E410">
        <v>35.799999999999997</v>
      </c>
      <c r="F410">
        <v>14.7</v>
      </c>
      <c r="G410">
        <v>55.8</v>
      </c>
      <c r="H410">
        <v>33.700000000000003</v>
      </c>
      <c r="I410" t="s">
        <v>28</v>
      </c>
      <c r="J410">
        <v>2016</v>
      </c>
      <c r="L410">
        <f>INDEX('student population'!$A$2:$D$801,MATCH(Rank!B410,'student population'!$A$2:$A$801,0),2)</f>
        <v>23694</v>
      </c>
      <c r="M410" s="1">
        <f>INDEX('student population'!$A$2:$D$801,MATCH(Rank!B410,'student population'!$A$2:$A$801,0),3)</f>
        <v>21.3</v>
      </c>
    </row>
    <row r="411" spans="1:13" x14ac:dyDescent="0.25">
      <c r="A411" t="s">
        <v>455</v>
      </c>
      <c r="B411" t="s">
        <v>465</v>
      </c>
      <c r="C411" t="s">
        <v>13</v>
      </c>
      <c r="D411">
        <v>24.8</v>
      </c>
      <c r="E411">
        <v>91.8</v>
      </c>
      <c r="F411">
        <v>23.3</v>
      </c>
      <c r="G411">
        <v>39.5</v>
      </c>
      <c r="H411">
        <v>34.700000000000003</v>
      </c>
      <c r="I411" t="s">
        <v>28</v>
      </c>
      <c r="J411">
        <v>2016</v>
      </c>
      <c r="L411">
        <f>INDEX('student population'!$A$2:$D$801,MATCH(Rank!B411,'student population'!$A$2:$A$801,0),2)</f>
        <v>12613</v>
      </c>
      <c r="M411" s="1">
        <f>INDEX('student population'!$A$2:$D$801,MATCH(Rank!B411,'student population'!$A$2:$A$801,0),3)</f>
        <v>17.600000000000001</v>
      </c>
    </row>
    <row r="412" spans="1:13" x14ac:dyDescent="0.25">
      <c r="A412" t="s">
        <v>455</v>
      </c>
      <c r="B412" t="s">
        <v>466</v>
      </c>
      <c r="C412" t="s">
        <v>141</v>
      </c>
      <c r="D412">
        <v>23.9</v>
      </c>
      <c r="E412">
        <v>38.1</v>
      </c>
      <c r="F412">
        <v>27.8</v>
      </c>
      <c r="G412">
        <v>48.9</v>
      </c>
      <c r="H412">
        <v>32.299999999999997</v>
      </c>
      <c r="I412" t="s">
        <v>28</v>
      </c>
      <c r="J412">
        <v>2016</v>
      </c>
      <c r="L412">
        <f>INDEX('student population'!$A$2:$D$801,MATCH(Rank!B412,'student population'!$A$2:$A$801,0),2)</f>
        <v>19267</v>
      </c>
      <c r="M412" s="1">
        <f>INDEX('student population'!$A$2:$D$801,MATCH(Rank!B412,'student population'!$A$2:$A$801,0),3)</f>
        <v>38.299999999999997</v>
      </c>
    </row>
    <row r="413" spans="1:13" x14ac:dyDescent="0.25">
      <c r="A413" t="s">
        <v>455</v>
      </c>
      <c r="B413" t="s">
        <v>467</v>
      </c>
      <c r="C413" t="s">
        <v>141</v>
      </c>
      <c r="D413">
        <v>19.399999999999999</v>
      </c>
      <c r="E413">
        <v>32.6</v>
      </c>
      <c r="F413">
        <v>13.2</v>
      </c>
      <c r="G413">
        <v>56.8</v>
      </c>
      <c r="H413">
        <v>33.6</v>
      </c>
      <c r="I413" t="s">
        <v>28</v>
      </c>
      <c r="J413">
        <v>2016</v>
      </c>
      <c r="L413">
        <f>INDEX('student population'!$A$2:$D$801,MATCH(Rank!B413,'student population'!$A$2:$A$801,0),2)</f>
        <v>30638</v>
      </c>
      <c r="M413" s="1">
        <f>INDEX('student population'!$A$2:$D$801,MATCH(Rank!B413,'student population'!$A$2:$A$801,0),3)</f>
        <v>51</v>
      </c>
    </row>
    <row r="414" spans="1:13" x14ac:dyDescent="0.25">
      <c r="A414" t="s">
        <v>455</v>
      </c>
      <c r="B414" t="s">
        <v>468</v>
      </c>
      <c r="C414" t="s">
        <v>209</v>
      </c>
      <c r="D414">
        <v>23.5</v>
      </c>
      <c r="E414">
        <v>91</v>
      </c>
      <c r="F414">
        <v>22.5</v>
      </c>
      <c r="G414">
        <v>38.9</v>
      </c>
      <c r="H414">
        <v>52.1</v>
      </c>
      <c r="I414" t="s">
        <v>28</v>
      </c>
      <c r="J414">
        <v>2016</v>
      </c>
      <c r="L414">
        <f>INDEX('student population'!$A$2:$D$801,MATCH(Rank!B414,'student population'!$A$2:$A$801,0),2)</f>
        <v>12187</v>
      </c>
      <c r="M414" s="1">
        <f>INDEX('student population'!$A$2:$D$801,MATCH(Rank!B414,'student population'!$A$2:$A$801,0),3)</f>
        <v>16.5</v>
      </c>
    </row>
    <row r="415" spans="1:13" x14ac:dyDescent="0.25">
      <c r="A415" t="s">
        <v>455</v>
      </c>
      <c r="B415" t="s">
        <v>469</v>
      </c>
      <c r="C415" t="s">
        <v>141</v>
      </c>
      <c r="D415">
        <v>18.600000000000001</v>
      </c>
      <c r="E415">
        <v>39</v>
      </c>
      <c r="F415">
        <v>11.3</v>
      </c>
      <c r="G415">
        <v>55.4</v>
      </c>
      <c r="H415">
        <v>38.700000000000003</v>
      </c>
      <c r="I415" t="s">
        <v>28</v>
      </c>
      <c r="J415">
        <v>2016</v>
      </c>
      <c r="L415">
        <f>INDEX('student population'!$A$2:$D$801,MATCH(Rank!B415,'student population'!$A$2:$A$801,0),2)</f>
        <v>30304</v>
      </c>
      <c r="M415" s="1">
        <f>INDEX('student population'!$A$2:$D$801,MATCH(Rank!B415,'student population'!$A$2:$A$801,0),3)</f>
        <v>18.899999999999999</v>
      </c>
    </row>
    <row r="416" spans="1:13" x14ac:dyDescent="0.25">
      <c r="A416" t="s">
        <v>455</v>
      </c>
      <c r="B416" t="s">
        <v>470</v>
      </c>
      <c r="C416" t="s">
        <v>396</v>
      </c>
      <c r="D416">
        <v>31.5</v>
      </c>
      <c r="E416">
        <v>52.8</v>
      </c>
      <c r="F416">
        <v>21.5</v>
      </c>
      <c r="G416">
        <v>41</v>
      </c>
      <c r="H416">
        <v>28.2</v>
      </c>
      <c r="I416" t="s">
        <v>28</v>
      </c>
      <c r="J416">
        <v>2016</v>
      </c>
      <c r="L416">
        <f>INDEX('student population'!$A$2:$D$801,MATCH(Rank!B416,'student population'!$A$2:$A$801,0),2)</f>
        <v>51438</v>
      </c>
      <c r="M416" s="1">
        <f>INDEX('student population'!$A$2:$D$801,MATCH(Rank!B416,'student population'!$A$2:$A$801,0),3)</f>
        <v>13</v>
      </c>
    </row>
    <row r="417" spans="1:13" x14ac:dyDescent="0.25">
      <c r="A417" t="s">
        <v>455</v>
      </c>
      <c r="B417" t="s">
        <v>471</v>
      </c>
      <c r="C417" t="s">
        <v>204</v>
      </c>
      <c r="D417">
        <v>24</v>
      </c>
      <c r="E417">
        <v>25.7</v>
      </c>
      <c r="F417">
        <v>29.4</v>
      </c>
      <c r="G417">
        <v>45</v>
      </c>
      <c r="H417">
        <v>60.4</v>
      </c>
      <c r="I417" t="s">
        <v>28</v>
      </c>
      <c r="J417">
        <v>2016</v>
      </c>
      <c r="L417">
        <f>INDEX('student population'!$A$2:$D$801,MATCH(Rank!B417,'student population'!$A$2:$A$801,0),2)</f>
        <v>7983</v>
      </c>
      <c r="M417" s="1">
        <f>INDEX('student population'!$A$2:$D$801,MATCH(Rank!B417,'student population'!$A$2:$A$801,0),3)</f>
        <v>15.4</v>
      </c>
    </row>
    <row r="418" spans="1:13" x14ac:dyDescent="0.25">
      <c r="A418" t="s">
        <v>455</v>
      </c>
      <c r="B418" t="s">
        <v>472</v>
      </c>
      <c r="C418" t="s">
        <v>13</v>
      </c>
      <c r="D418">
        <v>23.5</v>
      </c>
      <c r="E418">
        <v>89.6</v>
      </c>
      <c r="F418">
        <v>21.2</v>
      </c>
      <c r="G418">
        <v>43.5</v>
      </c>
      <c r="H418">
        <v>28.9</v>
      </c>
      <c r="I418" t="s">
        <v>28</v>
      </c>
      <c r="J418">
        <v>2016</v>
      </c>
      <c r="L418">
        <f>INDEX('student population'!$A$2:$D$801,MATCH(Rank!B418,'student population'!$A$2:$A$801,0),2)</f>
        <v>13053</v>
      </c>
      <c r="M418" s="1">
        <f>INDEX('student population'!$A$2:$D$801,MATCH(Rank!B418,'student population'!$A$2:$A$801,0),3)</f>
        <v>17.8</v>
      </c>
    </row>
    <row r="419" spans="1:13" x14ac:dyDescent="0.25">
      <c r="A419" t="s">
        <v>455</v>
      </c>
      <c r="B419" t="s">
        <v>473</v>
      </c>
      <c r="C419" t="s">
        <v>78</v>
      </c>
      <c r="D419">
        <v>21.3</v>
      </c>
      <c r="E419">
        <v>50.5</v>
      </c>
      <c r="F419">
        <v>13.2</v>
      </c>
      <c r="G419">
        <v>66.5</v>
      </c>
      <c r="H419">
        <v>34.5</v>
      </c>
      <c r="I419" t="s">
        <v>28</v>
      </c>
      <c r="J419">
        <v>2016</v>
      </c>
      <c r="L419">
        <f>INDEX('student population'!$A$2:$D$801,MATCH(Rank!B419,'student population'!$A$2:$A$801,0),2)</f>
        <v>35308</v>
      </c>
      <c r="M419" s="1">
        <f>INDEX('student population'!$A$2:$D$801,MATCH(Rank!B419,'student population'!$A$2:$A$801,0),3)</f>
        <v>16.100000000000001</v>
      </c>
    </row>
    <row r="420" spans="1:13" x14ac:dyDescent="0.25">
      <c r="A420" t="s">
        <v>455</v>
      </c>
      <c r="B420" t="s">
        <v>474</v>
      </c>
      <c r="C420" t="s">
        <v>417</v>
      </c>
      <c r="D420">
        <v>28.3</v>
      </c>
      <c r="E420">
        <v>46.2</v>
      </c>
      <c r="F420">
        <v>26.5</v>
      </c>
      <c r="G420">
        <v>42.4</v>
      </c>
      <c r="H420">
        <v>34.799999999999997</v>
      </c>
      <c r="I420" t="s">
        <v>28</v>
      </c>
      <c r="J420">
        <v>2016</v>
      </c>
      <c r="L420">
        <f>INDEX('student population'!$A$2:$D$801,MATCH(Rank!B420,'student population'!$A$2:$A$801,0),2)</f>
        <v>22795</v>
      </c>
      <c r="M420" s="1">
        <f>INDEX('student population'!$A$2:$D$801,MATCH(Rank!B420,'student population'!$A$2:$A$801,0),3)</f>
        <v>19</v>
      </c>
    </row>
    <row r="421" spans="1:13" x14ac:dyDescent="0.25">
      <c r="A421" t="s">
        <v>455</v>
      </c>
      <c r="B421" t="s">
        <v>475</v>
      </c>
      <c r="C421" t="s">
        <v>179</v>
      </c>
      <c r="D421">
        <v>33.200000000000003</v>
      </c>
      <c r="E421">
        <v>39.1</v>
      </c>
      <c r="F421">
        <v>27.6</v>
      </c>
      <c r="G421">
        <v>31.2</v>
      </c>
      <c r="H421">
        <v>30.9</v>
      </c>
      <c r="I421" t="s">
        <v>28</v>
      </c>
      <c r="J421">
        <v>2016</v>
      </c>
      <c r="L421">
        <f>INDEX('student population'!$A$2:$D$801,MATCH(Rank!B421,'student population'!$A$2:$A$801,0),2)</f>
        <v>86519</v>
      </c>
      <c r="M421" s="1">
        <f>INDEX('student population'!$A$2:$D$801,MATCH(Rank!B421,'student population'!$A$2:$A$801,0),3)</f>
        <v>17.5</v>
      </c>
    </row>
    <row r="422" spans="1:13" x14ac:dyDescent="0.25">
      <c r="A422" t="s">
        <v>455</v>
      </c>
      <c r="B422" t="s">
        <v>476</v>
      </c>
      <c r="C422" t="s">
        <v>33</v>
      </c>
      <c r="D422">
        <v>19.3</v>
      </c>
      <c r="E422">
        <v>77.400000000000006</v>
      </c>
      <c r="F422">
        <v>23.4</v>
      </c>
      <c r="G422">
        <v>36.4</v>
      </c>
      <c r="H422">
        <v>30.9</v>
      </c>
      <c r="I422" t="s">
        <v>28</v>
      </c>
      <c r="J422">
        <v>2016</v>
      </c>
      <c r="L422">
        <f>INDEX('student population'!$A$2:$D$801,MATCH(Rank!B422,'student population'!$A$2:$A$801,0),2)</f>
        <v>31017</v>
      </c>
      <c r="M422" s="1">
        <f>INDEX('student population'!$A$2:$D$801,MATCH(Rank!B422,'student population'!$A$2:$A$801,0),3)</f>
        <v>30.3</v>
      </c>
    </row>
    <row r="423" spans="1:13" x14ac:dyDescent="0.25">
      <c r="A423" t="s">
        <v>455</v>
      </c>
      <c r="B423" t="s">
        <v>477</v>
      </c>
      <c r="C423" t="s">
        <v>51</v>
      </c>
      <c r="D423">
        <v>20.100000000000001</v>
      </c>
      <c r="E423">
        <v>93.1</v>
      </c>
      <c r="F423">
        <v>20.2</v>
      </c>
      <c r="G423">
        <v>44.6</v>
      </c>
      <c r="H423">
        <v>37.799999999999997</v>
      </c>
      <c r="I423" t="s">
        <v>28</v>
      </c>
      <c r="J423">
        <v>2016</v>
      </c>
      <c r="L423">
        <f>INDEX('student population'!$A$2:$D$801,MATCH(Rank!B423,'student population'!$A$2:$A$801,0),2)</f>
        <v>30333</v>
      </c>
      <c r="M423" s="1">
        <f>INDEX('student population'!$A$2:$D$801,MATCH(Rank!B423,'student population'!$A$2:$A$801,0),3)</f>
        <v>17.100000000000001</v>
      </c>
    </row>
    <row r="424" spans="1:13" x14ac:dyDescent="0.25">
      <c r="A424" t="s">
        <v>455</v>
      </c>
      <c r="B424" t="s">
        <v>478</v>
      </c>
      <c r="C424" t="s">
        <v>193</v>
      </c>
      <c r="D424">
        <v>26.1</v>
      </c>
      <c r="E424">
        <v>76.7</v>
      </c>
      <c r="F424">
        <v>25.2</v>
      </c>
      <c r="G424">
        <v>36.299999999999997</v>
      </c>
      <c r="H424">
        <v>51.7</v>
      </c>
      <c r="I424" t="s">
        <v>28</v>
      </c>
      <c r="J424">
        <v>2016</v>
      </c>
      <c r="L424">
        <f>INDEX('student population'!$A$2:$D$801,MATCH(Rank!B424,'student population'!$A$2:$A$801,0),2)</f>
        <v>8546</v>
      </c>
      <c r="M424" s="1">
        <f>INDEX('student population'!$A$2:$D$801,MATCH(Rank!B424,'student population'!$A$2:$A$801,0),3)</f>
        <v>22.9</v>
      </c>
    </row>
    <row r="425" spans="1:13" x14ac:dyDescent="0.25">
      <c r="A425" t="s">
        <v>455</v>
      </c>
      <c r="B425" t="s">
        <v>479</v>
      </c>
      <c r="C425" t="s">
        <v>62</v>
      </c>
      <c r="D425">
        <v>24.1</v>
      </c>
      <c r="E425">
        <v>21.7</v>
      </c>
      <c r="F425">
        <v>17.100000000000001</v>
      </c>
      <c r="G425">
        <v>46.4</v>
      </c>
      <c r="H425">
        <v>64.7</v>
      </c>
      <c r="I425" t="s">
        <v>28</v>
      </c>
      <c r="J425">
        <v>2016</v>
      </c>
      <c r="L425">
        <f>INDEX('student population'!$A$2:$D$801,MATCH(Rank!B425,'student population'!$A$2:$A$801,0),2)</f>
        <v>27140</v>
      </c>
      <c r="M425" s="1">
        <f>INDEX('student population'!$A$2:$D$801,MATCH(Rank!B425,'student population'!$A$2:$A$801,0),3)</f>
        <v>15.5</v>
      </c>
    </row>
    <row r="426" spans="1:13" x14ac:dyDescent="0.25">
      <c r="A426" t="s">
        <v>455</v>
      </c>
      <c r="B426" t="s">
        <v>480</v>
      </c>
      <c r="C426" t="s">
        <v>112</v>
      </c>
      <c r="D426">
        <v>23.9</v>
      </c>
      <c r="E426">
        <v>34.299999999999997</v>
      </c>
      <c r="F426">
        <v>18.3</v>
      </c>
      <c r="G426">
        <v>50.4</v>
      </c>
      <c r="H426">
        <v>57.6</v>
      </c>
      <c r="I426" t="s">
        <v>28</v>
      </c>
      <c r="J426">
        <v>2016</v>
      </c>
      <c r="L426">
        <f>INDEX('student population'!$A$2:$D$801,MATCH(Rank!B426,'student population'!$A$2:$A$801,0),2)</f>
        <v>17625</v>
      </c>
      <c r="M426" s="1">
        <f>INDEX('student population'!$A$2:$D$801,MATCH(Rank!B426,'student population'!$A$2:$A$801,0),3)</f>
        <v>14.4</v>
      </c>
    </row>
    <row r="427" spans="1:13" x14ac:dyDescent="0.25">
      <c r="A427" t="s">
        <v>455</v>
      </c>
      <c r="B427" t="s">
        <v>481</v>
      </c>
      <c r="C427" t="s">
        <v>482</v>
      </c>
      <c r="D427">
        <v>17.2</v>
      </c>
      <c r="E427">
        <v>54.1</v>
      </c>
      <c r="F427">
        <v>10.1</v>
      </c>
      <c r="G427">
        <v>70.5</v>
      </c>
      <c r="H427">
        <v>35.1</v>
      </c>
      <c r="I427" t="s">
        <v>28</v>
      </c>
      <c r="J427">
        <v>2016</v>
      </c>
      <c r="L427">
        <f>INDEX('student population'!$A$2:$D$801,MATCH(Rank!B427,'student population'!$A$2:$A$801,0),2)</f>
        <v>11718</v>
      </c>
      <c r="M427" s="1">
        <f>INDEX('student population'!$A$2:$D$801,MATCH(Rank!B427,'student population'!$A$2:$A$801,0),3)</f>
        <v>34</v>
      </c>
    </row>
    <row r="428" spans="1:13" x14ac:dyDescent="0.25">
      <c r="A428" t="s">
        <v>455</v>
      </c>
      <c r="B428" t="s">
        <v>483</v>
      </c>
      <c r="C428" t="s">
        <v>141</v>
      </c>
      <c r="D428">
        <v>17.7</v>
      </c>
      <c r="E428">
        <v>41.8</v>
      </c>
      <c r="F428">
        <v>17.2</v>
      </c>
      <c r="G428">
        <v>63.3</v>
      </c>
      <c r="H428">
        <v>35.9</v>
      </c>
      <c r="I428" t="s">
        <v>28</v>
      </c>
      <c r="J428">
        <v>2016</v>
      </c>
      <c r="L428">
        <f>INDEX('student population'!$A$2:$D$801,MATCH(Rank!B428,'student population'!$A$2:$A$801,0),2)</f>
        <v>18882</v>
      </c>
      <c r="M428" s="1">
        <f>INDEX('student population'!$A$2:$D$801,MATCH(Rank!B428,'student population'!$A$2:$A$801,0),3)</f>
        <v>30.2</v>
      </c>
    </row>
    <row r="429" spans="1:13" x14ac:dyDescent="0.25">
      <c r="A429" t="s">
        <v>455</v>
      </c>
      <c r="B429" t="s">
        <v>484</v>
      </c>
      <c r="C429" t="s">
        <v>11</v>
      </c>
      <c r="D429">
        <v>25.7</v>
      </c>
      <c r="E429">
        <v>32.799999999999997</v>
      </c>
      <c r="F429">
        <v>18.100000000000001</v>
      </c>
      <c r="G429">
        <v>49.4</v>
      </c>
      <c r="H429">
        <v>32.700000000000003</v>
      </c>
      <c r="I429" t="s">
        <v>28</v>
      </c>
      <c r="J429">
        <v>2016</v>
      </c>
      <c r="L429">
        <f>INDEX('student population'!$A$2:$D$801,MATCH(Rank!B429,'student population'!$A$2:$A$801,0),2)</f>
        <v>32566</v>
      </c>
      <c r="M429" s="1">
        <f>INDEX('student population'!$A$2:$D$801,MATCH(Rank!B429,'student population'!$A$2:$A$801,0),3)</f>
        <v>25.9</v>
      </c>
    </row>
    <row r="430" spans="1:13" x14ac:dyDescent="0.25">
      <c r="A430" t="s">
        <v>455</v>
      </c>
      <c r="B430" t="s">
        <v>485</v>
      </c>
      <c r="C430" t="s">
        <v>141</v>
      </c>
      <c r="D430">
        <v>27.2</v>
      </c>
      <c r="E430">
        <v>38.799999999999997</v>
      </c>
      <c r="F430">
        <v>14.2</v>
      </c>
      <c r="G430">
        <v>59.3</v>
      </c>
      <c r="H430">
        <v>42.3</v>
      </c>
      <c r="I430" t="s">
        <v>28</v>
      </c>
      <c r="J430">
        <v>2016</v>
      </c>
      <c r="L430">
        <f>INDEX('student population'!$A$2:$D$801,MATCH(Rank!B430,'student population'!$A$2:$A$801,0),2)</f>
        <v>37373</v>
      </c>
      <c r="M430" s="1">
        <f>INDEX('student population'!$A$2:$D$801,MATCH(Rank!B430,'student population'!$A$2:$A$801,0),3)</f>
        <v>29.5</v>
      </c>
    </row>
    <row r="431" spans="1:13" x14ac:dyDescent="0.25">
      <c r="A431" t="s">
        <v>455</v>
      </c>
      <c r="B431" t="s">
        <v>486</v>
      </c>
      <c r="C431" t="s">
        <v>11</v>
      </c>
      <c r="D431">
        <v>26.3</v>
      </c>
      <c r="E431">
        <v>29.5</v>
      </c>
      <c r="F431">
        <v>19.5</v>
      </c>
      <c r="G431">
        <v>52.9</v>
      </c>
      <c r="H431">
        <v>28.7</v>
      </c>
      <c r="I431" t="s">
        <v>28</v>
      </c>
      <c r="J431">
        <v>2016</v>
      </c>
      <c r="L431">
        <f>INDEX('student population'!$A$2:$D$801,MATCH(Rank!B431,'student population'!$A$2:$A$801,0),2)</f>
        <v>28534</v>
      </c>
      <c r="M431" s="1">
        <f>INDEX('student population'!$A$2:$D$801,MATCH(Rank!B431,'student population'!$A$2:$A$801,0),3)</f>
        <v>20.399999999999999</v>
      </c>
    </row>
    <row r="432" spans="1:13" x14ac:dyDescent="0.25">
      <c r="A432" t="s">
        <v>455</v>
      </c>
      <c r="B432" t="s">
        <v>487</v>
      </c>
      <c r="C432" t="s">
        <v>174</v>
      </c>
      <c r="D432">
        <v>24.9</v>
      </c>
      <c r="E432">
        <v>68.900000000000006</v>
      </c>
      <c r="F432">
        <v>16.3</v>
      </c>
      <c r="G432">
        <v>53.3</v>
      </c>
      <c r="H432">
        <v>29.3</v>
      </c>
      <c r="I432" t="s">
        <v>28</v>
      </c>
      <c r="J432">
        <v>2016</v>
      </c>
      <c r="L432">
        <f>INDEX('student population'!$A$2:$D$801,MATCH(Rank!B432,'student population'!$A$2:$A$801,0),2)</f>
        <v>20584</v>
      </c>
      <c r="M432" s="1">
        <f>INDEX('student population'!$A$2:$D$801,MATCH(Rank!B432,'student population'!$A$2:$A$801,0),3)</f>
        <v>26.8</v>
      </c>
    </row>
    <row r="433" spans="1:13" x14ac:dyDescent="0.25">
      <c r="A433" t="s">
        <v>455</v>
      </c>
      <c r="B433" t="s">
        <v>488</v>
      </c>
      <c r="C433" t="s">
        <v>13</v>
      </c>
      <c r="D433">
        <v>23.4</v>
      </c>
      <c r="E433">
        <v>90.1</v>
      </c>
      <c r="F433">
        <v>22.4</v>
      </c>
      <c r="G433">
        <v>36.4</v>
      </c>
      <c r="H433">
        <v>45.6</v>
      </c>
      <c r="I433" t="s">
        <v>28</v>
      </c>
      <c r="J433">
        <v>2016</v>
      </c>
      <c r="L433">
        <f>INDEX('student population'!$A$2:$D$801,MATCH(Rank!B433,'student population'!$A$2:$A$801,0),2)</f>
        <v>8773</v>
      </c>
      <c r="M433" s="1">
        <f>INDEX('student population'!$A$2:$D$801,MATCH(Rank!B433,'student population'!$A$2:$A$801,0),3)</f>
        <v>17.8</v>
      </c>
    </row>
    <row r="434" spans="1:13" x14ac:dyDescent="0.25">
      <c r="A434" t="s">
        <v>455</v>
      </c>
      <c r="B434" t="s">
        <v>489</v>
      </c>
      <c r="C434" t="s">
        <v>64</v>
      </c>
      <c r="D434">
        <v>40.299999999999997</v>
      </c>
      <c r="E434">
        <v>27.9</v>
      </c>
      <c r="F434">
        <v>32.799999999999997</v>
      </c>
      <c r="G434">
        <v>29.3</v>
      </c>
      <c r="H434">
        <v>53.7</v>
      </c>
      <c r="I434" t="s">
        <v>28</v>
      </c>
      <c r="J434">
        <v>2016</v>
      </c>
      <c r="L434">
        <f>INDEX('student population'!$A$2:$D$801,MATCH(Rank!B434,'student population'!$A$2:$A$801,0),2)</f>
        <v>18162</v>
      </c>
      <c r="M434" s="1">
        <f>INDEX('student population'!$A$2:$D$801,MATCH(Rank!B434,'student population'!$A$2:$A$801,0),3)</f>
        <v>8.1999999999999993</v>
      </c>
    </row>
    <row r="435" spans="1:13" x14ac:dyDescent="0.25">
      <c r="A435" t="s">
        <v>455</v>
      </c>
      <c r="B435" t="s">
        <v>490</v>
      </c>
      <c r="C435" t="s">
        <v>11</v>
      </c>
      <c r="D435">
        <v>38.799999999999997</v>
      </c>
      <c r="E435">
        <v>30.3</v>
      </c>
      <c r="F435">
        <v>11</v>
      </c>
      <c r="G435">
        <v>44.5</v>
      </c>
      <c r="H435" t="s">
        <v>28</v>
      </c>
      <c r="I435" t="s">
        <v>28</v>
      </c>
      <c r="J435">
        <v>2016</v>
      </c>
      <c r="L435">
        <f>INDEX('student population'!$A$2:$D$801,MATCH(Rank!B435,'student population'!$A$2:$A$801,0),2)</f>
        <v>10297</v>
      </c>
      <c r="M435" s="1">
        <f>INDEX('student population'!$A$2:$D$801,MATCH(Rank!B435,'student population'!$A$2:$A$801,0),3)</f>
        <v>6.8</v>
      </c>
    </row>
    <row r="436" spans="1:13" x14ac:dyDescent="0.25">
      <c r="A436" t="s">
        <v>455</v>
      </c>
      <c r="B436" t="s">
        <v>491</v>
      </c>
      <c r="C436" t="s">
        <v>13</v>
      </c>
      <c r="D436">
        <v>22.4</v>
      </c>
      <c r="E436">
        <v>73.2</v>
      </c>
      <c r="F436">
        <v>16.100000000000001</v>
      </c>
      <c r="G436">
        <v>41.1</v>
      </c>
      <c r="H436">
        <v>31.8</v>
      </c>
      <c r="I436" t="s">
        <v>28</v>
      </c>
      <c r="J436">
        <v>2016</v>
      </c>
      <c r="L436">
        <f>INDEX('student population'!$A$2:$D$801,MATCH(Rank!B436,'student population'!$A$2:$A$801,0),2)</f>
        <v>15141</v>
      </c>
      <c r="M436" s="1">
        <f>INDEX('student population'!$A$2:$D$801,MATCH(Rank!B436,'student population'!$A$2:$A$801,0),3)</f>
        <v>18.7</v>
      </c>
    </row>
    <row r="437" spans="1:13" x14ac:dyDescent="0.25">
      <c r="A437" t="s">
        <v>455</v>
      </c>
      <c r="B437" t="s">
        <v>492</v>
      </c>
      <c r="C437" t="s">
        <v>11</v>
      </c>
      <c r="D437">
        <v>28.3</v>
      </c>
      <c r="E437">
        <v>32</v>
      </c>
      <c r="F437">
        <v>19.399999999999999</v>
      </c>
      <c r="G437">
        <v>40.799999999999997</v>
      </c>
      <c r="H437">
        <v>32.4</v>
      </c>
      <c r="I437" t="s">
        <v>28</v>
      </c>
      <c r="J437">
        <v>2016</v>
      </c>
      <c r="L437">
        <f>INDEX('student population'!$A$2:$D$801,MATCH(Rank!B437,'student population'!$A$2:$A$801,0),2)</f>
        <v>11641</v>
      </c>
      <c r="M437" s="1">
        <f>INDEX('student population'!$A$2:$D$801,MATCH(Rank!B437,'student population'!$A$2:$A$801,0),3)</f>
        <v>21.5</v>
      </c>
    </row>
    <row r="438" spans="1:13" x14ac:dyDescent="0.25">
      <c r="A438" t="s">
        <v>455</v>
      </c>
      <c r="B438" t="s">
        <v>493</v>
      </c>
      <c r="C438" t="s">
        <v>311</v>
      </c>
      <c r="D438">
        <v>35.799999999999997</v>
      </c>
      <c r="E438">
        <v>15.5</v>
      </c>
      <c r="F438">
        <v>25.8</v>
      </c>
      <c r="G438">
        <v>33.4</v>
      </c>
      <c r="H438">
        <v>62.8</v>
      </c>
      <c r="I438" t="s">
        <v>28</v>
      </c>
      <c r="J438">
        <v>2016</v>
      </c>
      <c r="L438">
        <f>INDEX('student population'!$A$2:$D$801,MATCH(Rank!B438,'student population'!$A$2:$A$801,0),2)</f>
        <v>8371</v>
      </c>
      <c r="M438" s="1">
        <f>INDEX('student population'!$A$2:$D$801,MATCH(Rank!B438,'student population'!$A$2:$A$801,0),3)</f>
        <v>17.3</v>
      </c>
    </row>
    <row r="439" spans="1:13" x14ac:dyDescent="0.25">
      <c r="A439" t="s">
        <v>455</v>
      </c>
      <c r="B439" t="s">
        <v>494</v>
      </c>
      <c r="C439" t="s">
        <v>311</v>
      </c>
      <c r="D439">
        <v>33.200000000000003</v>
      </c>
      <c r="E439">
        <v>13.3</v>
      </c>
      <c r="F439">
        <v>30.5</v>
      </c>
      <c r="G439">
        <v>41.4</v>
      </c>
      <c r="H439">
        <v>31.7</v>
      </c>
      <c r="I439" t="s">
        <v>28</v>
      </c>
      <c r="J439">
        <v>2016</v>
      </c>
      <c r="L439">
        <f>INDEX('student population'!$A$2:$D$801,MATCH(Rank!B439,'student population'!$A$2:$A$801,0),2)</f>
        <v>9928</v>
      </c>
      <c r="M439" s="1">
        <f>INDEX('student population'!$A$2:$D$801,MATCH(Rank!B439,'student population'!$A$2:$A$801,0),3)</f>
        <v>17.5</v>
      </c>
    </row>
    <row r="440" spans="1:13" x14ac:dyDescent="0.25">
      <c r="A440" t="s">
        <v>455</v>
      </c>
      <c r="B440" t="s">
        <v>495</v>
      </c>
      <c r="C440" t="s">
        <v>311</v>
      </c>
      <c r="D440">
        <v>34.6</v>
      </c>
      <c r="E440">
        <v>16.100000000000001</v>
      </c>
      <c r="F440">
        <v>20.7</v>
      </c>
      <c r="G440">
        <v>31.4</v>
      </c>
      <c r="H440">
        <v>88.9</v>
      </c>
      <c r="I440" t="s">
        <v>28</v>
      </c>
      <c r="J440">
        <v>2016</v>
      </c>
      <c r="L440">
        <f>INDEX('student population'!$A$2:$D$801,MATCH(Rank!B440,'student population'!$A$2:$A$801,0),2)</f>
        <v>8234</v>
      </c>
      <c r="M440" s="1">
        <f>INDEX('student population'!$A$2:$D$801,MATCH(Rank!B440,'student population'!$A$2:$A$801,0),3)</f>
        <v>15.9</v>
      </c>
    </row>
    <row r="441" spans="1:13" x14ac:dyDescent="0.25">
      <c r="A441" t="s">
        <v>455</v>
      </c>
      <c r="B441" t="s">
        <v>496</v>
      </c>
      <c r="C441" t="s">
        <v>403</v>
      </c>
      <c r="D441">
        <v>14.5</v>
      </c>
      <c r="E441">
        <v>36.9</v>
      </c>
      <c r="F441">
        <v>17.7</v>
      </c>
      <c r="G441">
        <v>56.4</v>
      </c>
      <c r="H441">
        <v>32.9</v>
      </c>
      <c r="I441" t="s">
        <v>28</v>
      </c>
      <c r="J441">
        <v>2016</v>
      </c>
      <c r="L441">
        <f>INDEX('student population'!$A$2:$D$801,MATCH(Rank!B441,'student population'!$A$2:$A$801,0),2)</f>
        <v>20825</v>
      </c>
      <c r="M441" s="1">
        <f>INDEX('student population'!$A$2:$D$801,MATCH(Rank!B441,'student population'!$A$2:$A$801,0),3)</f>
        <v>36.299999999999997</v>
      </c>
    </row>
    <row r="442" spans="1:13" x14ac:dyDescent="0.25">
      <c r="A442" t="s">
        <v>455</v>
      </c>
      <c r="B442" t="s">
        <v>497</v>
      </c>
      <c r="C442" t="s">
        <v>498</v>
      </c>
      <c r="D442">
        <v>25.9</v>
      </c>
      <c r="E442">
        <v>12.2</v>
      </c>
      <c r="F442">
        <v>26</v>
      </c>
      <c r="G442">
        <v>42.3</v>
      </c>
      <c r="H442">
        <v>61.2</v>
      </c>
      <c r="I442" t="s">
        <v>28</v>
      </c>
      <c r="J442">
        <v>2016</v>
      </c>
      <c r="L442">
        <f>INDEX('student population'!$A$2:$D$801,MATCH(Rank!B442,'student population'!$A$2:$A$801,0),2)</f>
        <v>10311</v>
      </c>
      <c r="M442" s="1">
        <f>INDEX('student population'!$A$2:$D$801,MATCH(Rank!B442,'student population'!$A$2:$A$801,0),3)</f>
        <v>23.9</v>
      </c>
    </row>
    <row r="443" spans="1:13" x14ac:dyDescent="0.25">
      <c r="A443" t="s">
        <v>455</v>
      </c>
      <c r="B443" t="s">
        <v>499</v>
      </c>
      <c r="C443" t="s">
        <v>174</v>
      </c>
      <c r="D443">
        <v>19.2</v>
      </c>
      <c r="E443">
        <v>58.5</v>
      </c>
      <c r="F443">
        <v>13.8</v>
      </c>
      <c r="G443">
        <v>51.6</v>
      </c>
      <c r="H443">
        <v>37.4</v>
      </c>
      <c r="I443" t="s">
        <v>28</v>
      </c>
      <c r="J443">
        <v>2016</v>
      </c>
      <c r="L443">
        <f>INDEX('student population'!$A$2:$D$801,MATCH(Rank!B443,'student population'!$A$2:$A$801,0),2)</f>
        <v>19646</v>
      </c>
      <c r="M443" s="1">
        <f>INDEX('student population'!$A$2:$D$801,MATCH(Rank!B443,'student population'!$A$2:$A$801,0),3)</f>
        <v>29.1</v>
      </c>
    </row>
    <row r="444" spans="1:13" x14ac:dyDescent="0.25">
      <c r="A444" t="s">
        <v>455</v>
      </c>
      <c r="B444" t="s">
        <v>500</v>
      </c>
      <c r="C444" t="s">
        <v>46</v>
      </c>
      <c r="D444">
        <v>29.6</v>
      </c>
      <c r="E444">
        <v>44.1</v>
      </c>
      <c r="F444">
        <v>22.6</v>
      </c>
      <c r="G444">
        <v>47.5</v>
      </c>
      <c r="H444">
        <v>80.2</v>
      </c>
      <c r="I444" t="s">
        <v>28</v>
      </c>
      <c r="J444">
        <v>2016</v>
      </c>
      <c r="L444">
        <f>INDEX('student population'!$A$2:$D$801,MATCH(Rank!B444,'student population'!$A$2:$A$801,0),2)</f>
        <v>14184</v>
      </c>
      <c r="M444" s="1">
        <f>INDEX('student population'!$A$2:$D$801,MATCH(Rank!B444,'student population'!$A$2:$A$801,0),3)</f>
        <v>54.4</v>
      </c>
    </row>
    <row r="445" spans="1:13" x14ac:dyDescent="0.25">
      <c r="A445" t="s">
        <v>455</v>
      </c>
      <c r="B445" t="s">
        <v>501</v>
      </c>
      <c r="C445" t="s">
        <v>13</v>
      </c>
      <c r="D445">
        <v>20</v>
      </c>
      <c r="E445">
        <v>72.7</v>
      </c>
      <c r="F445">
        <v>17.600000000000001</v>
      </c>
      <c r="G445">
        <v>53</v>
      </c>
      <c r="H445">
        <v>29.3</v>
      </c>
      <c r="I445" t="s">
        <v>28</v>
      </c>
      <c r="J445">
        <v>2016</v>
      </c>
      <c r="L445">
        <f>INDEX('student population'!$A$2:$D$801,MATCH(Rank!B445,'student population'!$A$2:$A$801,0),2)</f>
        <v>8397</v>
      </c>
      <c r="M445" s="1">
        <f>INDEX('student population'!$A$2:$D$801,MATCH(Rank!B445,'student population'!$A$2:$A$801,0),3)</f>
        <v>15.7</v>
      </c>
    </row>
    <row r="446" spans="1:13" x14ac:dyDescent="0.25">
      <c r="A446" t="s">
        <v>455</v>
      </c>
      <c r="B446" t="s">
        <v>502</v>
      </c>
      <c r="C446" t="s">
        <v>151</v>
      </c>
      <c r="D446">
        <v>20.3</v>
      </c>
      <c r="E446">
        <v>58.6</v>
      </c>
      <c r="F446">
        <v>25.7</v>
      </c>
      <c r="G446">
        <v>41.5</v>
      </c>
      <c r="H446">
        <v>38.200000000000003</v>
      </c>
      <c r="I446" t="s">
        <v>28</v>
      </c>
      <c r="J446">
        <v>2016</v>
      </c>
      <c r="L446">
        <f>INDEX('student population'!$A$2:$D$801,MATCH(Rank!B446,'student population'!$A$2:$A$801,0),2)</f>
        <v>30572</v>
      </c>
      <c r="M446" s="1">
        <f>INDEX('student population'!$A$2:$D$801,MATCH(Rank!B446,'student population'!$A$2:$A$801,0),3)</f>
        <v>24.9</v>
      </c>
    </row>
    <row r="447" spans="1:13" x14ac:dyDescent="0.25">
      <c r="A447" t="s">
        <v>455</v>
      </c>
      <c r="B447" t="s">
        <v>503</v>
      </c>
      <c r="C447" t="s">
        <v>112</v>
      </c>
      <c r="D447">
        <v>26.1</v>
      </c>
      <c r="E447">
        <v>46.4</v>
      </c>
      <c r="F447">
        <v>27.6</v>
      </c>
      <c r="G447">
        <v>39.200000000000003</v>
      </c>
      <c r="H447">
        <v>89.4</v>
      </c>
      <c r="I447" t="s">
        <v>28</v>
      </c>
      <c r="J447">
        <v>2016</v>
      </c>
      <c r="L447">
        <f>INDEX('student population'!$A$2:$D$801,MATCH(Rank!B447,'student population'!$A$2:$A$801,0),2)</f>
        <v>24356</v>
      </c>
      <c r="M447" s="1">
        <f>INDEX('student population'!$A$2:$D$801,MATCH(Rank!B447,'student population'!$A$2:$A$801,0),3)</f>
        <v>17.399999999999999</v>
      </c>
    </row>
    <row r="448" spans="1:13" x14ac:dyDescent="0.25">
      <c r="A448" t="s">
        <v>455</v>
      </c>
      <c r="B448" t="s">
        <v>504</v>
      </c>
      <c r="C448" t="s">
        <v>64</v>
      </c>
      <c r="D448">
        <v>36.5</v>
      </c>
      <c r="E448">
        <v>26.4</v>
      </c>
      <c r="F448">
        <v>27.5</v>
      </c>
      <c r="G448">
        <v>31.8</v>
      </c>
      <c r="H448">
        <v>83.2</v>
      </c>
      <c r="I448" t="s">
        <v>28</v>
      </c>
      <c r="J448">
        <v>2016</v>
      </c>
      <c r="L448">
        <f>INDEX('student population'!$A$2:$D$801,MATCH(Rank!B448,'student population'!$A$2:$A$801,0),2)</f>
        <v>18925</v>
      </c>
      <c r="M448" s="1">
        <f>INDEX('student population'!$A$2:$D$801,MATCH(Rank!B448,'student population'!$A$2:$A$801,0),3)</f>
        <v>6.7</v>
      </c>
    </row>
    <row r="449" spans="1:13" x14ac:dyDescent="0.25">
      <c r="A449" t="s">
        <v>455</v>
      </c>
      <c r="B449" t="s">
        <v>505</v>
      </c>
      <c r="C449" t="s">
        <v>11</v>
      </c>
      <c r="D449">
        <v>23.9</v>
      </c>
      <c r="E449">
        <v>36</v>
      </c>
      <c r="F449">
        <v>15</v>
      </c>
      <c r="G449">
        <v>58.2</v>
      </c>
      <c r="H449">
        <v>38.9</v>
      </c>
      <c r="I449" t="s">
        <v>28</v>
      </c>
      <c r="J449">
        <v>2016</v>
      </c>
      <c r="L449">
        <f>INDEX('student population'!$A$2:$D$801,MATCH(Rank!B449,'student population'!$A$2:$A$801,0),2)</f>
        <v>6300</v>
      </c>
      <c r="M449" s="1">
        <f>INDEX('student population'!$A$2:$D$801,MATCH(Rank!B449,'student population'!$A$2:$A$801,0),3)</f>
        <v>11.3</v>
      </c>
    </row>
    <row r="450" spans="1:13" x14ac:dyDescent="0.25">
      <c r="A450" t="s">
        <v>455</v>
      </c>
      <c r="B450" t="s">
        <v>506</v>
      </c>
      <c r="C450" t="s">
        <v>11</v>
      </c>
      <c r="D450">
        <v>26.8</v>
      </c>
      <c r="E450">
        <v>26.1</v>
      </c>
      <c r="F450">
        <v>27.7</v>
      </c>
      <c r="G450">
        <v>37.799999999999997</v>
      </c>
      <c r="H450" t="s">
        <v>28</v>
      </c>
      <c r="I450" t="s">
        <v>28</v>
      </c>
      <c r="J450">
        <v>2016</v>
      </c>
      <c r="L450">
        <f>INDEX('student population'!$A$2:$D$801,MATCH(Rank!B450,'student population'!$A$2:$A$801,0),2)</f>
        <v>28116</v>
      </c>
      <c r="M450" s="1">
        <f>INDEX('student population'!$A$2:$D$801,MATCH(Rank!B450,'student population'!$A$2:$A$801,0),3)</f>
        <v>20.100000000000001</v>
      </c>
    </row>
    <row r="451" spans="1:13" x14ac:dyDescent="0.25">
      <c r="A451" t="s">
        <v>455</v>
      </c>
      <c r="B451" t="s">
        <v>507</v>
      </c>
      <c r="C451" t="s">
        <v>508</v>
      </c>
      <c r="D451">
        <v>18.5</v>
      </c>
      <c r="E451">
        <v>98.4</v>
      </c>
      <c r="F451">
        <v>17</v>
      </c>
      <c r="G451">
        <v>49.7</v>
      </c>
      <c r="H451">
        <v>34.9</v>
      </c>
      <c r="I451" t="s">
        <v>28</v>
      </c>
      <c r="J451">
        <v>2016</v>
      </c>
      <c r="L451">
        <f>INDEX('student population'!$A$2:$D$801,MATCH(Rank!B451,'student population'!$A$2:$A$801,0),2)</f>
        <v>8521</v>
      </c>
      <c r="M451" s="1">
        <f>INDEX('student population'!$A$2:$D$801,MATCH(Rank!B451,'student population'!$A$2:$A$801,0),3)</f>
        <v>14.9</v>
      </c>
    </row>
    <row r="452" spans="1:13" x14ac:dyDescent="0.25">
      <c r="A452" t="s">
        <v>455</v>
      </c>
      <c r="B452" t="s">
        <v>509</v>
      </c>
      <c r="C452" t="s">
        <v>510</v>
      </c>
      <c r="D452">
        <v>15.1</v>
      </c>
      <c r="E452">
        <v>58</v>
      </c>
      <c r="F452">
        <v>10.6</v>
      </c>
      <c r="G452">
        <v>70.7</v>
      </c>
      <c r="H452">
        <v>28</v>
      </c>
      <c r="I452" t="s">
        <v>28</v>
      </c>
      <c r="J452">
        <v>2016</v>
      </c>
      <c r="L452">
        <f>INDEX('student population'!$A$2:$D$801,MATCH(Rank!B452,'student population'!$A$2:$A$801,0),2)</f>
        <v>37340</v>
      </c>
      <c r="M452" s="1">
        <f>INDEX('student population'!$A$2:$D$801,MATCH(Rank!B452,'student population'!$A$2:$A$801,0),3)</f>
        <v>29.4</v>
      </c>
    </row>
    <row r="453" spans="1:13" x14ac:dyDescent="0.25">
      <c r="A453" t="s">
        <v>455</v>
      </c>
      <c r="B453" t="s">
        <v>511</v>
      </c>
      <c r="C453" t="s">
        <v>141</v>
      </c>
      <c r="D453">
        <v>15.2</v>
      </c>
      <c r="E453">
        <v>27.3</v>
      </c>
      <c r="F453">
        <v>11</v>
      </c>
      <c r="G453">
        <v>80.2</v>
      </c>
      <c r="H453">
        <v>28</v>
      </c>
      <c r="I453" t="s">
        <v>28</v>
      </c>
      <c r="J453">
        <v>2016</v>
      </c>
      <c r="L453">
        <f>INDEX('student population'!$A$2:$D$801,MATCH(Rank!B453,'student population'!$A$2:$A$801,0),2)</f>
        <v>16589</v>
      </c>
      <c r="M453" s="1">
        <f>INDEX('student population'!$A$2:$D$801,MATCH(Rank!B453,'student population'!$A$2:$A$801,0),3)</f>
        <v>23</v>
      </c>
    </row>
    <row r="454" spans="1:13" x14ac:dyDescent="0.25">
      <c r="A454" t="s">
        <v>455</v>
      </c>
      <c r="B454" t="s">
        <v>512</v>
      </c>
      <c r="C454" t="s">
        <v>11</v>
      </c>
      <c r="D454">
        <v>21.3</v>
      </c>
      <c r="E454">
        <v>28.2</v>
      </c>
      <c r="F454">
        <v>18.2</v>
      </c>
      <c r="G454">
        <v>61.3</v>
      </c>
      <c r="H454">
        <v>31.7</v>
      </c>
      <c r="I454" t="s">
        <v>28</v>
      </c>
      <c r="J454">
        <v>2016</v>
      </c>
      <c r="L454">
        <f>INDEX('student population'!$A$2:$D$801,MATCH(Rank!B454,'student population'!$A$2:$A$801,0),2)</f>
        <v>13908</v>
      </c>
      <c r="M454" s="1">
        <f>INDEX('student population'!$A$2:$D$801,MATCH(Rank!B454,'student population'!$A$2:$A$801,0),3)</f>
        <v>18.100000000000001</v>
      </c>
    </row>
    <row r="455" spans="1:13" x14ac:dyDescent="0.25">
      <c r="A455" t="s">
        <v>455</v>
      </c>
      <c r="B455" t="s">
        <v>513</v>
      </c>
      <c r="C455" t="s">
        <v>51</v>
      </c>
      <c r="D455">
        <v>18.7</v>
      </c>
      <c r="E455">
        <v>88.3</v>
      </c>
      <c r="F455">
        <v>19.600000000000001</v>
      </c>
      <c r="G455">
        <v>51.2</v>
      </c>
      <c r="H455">
        <v>36.5</v>
      </c>
      <c r="I455" t="s">
        <v>28</v>
      </c>
      <c r="J455">
        <v>2016</v>
      </c>
      <c r="L455">
        <f>INDEX('student population'!$A$2:$D$801,MATCH(Rank!B455,'student population'!$A$2:$A$801,0),2)</f>
        <v>16606</v>
      </c>
      <c r="M455" s="1">
        <f>INDEX('student population'!$A$2:$D$801,MATCH(Rank!B455,'student population'!$A$2:$A$801,0),3)</f>
        <v>32.799999999999997</v>
      </c>
    </row>
    <row r="456" spans="1:13" x14ac:dyDescent="0.25">
      <c r="A456" t="s">
        <v>455</v>
      </c>
      <c r="B456" t="s">
        <v>514</v>
      </c>
      <c r="C456" t="s">
        <v>78</v>
      </c>
      <c r="D456">
        <v>19.600000000000001</v>
      </c>
      <c r="E456">
        <v>35.1</v>
      </c>
      <c r="F456">
        <v>12.2</v>
      </c>
      <c r="G456">
        <v>69.400000000000006</v>
      </c>
      <c r="H456" t="s">
        <v>28</v>
      </c>
      <c r="I456" t="s">
        <v>28</v>
      </c>
      <c r="J456">
        <v>2016</v>
      </c>
      <c r="L456">
        <f>INDEX('student population'!$A$2:$D$801,MATCH(Rank!B456,'student population'!$A$2:$A$801,0),2)</f>
        <v>33866</v>
      </c>
      <c r="M456" s="1">
        <f>INDEX('student population'!$A$2:$D$801,MATCH(Rank!B456,'student population'!$A$2:$A$801,0),3)</f>
        <v>22.2</v>
      </c>
    </row>
    <row r="457" spans="1:13" x14ac:dyDescent="0.25">
      <c r="A457" t="s">
        <v>455</v>
      </c>
      <c r="B457" t="s">
        <v>515</v>
      </c>
      <c r="C457" t="s">
        <v>403</v>
      </c>
      <c r="D457">
        <v>26.7</v>
      </c>
      <c r="E457">
        <v>39</v>
      </c>
      <c r="F457">
        <v>16.3</v>
      </c>
      <c r="G457">
        <v>45.8</v>
      </c>
      <c r="H457" t="s">
        <v>28</v>
      </c>
      <c r="I457" t="s">
        <v>28</v>
      </c>
      <c r="J457">
        <v>2016</v>
      </c>
      <c r="L457">
        <f>INDEX('student population'!$A$2:$D$801,MATCH(Rank!B457,'student population'!$A$2:$A$801,0),2)</f>
        <v>63052</v>
      </c>
      <c r="M457" s="1">
        <f>INDEX('student population'!$A$2:$D$801,MATCH(Rank!B457,'student population'!$A$2:$A$801,0),3)</f>
        <v>32.299999999999997</v>
      </c>
    </row>
    <row r="458" spans="1:13" x14ac:dyDescent="0.25">
      <c r="A458" t="s">
        <v>455</v>
      </c>
      <c r="B458" t="s">
        <v>516</v>
      </c>
      <c r="C458" t="s">
        <v>517</v>
      </c>
      <c r="D458">
        <v>42.7</v>
      </c>
      <c r="E458">
        <v>35.9</v>
      </c>
      <c r="F458">
        <v>40.200000000000003</v>
      </c>
      <c r="G458">
        <v>14.8</v>
      </c>
      <c r="H458">
        <v>63.7</v>
      </c>
      <c r="I458" t="s">
        <v>28</v>
      </c>
      <c r="J458">
        <v>2016</v>
      </c>
      <c r="L458">
        <f>INDEX('student population'!$A$2:$D$801,MATCH(Rank!B458,'student population'!$A$2:$A$801,0),2)</f>
        <v>137378</v>
      </c>
      <c r="M458" s="1">
        <f>INDEX('student population'!$A$2:$D$801,MATCH(Rank!B458,'student population'!$A$2:$A$801,0),3)</f>
        <v>11.6</v>
      </c>
    </row>
    <row r="459" spans="1:13" x14ac:dyDescent="0.25">
      <c r="A459" t="s">
        <v>455</v>
      </c>
      <c r="B459" t="s">
        <v>518</v>
      </c>
      <c r="C459" t="s">
        <v>204</v>
      </c>
      <c r="D459">
        <v>29.8</v>
      </c>
      <c r="E459">
        <v>27.7</v>
      </c>
      <c r="F459">
        <v>40.200000000000003</v>
      </c>
      <c r="G459">
        <v>27.2</v>
      </c>
      <c r="H459">
        <v>100</v>
      </c>
      <c r="I459" t="s">
        <v>28</v>
      </c>
      <c r="J459">
        <v>2016</v>
      </c>
      <c r="L459">
        <f>INDEX('student population'!$A$2:$D$801,MATCH(Rank!B459,'student population'!$A$2:$A$801,0),2)</f>
        <v>21234</v>
      </c>
      <c r="M459" s="1">
        <f>INDEX('student population'!$A$2:$D$801,MATCH(Rank!B459,'student population'!$A$2:$A$801,0),3)</f>
        <v>14.4</v>
      </c>
    </row>
    <row r="460" spans="1:13" x14ac:dyDescent="0.25">
      <c r="A460" t="s">
        <v>455</v>
      </c>
      <c r="B460" t="s">
        <v>519</v>
      </c>
      <c r="C460" t="s">
        <v>78</v>
      </c>
      <c r="D460">
        <v>27</v>
      </c>
      <c r="E460">
        <v>63.6</v>
      </c>
      <c r="F460">
        <v>10.6</v>
      </c>
      <c r="G460">
        <v>41.8</v>
      </c>
      <c r="H460">
        <v>40.299999999999997</v>
      </c>
      <c r="I460" t="s">
        <v>28</v>
      </c>
      <c r="J460">
        <v>2016</v>
      </c>
      <c r="L460">
        <f>INDEX('student population'!$A$2:$D$801,MATCH(Rank!B460,'student population'!$A$2:$A$801,0),2)</f>
        <v>6137</v>
      </c>
      <c r="M460" s="1">
        <f>INDEX('student population'!$A$2:$D$801,MATCH(Rank!B460,'student population'!$A$2:$A$801,0),3)</f>
        <v>8.1999999999999993</v>
      </c>
    </row>
    <row r="461" spans="1:13" x14ac:dyDescent="0.25">
      <c r="A461" t="s">
        <v>455</v>
      </c>
      <c r="B461" t="s">
        <v>520</v>
      </c>
      <c r="C461" t="s">
        <v>204</v>
      </c>
      <c r="D461">
        <v>41.5</v>
      </c>
      <c r="E461">
        <v>15.8</v>
      </c>
      <c r="F461">
        <v>18.5</v>
      </c>
      <c r="G461">
        <v>33.299999999999997</v>
      </c>
      <c r="H461">
        <v>30.2</v>
      </c>
      <c r="I461" t="s">
        <v>28</v>
      </c>
      <c r="J461">
        <v>2016</v>
      </c>
      <c r="L461">
        <f>INDEX('student population'!$A$2:$D$801,MATCH(Rank!B461,'student population'!$A$2:$A$801,0),2)</f>
        <v>4496</v>
      </c>
      <c r="M461" s="1">
        <f>INDEX('student population'!$A$2:$D$801,MATCH(Rank!B461,'student population'!$A$2:$A$801,0),3)</f>
        <v>5.4</v>
      </c>
    </row>
    <row r="462" spans="1:13" x14ac:dyDescent="0.25">
      <c r="A462" t="s">
        <v>455</v>
      </c>
      <c r="B462" t="s">
        <v>521</v>
      </c>
      <c r="C462" t="s">
        <v>21</v>
      </c>
      <c r="D462">
        <v>24.2</v>
      </c>
      <c r="E462">
        <v>91.4</v>
      </c>
      <c r="F462">
        <v>14.7</v>
      </c>
      <c r="G462">
        <v>48.2</v>
      </c>
      <c r="H462" t="s">
        <v>28</v>
      </c>
      <c r="I462" t="s">
        <v>28</v>
      </c>
      <c r="J462">
        <v>2016</v>
      </c>
      <c r="L462">
        <f>INDEX('student population'!$A$2:$D$801,MATCH(Rank!B462,'student population'!$A$2:$A$801,0),2)</f>
        <v>4358</v>
      </c>
      <c r="M462" s="1">
        <f>INDEX('student population'!$A$2:$D$801,MATCH(Rank!B462,'student population'!$A$2:$A$801,0),3)</f>
        <v>8.5</v>
      </c>
    </row>
    <row r="463" spans="1:13" x14ac:dyDescent="0.25">
      <c r="A463" t="s">
        <v>455</v>
      </c>
      <c r="B463" t="s">
        <v>522</v>
      </c>
      <c r="C463" t="s">
        <v>417</v>
      </c>
      <c r="D463">
        <v>26.9</v>
      </c>
      <c r="E463">
        <v>44.5</v>
      </c>
      <c r="F463">
        <v>21.9</v>
      </c>
      <c r="G463">
        <v>38.299999999999997</v>
      </c>
      <c r="H463">
        <v>41.3</v>
      </c>
      <c r="I463" t="s">
        <v>28</v>
      </c>
      <c r="J463">
        <v>2016</v>
      </c>
      <c r="L463">
        <f>INDEX('student population'!$A$2:$D$801,MATCH(Rank!B463,'student population'!$A$2:$A$801,0),2)</f>
        <v>18867</v>
      </c>
      <c r="M463" s="1">
        <f>INDEX('student population'!$A$2:$D$801,MATCH(Rank!B463,'student population'!$A$2:$A$801,0),3)</f>
        <v>17.899999999999999</v>
      </c>
    </row>
    <row r="464" spans="1:13" x14ac:dyDescent="0.25">
      <c r="A464" t="s">
        <v>455</v>
      </c>
      <c r="B464" t="s">
        <v>523</v>
      </c>
      <c r="C464" t="s">
        <v>78</v>
      </c>
      <c r="D464">
        <v>21.4</v>
      </c>
      <c r="E464">
        <v>79.5</v>
      </c>
      <c r="F464">
        <v>16.100000000000001</v>
      </c>
      <c r="G464">
        <v>53.7</v>
      </c>
      <c r="H464">
        <v>28.5</v>
      </c>
      <c r="I464" t="s">
        <v>28</v>
      </c>
      <c r="J464">
        <v>2016</v>
      </c>
      <c r="L464">
        <f>INDEX('student population'!$A$2:$D$801,MATCH(Rank!B464,'student population'!$A$2:$A$801,0),2)</f>
        <v>27304</v>
      </c>
      <c r="M464" s="1">
        <f>INDEX('student population'!$A$2:$D$801,MATCH(Rank!B464,'student population'!$A$2:$A$801,0),3)</f>
        <v>20.3</v>
      </c>
    </row>
    <row r="465" spans="1:13" x14ac:dyDescent="0.25">
      <c r="A465" t="s">
        <v>455</v>
      </c>
      <c r="B465" t="s">
        <v>524</v>
      </c>
      <c r="C465" t="s">
        <v>195</v>
      </c>
      <c r="D465">
        <v>41.4</v>
      </c>
      <c r="E465">
        <v>32.4</v>
      </c>
      <c r="F465">
        <v>30.8</v>
      </c>
      <c r="G465">
        <v>26.2</v>
      </c>
      <c r="H465">
        <v>38.200000000000003</v>
      </c>
      <c r="I465" t="s">
        <v>28</v>
      </c>
      <c r="J465">
        <v>2016</v>
      </c>
      <c r="L465">
        <f>INDEX('student population'!$A$2:$D$801,MATCH(Rank!B465,'student population'!$A$2:$A$801,0),2)</f>
        <v>7131</v>
      </c>
      <c r="M465" s="1">
        <f>INDEX('student population'!$A$2:$D$801,MATCH(Rank!B465,'student population'!$A$2:$A$801,0),3)</f>
        <v>7.1</v>
      </c>
    </row>
    <row r="466" spans="1:13" x14ac:dyDescent="0.25">
      <c r="A466" t="s">
        <v>455</v>
      </c>
      <c r="B466" t="s">
        <v>525</v>
      </c>
      <c r="C466" t="s">
        <v>13</v>
      </c>
      <c r="D466">
        <v>21</v>
      </c>
      <c r="E466">
        <v>51.5</v>
      </c>
      <c r="F466">
        <v>13.8</v>
      </c>
      <c r="G466">
        <v>60.3</v>
      </c>
      <c r="H466">
        <v>28.4</v>
      </c>
      <c r="I466" t="s">
        <v>28</v>
      </c>
      <c r="J466">
        <v>2016</v>
      </c>
      <c r="L466">
        <f>INDEX('student population'!$A$2:$D$801,MATCH(Rank!B466,'student population'!$A$2:$A$801,0),2)</f>
        <v>76683</v>
      </c>
      <c r="M466" s="1">
        <f>INDEX('student population'!$A$2:$D$801,MATCH(Rank!B466,'student population'!$A$2:$A$801,0),3)</f>
        <v>35.9</v>
      </c>
    </row>
    <row r="467" spans="1:13" x14ac:dyDescent="0.25">
      <c r="A467" t="s">
        <v>455</v>
      </c>
      <c r="B467" t="s">
        <v>526</v>
      </c>
      <c r="C467" t="s">
        <v>13</v>
      </c>
      <c r="D467">
        <v>25.7</v>
      </c>
      <c r="E467">
        <v>68.900000000000006</v>
      </c>
      <c r="F467">
        <v>18.8</v>
      </c>
      <c r="G467">
        <v>42.7</v>
      </c>
      <c r="H467">
        <v>28.4</v>
      </c>
      <c r="I467" t="s">
        <v>28</v>
      </c>
      <c r="J467">
        <v>2016</v>
      </c>
      <c r="L467">
        <f>INDEX('student population'!$A$2:$D$801,MATCH(Rank!B467,'student population'!$A$2:$A$801,0),2)</f>
        <v>14238</v>
      </c>
      <c r="M467" s="1">
        <f>INDEX('student population'!$A$2:$D$801,MATCH(Rank!B467,'student population'!$A$2:$A$801,0),3)</f>
        <v>18.5</v>
      </c>
    </row>
    <row r="468" spans="1:13" x14ac:dyDescent="0.25">
      <c r="A468" t="s">
        <v>455</v>
      </c>
      <c r="B468" t="s">
        <v>527</v>
      </c>
      <c r="C468" t="s">
        <v>141</v>
      </c>
      <c r="D468">
        <v>15.3</v>
      </c>
      <c r="E468">
        <v>23.6</v>
      </c>
      <c r="F468">
        <v>9.1</v>
      </c>
      <c r="G468">
        <v>77.400000000000006</v>
      </c>
      <c r="H468">
        <v>28</v>
      </c>
      <c r="I468" t="s">
        <v>28</v>
      </c>
      <c r="J468">
        <v>2016</v>
      </c>
      <c r="L468">
        <f>INDEX('student population'!$A$2:$D$801,MATCH(Rank!B468,'student population'!$A$2:$A$801,0),2)</f>
        <v>43875</v>
      </c>
      <c r="M468" s="1">
        <f>INDEX('student population'!$A$2:$D$801,MATCH(Rank!B468,'student population'!$A$2:$A$801,0),3)</f>
        <v>22.4</v>
      </c>
    </row>
    <row r="469" spans="1:13" x14ac:dyDescent="0.25">
      <c r="A469" t="s">
        <v>455</v>
      </c>
      <c r="B469" t="s">
        <v>528</v>
      </c>
      <c r="C469" t="s">
        <v>141</v>
      </c>
      <c r="D469">
        <v>17.7</v>
      </c>
      <c r="E469">
        <v>36.799999999999997</v>
      </c>
      <c r="F469">
        <v>16.600000000000001</v>
      </c>
      <c r="G469">
        <v>56.4</v>
      </c>
      <c r="H469">
        <v>37.1</v>
      </c>
      <c r="I469" t="s">
        <v>28</v>
      </c>
      <c r="J469">
        <v>2016</v>
      </c>
      <c r="L469">
        <f>INDEX('student population'!$A$2:$D$801,MATCH(Rank!B469,'student population'!$A$2:$A$801,0),2)</f>
        <v>26937</v>
      </c>
      <c r="M469" s="1">
        <f>INDEX('student population'!$A$2:$D$801,MATCH(Rank!B469,'student population'!$A$2:$A$801,0),3)</f>
        <v>29.1</v>
      </c>
    </row>
    <row r="470" spans="1:13" x14ac:dyDescent="0.25">
      <c r="A470" t="s">
        <v>455</v>
      </c>
      <c r="B470" t="s">
        <v>529</v>
      </c>
      <c r="C470" t="s">
        <v>141</v>
      </c>
      <c r="D470">
        <v>21.6</v>
      </c>
      <c r="E470">
        <v>31.1</v>
      </c>
      <c r="F470">
        <v>18.899999999999999</v>
      </c>
      <c r="G470">
        <v>64.5</v>
      </c>
      <c r="H470">
        <v>31.4</v>
      </c>
      <c r="I470" t="s">
        <v>28</v>
      </c>
      <c r="J470">
        <v>2016</v>
      </c>
      <c r="L470">
        <f>INDEX('student population'!$A$2:$D$801,MATCH(Rank!B470,'student population'!$A$2:$A$801,0),2)</f>
        <v>47247</v>
      </c>
      <c r="M470" s="1">
        <f>INDEX('student population'!$A$2:$D$801,MATCH(Rank!B470,'student population'!$A$2:$A$801,0),3)</f>
        <v>18</v>
      </c>
    </row>
    <row r="471" spans="1:13" x14ac:dyDescent="0.25">
      <c r="A471" t="s">
        <v>455</v>
      </c>
      <c r="B471" t="s">
        <v>530</v>
      </c>
      <c r="C471" t="s">
        <v>179</v>
      </c>
      <c r="D471">
        <v>25.2</v>
      </c>
      <c r="E471">
        <v>63.9</v>
      </c>
      <c r="F471">
        <v>14.8</v>
      </c>
      <c r="G471">
        <v>44.7</v>
      </c>
      <c r="H471">
        <v>40.9</v>
      </c>
      <c r="I471" t="s">
        <v>28</v>
      </c>
      <c r="J471">
        <v>2016</v>
      </c>
      <c r="L471">
        <f>INDEX('student population'!$A$2:$D$801,MATCH(Rank!B471,'student population'!$A$2:$A$801,0),2)</f>
        <v>22893</v>
      </c>
      <c r="M471" s="1">
        <f>INDEX('student population'!$A$2:$D$801,MATCH(Rank!B471,'student population'!$A$2:$A$801,0),3)</f>
        <v>11.7</v>
      </c>
    </row>
    <row r="472" spans="1:13" x14ac:dyDescent="0.25">
      <c r="A472" t="s">
        <v>455</v>
      </c>
      <c r="B472" t="s">
        <v>531</v>
      </c>
      <c r="C472" t="s">
        <v>482</v>
      </c>
      <c r="D472">
        <v>28.2</v>
      </c>
      <c r="E472">
        <v>52.4</v>
      </c>
      <c r="F472">
        <v>21.3</v>
      </c>
      <c r="G472">
        <v>37</v>
      </c>
      <c r="H472">
        <v>28</v>
      </c>
      <c r="I472" t="s">
        <v>28</v>
      </c>
      <c r="J472">
        <v>2016</v>
      </c>
      <c r="L472">
        <f>INDEX('student population'!$A$2:$D$801,MATCH(Rank!B472,'student population'!$A$2:$A$801,0),2)</f>
        <v>25075</v>
      </c>
      <c r="M472" s="1">
        <f>INDEX('student population'!$A$2:$D$801,MATCH(Rank!B472,'student population'!$A$2:$A$801,0),3)</f>
        <v>15.3</v>
      </c>
    </row>
    <row r="473" spans="1:13" x14ac:dyDescent="0.25">
      <c r="A473" t="s">
        <v>455</v>
      </c>
      <c r="B473" t="s">
        <v>532</v>
      </c>
      <c r="C473" t="s">
        <v>417</v>
      </c>
      <c r="D473">
        <v>32</v>
      </c>
      <c r="E473">
        <v>45.4</v>
      </c>
      <c r="F473">
        <v>28.2</v>
      </c>
      <c r="G473">
        <v>37.200000000000003</v>
      </c>
      <c r="H473">
        <v>38.700000000000003</v>
      </c>
      <c r="I473" t="s">
        <v>28</v>
      </c>
      <c r="J473">
        <v>2016</v>
      </c>
      <c r="L473">
        <f>INDEX('student population'!$A$2:$D$801,MATCH(Rank!B473,'student population'!$A$2:$A$801,0),2)</f>
        <v>32720</v>
      </c>
      <c r="M473" s="1">
        <f>INDEX('student population'!$A$2:$D$801,MATCH(Rank!B473,'student population'!$A$2:$A$801,0),3)</f>
        <v>18.8</v>
      </c>
    </row>
    <row r="474" spans="1:13" x14ac:dyDescent="0.25">
      <c r="A474" t="s">
        <v>455</v>
      </c>
      <c r="B474" t="s">
        <v>533</v>
      </c>
      <c r="C474" t="s">
        <v>13</v>
      </c>
      <c r="D474">
        <v>17.2</v>
      </c>
      <c r="E474">
        <v>79.3</v>
      </c>
      <c r="F474">
        <v>10.9</v>
      </c>
      <c r="G474">
        <v>58.2</v>
      </c>
      <c r="H474">
        <v>28.9</v>
      </c>
      <c r="I474" t="s">
        <v>28</v>
      </c>
      <c r="J474">
        <v>2016</v>
      </c>
      <c r="L474">
        <f>INDEX('student population'!$A$2:$D$801,MATCH(Rank!B474,'student population'!$A$2:$A$801,0),2)</f>
        <v>20161</v>
      </c>
      <c r="M474" s="1">
        <f>INDEX('student population'!$A$2:$D$801,MATCH(Rank!B474,'student population'!$A$2:$A$801,0),3)</f>
        <v>19.100000000000001</v>
      </c>
    </row>
    <row r="475" spans="1:13" x14ac:dyDescent="0.25">
      <c r="A475" t="s">
        <v>455</v>
      </c>
      <c r="B475" t="s">
        <v>534</v>
      </c>
      <c r="C475" t="s">
        <v>51</v>
      </c>
      <c r="D475">
        <v>24.7</v>
      </c>
      <c r="E475">
        <v>82.1</v>
      </c>
      <c r="F475">
        <v>17.7</v>
      </c>
      <c r="G475">
        <v>44.6</v>
      </c>
      <c r="H475">
        <v>37</v>
      </c>
      <c r="I475" t="s">
        <v>28</v>
      </c>
      <c r="J475">
        <v>2016</v>
      </c>
      <c r="L475">
        <f>INDEX('student population'!$A$2:$D$801,MATCH(Rank!B475,'student population'!$A$2:$A$801,0),2)</f>
        <v>29501</v>
      </c>
      <c r="M475" s="1">
        <f>INDEX('student population'!$A$2:$D$801,MATCH(Rank!B475,'student population'!$A$2:$A$801,0),3)</f>
        <v>18.100000000000001</v>
      </c>
    </row>
    <row r="476" spans="1:13" x14ac:dyDescent="0.25">
      <c r="A476" t="s">
        <v>455</v>
      </c>
      <c r="B476" t="s">
        <v>535</v>
      </c>
      <c r="C476" t="s">
        <v>141</v>
      </c>
      <c r="D476">
        <v>23.5</v>
      </c>
      <c r="E476">
        <v>36.5</v>
      </c>
      <c r="F476">
        <v>17.2</v>
      </c>
      <c r="G476">
        <v>64.5</v>
      </c>
      <c r="H476">
        <v>34.700000000000003</v>
      </c>
      <c r="I476" t="s">
        <v>28</v>
      </c>
      <c r="J476">
        <v>2016</v>
      </c>
      <c r="L476">
        <f>INDEX('student population'!$A$2:$D$801,MATCH(Rank!B476,'student population'!$A$2:$A$801,0),2)</f>
        <v>33504</v>
      </c>
      <c r="M476" s="1">
        <f>INDEX('student population'!$A$2:$D$801,MATCH(Rank!B476,'student population'!$A$2:$A$801,0),3)</f>
        <v>26.5</v>
      </c>
    </row>
    <row r="477" spans="1:13" x14ac:dyDescent="0.25">
      <c r="A477" t="s">
        <v>455</v>
      </c>
      <c r="B477" t="s">
        <v>536</v>
      </c>
      <c r="C477" t="s">
        <v>179</v>
      </c>
      <c r="D477">
        <v>20.8</v>
      </c>
      <c r="E477">
        <v>41.5</v>
      </c>
      <c r="F477">
        <v>14.8</v>
      </c>
      <c r="G477">
        <v>66.900000000000006</v>
      </c>
      <c r="H477">
        <v>30.9</v>
      </c>
      <c r="I477" t="s">
        <v>28</v>
      </c>
      <c r="J477">
        <v>2016</v>
      </c>
      <c r="L477">
        <f>INDEX('student population'!$A$2:$D$801,MATCH(Rank!B477,'student population'!$A$2:$A$801,0),2)</f>
        <v>12533</v>
      </c>
      <c r="M477" s="1">
        <f>INDEX('student population'!$A$2:$D$801,MATCH(Rank!B477,'student population'!$A$2:$A$801,0),3)</f>
        <v>12.8</v>
      </c>
    </row>
    <row r="478" spans="1:13" x14ac:dyDescent="0.25">
      <c r="A478" t="s">
        <v>455</v>
      </c>
      <c r="B478" t="s">
        <v>537</v>
      </c>
      <c r="C478" t="s">
        <v>195</v>
      </c>
      <c r="D478">
        <v>47.9</v>
      </c>
      <c r="E478">
        <v>33</v>
      </c>
      <c r="F478">
        <v>31.4</v>
      </c>
      <c r="G478">
        <v>14.5</v>
      </c>
      <c r="H478">
        <v>29.5</v>
      </c>
      <c r="I478" t="s">
        <v>28</v>
      </c>
      <c r="J478">
        <v>2016</v>
      </c>
      <c r="L478">
        <f>INDEX('student population'!$A$2:$D$801,MATCH(Rank!B478,'student population'!$A$2:$A$801,0),2)</f>
        <v>20836</v>
      </c>
      <c r="M478" s="1">
        <f>INDEX('student population'!$A$2:$D$801,MATCH(Rank!B478,'student population'!$A$2:$A$801,0),3)</f>
        <v>5.2</v>
      </c>
    </row>
    <row r="479" spans="1:13" x14ac:dyDescent="0.25">
      <c r="A479" t="s">
        <v>455</v>
      </c>
      <c r="B479" t="s">
        <v>538</v>
      </c>
      <c r="C479" t="s">
        <v>141</v>
      </c>
      <c r="D479">
        <v>29.6</v>
      </c>
      <c r="E479">
        <v>24.5</v>
      </c>
      <c r="F479">
        <v>13.2</v>
      </c>
      <c r="G479">
        <v>53</v>
      </c>
      <c r="H479">
        <v>36.200000000000003</v>
      </c>
      <c r="I479" t="s">
        <v>28</v>
      </c>
      <c r="J479">
        <v>2016</v>
      </c>
      <c r="L479">
        <f>INDEX('student population'!$A$2:$D$801,MATCH(Rank!B479,'student population'!$A$2:$A$801,0),2)</f>
        <v>19959</v>
      </c>
      <c r="M479" s="1">
        <f>INDEX('student population'!$A$2:$D$801,MATCH(Rank!B479,'student population'!$A$2:$A$801,0),3)</f>
        <v>58.4</v>
      </c>
    </row>
    <row r="480" spans="1:13" x14ac:dyDescent="0.25">
      <c r="A480" t="s">
        <v>455</v>
      </c>
      <c r="B480" t="s">
        <v>539</v>
      </c>
      <c r="C480" t="s">
        <v>11</v>
      </c>
      <c r="D480">
        <v>34.200000000000003</v>
      </c>
      <c r="E480">
        <v>40.1</v>
      </c>
      <c r="F480">
        <v>12.9</v>
      </c>
      <c r="G480">
        <v>43.8</v>
      </c>
      <c r="H480">
        <v>28.6</v>
      </c>
      <c r="I480" t="s">
        <v>28</v>
      </c>
      <c r="J480">
        <v>2016</v>
      </c>
      <c r="L480">
        <f>INDEX('student population'!$A$2:$D$801,MATCH(Rank!B480,'student population'!$A$2:$A$801,0),2)</f>
        <v>10788</v>
      </c>
      <c r="M480" s="1">
        <f>INDEX('student population'!$A$2:$D$801,MATCH(Rank!B480,'student population'!$A$2:$A$801,0),3)</f>
        <v>17</v>
      </c>
    </row>
    <row r="481" spans="1:13" x14ac:dyDescent="0.25">
      <c r="A481" t="s">
        <v>455</v>
      </c>
      <c r="B481" t="s">
        <v>540</v>
      </c>
      <c r="C481" t="s">
        <v>33</v>
      </c>
      <c r="D481">
        <v>30.8</v>
      </c>
      <c r="E481">
        <v>52.9</v>
      </c>
      <c r="F481">
        <v>22.4</v>
      </c>
      <c r="G481">
        <v>39.700000000000003</v>
      </c>
      <c r="H481">
        <v>62.9</v>
      </c>
      <c r="I481" t="s">
        <v>28</v>
      </c>
      <c r="J481">
        <v>2016</v>
      </c>
      <c r="L481">
        <f>INDEX('student population'!$A$2:$D$801,MATCH(Rank!B481,'student population'!$A$2:$A$801,0),2)</f>
        <v>19028</v>
      </c>
      <c r="M481" s="1">
        <f>INDEX('student population'!$A$2:$D$801,MATCH(Rank!B481,'student population'!$A$2:$A$801,0),3)</f>
        <v>16.3</v>
      </c>
    </row>
    <row r="482" spans="1:13" x14ac:dyDescent="0.25">
      <c r="A482" t="s">
        <v>455</v>
      </c>
      <c r="B482" t="s">
        <v>541</v>
      </c>
      <c r="C482" t="s">
        <v>498</v>
      </c>
      <c r="D482">
        <v>26.6</v>
      </c>
      <c r="E482">
        <v>15.9</v>
      </c>
      <c r="F482">
        <v>30.1</v>
      </c>
      <c r="G482">
        <v>33.700000000000003</v>
      </c>
      <c r="H482">
        <v>87.8</v>
      </c>
      <c r="I482" t="s">
        <v>28</v>
      </c>
      <c r="J482">
        <v>2016</v>
      </c>
      <c r="L482">
        <f>INDEX('student population'!$A$2:$D$801,MATCH(Rank!B482,'student population'!$A$2:$A$801,0),2)</f>
        <v>10977</v>
      </c>
      <c r="M482" s="1">
        <f>INDEX('student population'!$A$2:$D$801,MATCH(Rank!B482,'student population'!$A$2:$A$801,0),3)</f>
        <v>18.7</v>
      </c>
    </row>
    <row r="483" spans="1:13" x14ac:dyDescent="0.25">
      <c r="A483" t="s">
        <v>455</v>
      </c>
      <c r="B483" t="s">
        <v>542</v>
      </c>
      <c r="C483" t="s">
        <v>141</v>
      </c>
      <c r="D483">
        <v>23.7</v>
      </c>
      <c r="E483">
        <v>39</v>
      </c>
      <c r="F483">
        <v>17.8</v>
      </c>
      <c r="G483">
        <v>45.2</v>
      </c>
      <c r="H483">
        <v>33.200000000000003</v>
      </c>
      <c r="I483" t="s">
        <v>28</v>
      </c>
      <c r="J483">
        <v>2016</v>
      </c>
      <c r="L483">
        <f>INDEX('student population'!$A$2:$D$801,MATCH(Rank!B483,'student population'!$A$2:$A$801,0),2)</f>
        <v>18846</v>
      </c>
      <c r="M483" s="1">
        <f>INDEX('student population'!$A$2:$D$801,MATCH(Rank!B483,'student population'!$A$2:$A$801,0),3)</f>
        <v>23.6</v>
      </c>
    </row>
    <row r="484" spans="1:13" x14ac:dyDescent="0.25">
      <c r="A484" t="s">
        <v>455</v>
      </c>
      <c r="B484" t="s">
        <v>543</v>
      </c>
      <c r="C484" t="s">
        <v>51</v>
      </c>
      <c r="D484">
        <v>18.899999999999999</v>
      </c>
      <c r="E484">
        <v>52.7</v>
      </c>
      <c r="F484">
        <v>18.3</v>
      </c>
      <c r="G484">
        <v>53.3</v>
      </c>
      <c r="H484">
        <v>37.700000000000003</v>
      </c>
      <c r="I484" t="s">
        <v>28</v>
      </c>
      <c r="J484">
        <v>2016</v>
      </c>
      <c r="L484">
        <f>INDEX('student population'!$A$2:$D$801,MATCH(Rank!B484,'student population'!$A$2:$A$801,0),2)</f>
        <v>9026</v>
      </c>
      <c r="M484" s="1">
        <f>INDEX('student population'!$A$2:$D$801,MATCH(Rank!B484,'student population'!$A$2:$A$801,0),3)</f>
        <v>32.799999999999997</v>
      </c>
    </row>
    <row r="485" spans="1:13" x14ac:dyDescent="0.25">
      <c r="A485" t="s">
        <v>455</v>
      </c>
      <c r="B485" t="s">
        <v>544</v>
      </c>
      <c r="C485" t="s">
        <v>11</v>
      </c>
      <c r="D485">
        <v>25.6</v>
      </c>
      <c r="E485">
        <v>31.4</v>
      </c>
      <c r="F485">
        <v>35.299999999999997</v>
      </c>
      <c r="G485">
        <v>35.5</v>
      </c>
      <c r="H485">
        <v>28</v>
      </c>
      <c r="I485" t="s">
        <v>28</v>
      </c>
      <c r="J485">
        <v>2016</v>
      </c>
      <c r="L485">
        <f>INDEX('student population'!$A$2:$D$801,MATCH(Rank!B485,'student population'!$A$2:$A$801,0),2)</f>
        <v>15387</v>
      </c>
      <c r="M485" s="1">
        <f>INDEX('student population'!$A$2:$D$801,MATCH(Rank!B485,'student population'!$A$2:$A$801,0),3)</f>
        <v>18.5</v>
      </c>
    </row>
    <row r="486" spans="1:13" x14ac:dyDescent="0.25">
      <c r="A486" t="s">
        <v>455</v>
      </c>
      <c r="B486" t="s">
        <v>545</v>
      </c>
      <c r="C486" t="s">
        <v>13</v>
      </c>
      <c r="D486">
        <v>25.9</v>
      </c>
      <c r="E486">
        <v>71</v>
      </c>
      <c r="F486">
        <v>28</v>
      </c>
      <c r="G486">
        <v>31.8</v>
      </c>
      <c r="H486">
        <v>44.1</v>
      </c>
      <c r="I486" t="s">
        <v>28</v>
      </c>
      <c r="J486">
        <v>2016</v>
      </c>
      <c r="L486">
        <f>INDEX('student population'!$A$2:$D$801,MATCH(Rank!B486,'student population'!$A$2:$A$801,0),2)</f>
        <v>15705</v>
      </c>
      <c r="M486" s="1">
        <f>INDEX('student population'!$A$2:$D$801,MATCH(Rank!B486,'student population'!$A$2:$A$801,0),3)</f>
        <v>20.2</v>
      </c>
    </row>
    <row r="487" spans="1:13" x14ac:dyDescent="0.25">
      <c r="A487" t="s">
        <v>455</v>
      </c>
      <c r="B487" t="s">
        <v>546</v>
      </c>
      <c r="C487" t="s">
        <v>102</v>
      </c>
      <c r="D487">
        <v>23.5</v>
      </c>
      <c r="E487">
        <v>41.9</v>
      </c>
      <c r="F487">
        <v>13.7</v>
      </c>
      <c r="G487">
        <v>63.7</v>
      </c>
      <c r="H487">
        <v>40</v>
      </c>
      <c r="I487" t="s">
        <v>28</v>
      </c>
      <c r="J487">
        <v>2016</v>
      </c>
      <c r="L487">
        <f>INDEX('student population'!$A$2:$D$801,MATCH(Rank!B487,'student population'!$A$2:$A$801,0),2)</f>
        <v>10045</v>
      </c>
      <c r="M487" s="1">
        <f>INDEX('student population'!$A$2:$D$801,MATCH(Rank!B487,'student population'!$A$2:$A$801,0),3)</f>
        <v>9.5</v>
      </c>
    </row>
    <row r="488" spans="1:13" x14ac:dyDescent="0.25">
      <c r="A488" t="s">
        <v>455</v>
      </c>
      <c r="B488" t="s">
        <v>547</v>
      </c>
      <c r="C488" t="s">
        <v>102</v>
      </c>
      <c r="D488">
        <v>23.1</v>
      </c>
      <c r="E488">
        <v>54</v>
      </c>
      <c r="F488">
        <v>17.2</v>
      </c>
      <c r="G488">
        <v>45.5</v>
      </c>
      <c r="H488">
        <v>67.5</v>
      </c>
      <c r="I488" t="s">
        <v>28</v>
      </c>
      <c r="J488">
        <v>2016</v>
      </c>
      <c r="L488">
        <f>INDEX('student population'!$A$2:$D$801,MATCH(Rank!B488,'student population'!$A$2:$A$801,0),2)</f>
        <v>6147</v>
      </c>
      <c r="M488" s="1">
        <f>INDEX('student population'!$A$2:$D$801,MATCH(Rank!B488,'student population'!$A$2:$A$801,0),3)</f>
        <v>15.5</v>
      </c>
    </row>
    <row r="489" spans="1:13" x14ac:dyDescent="0.25">
      <c r="A489" t="s">
        <v>455</v>
      </c>
      <c r="B489" t="s">
        <v>548</v>
      </c>
      <c r="C489" t="s">
        <v>64</v>
      </c>
      <c r="D489">
        <v>39.299999999999997</v>
      </c>
      <c r="E489">
        <v>23.1</v>
      </c>
      <c r="F489">
        <v>18.3</v>
      </c>
      <c r="G489">
        <v>36.6</v>
      </c>
      <c r="H489">
        <v>59.5</v>
      </c>
      <c r="I489" t="s">
        <v>28</v>
      </c>
      <c r="J489">
        <v>2016</v>
      </c>
      <c r="L489">
        <f>INDEX('student population'!$A$2:$D$801,MATCH(Rank!B489,'student population'!$A$2:$A$801,0),2)</f>
        <v>2872</v>
      </c>
      <c r="M489" s="1">
        <f>INDEX('student population'!$A$2:$D$801,MATCH(Rank!B489,'student population'!$A$2:$A$801,0),3)</f>
        <v>3.3</v>
      </c>
    </row>
    <row r="490" spans="1:13" x14ac:dyDescent="0.25">
      <c r="A490" t="s">
        <v>455</v>
      </c>
      <c r="B490" t="s">
        <v>549</v>
      </c>
      <c r="C490" t="s">
        <v>64</v>
      </c>
      <c r="D490">
        <v>21.6</v>
      </c>
      <c r="E490">
        <v>19.899999999999999</v>
      </c>
      <c r="F490">
        <v>11.4</v>
      </c>
      <c r="G490">
        <v>72.2</v>
      </c>
      <c r="H490">
        <v>30.9</v>
      </c>
      <c r="I490" t="s">
        <v>28</v>
      </c>
      <c r="J490">
        <v>2016</v>
      </c>
      <c r="L490">
        <f>INDEX('student population'!$A$2:$D$801,MATCH(Rank!B490,'student population'!$A$2:$A$801,0),2)</f>
        <v>9303</v>
      </c>
      <c r="M490" s="1">
        <f>INDEX('student population'!$A$2:$D$801,MATCH(Rank!B490,'student population'!$A$2:$A$801,0),3)</f>
        <v>9.9</v>
      </c>
    </row>
    <row r="491" spans="1:13" x14ac:dyDescent="0.25">
      <c r="A491" t="s">
        <v>455</v>
      </c>
      <c r="B491" t="s">
        <v>550</v>
      </c>
      <c r="C491" t="s">
        <v>64</v>
      </c>
      <c r="D491">
        <v>40</v>
      </c>
      <c r="E491">
        <v>34.4</v>
      </c>
      <c r="F491">
        <v>30</v>
      </c>
      <c r="G491">
        <v>33.700000000000003</v>
      </c>
      <c r="H491">
        <v>42.9</v>
      </c>
      <c r="I491" t="s">
        <v>28</v>
      </c>
      <c r="J491">
        <v>2016</v>
      </c>
      <c r="L491">
        <f>INDEX('student population'!$A$2:$D$801,MATCH(Rank!B491,'student population'!$A$2:$A$801,0),2)</f>
        <v>15930</v>
      </c>
      <c r="M491" s="1">
        <f>INDEX('student population'!$A$2:$D$801,MATCH(Rank!B491,'student population'!$A$2:$A$801,0),3)</f>
        <v>12.6</v>
      </c>
    </row>
    <row r="492" spans="1:13" x14ac:dyDescent="0.25">
      <c r="A492" t="s">
        <v>455</v>
      </c>
      <c r="B492" t="s">
        <v>551</v>
      </c>
      <c r="C492" t="s">
        <v>112</v>
      </c>
      <c r="D492">
        <v>19.5</v>
      </c>
      <c r="E492">
        <v>18.600000000000001</v>
      </c>
      <c r="F492">
        <v>20.5</v>
      </c>
      <c r="G492">
        <v>54</v>
      </c>
      <c r="H492">
        <v>64.7</v>
      </c>
      <c r="I492" t="s">
        <v>28</v>
      </c>
      <c r="J492">
        <v>2016</v>
      </c>
      <c r="L492">
        <f>INDEX('student population'!$A$2:$D$801,MATCH(Rank!B492,'student population'!$A$2:$A$801,0),2)</f>
        <v>14037</v>
      </c>
      <c r="M492" s="1">
        <f>INDEX('student population'!$A$2:$D$801,MATCH(Rank!B492,'student population'!$A$2:$A$801,0),3)</f>
        <v>13.3</v>
      </c>
    </row>
    <row r="493" spans="1:13" x14ac:dyDescent="0.25">
      <c r="A493" t="s">
        <v>455</v>
      </c>
      <c r="B493" t="s">
        <v>552</v>
      </c>
      <c r="C493" t="s">
        <v>13</v>
      </c>
      <c r="D493">
        <v>19.100000000000001</v>
      </c>
      <c r="E493">
        <v>79</v>
      </c>
      <c r="F493">
        <v>13.2</v>
      </c>
      <c r="G493">
        <v>44.1</v>
      </c>
      <c r="H493">
        <v>29.2</v>
      </c>
      <c r="I493" t="s">
        <v>28</v>
      </c>
      <c r="J493">
        <v>2016</v>
      </c>
      <c r="L493">
        <f>INDEX('student population'!$A$2:$D$801,MATCH(Rank!B493,'student population'!$A$2:$A$801,0),2)</f>
        <v>19622</v>
      </c>
      <c r="M493" s="1">
        <f>INDEX('student population'!$A$2:$D$801,MATCH(Rank!B493,'student population'!$A$2:$A$801,0),3)</f>
        <v>15.8</v>
      </c>
    </row>
    <row r="494" spans="1:13" x14ac:dyDescent="0.25">
      <c r="A494" t="s">
        <v>455</v>
      </c>
      <c r="B494" t="s">
        <v>553</v>
      </c>
      <c r="C494" t="s">
        <v>33</v>
      </c>
      <c r="D494">
        <v>26.8</v>
      </c>
      <c r="E494">
        <v>42.9</v>
      </c>
      <c r="F494">
        <v>24.5</v>
      </c>
      <c r="G494">
        <v>41.6</v>
      </c>
      <c r="H494">
        <v>29.2</v>
      </c>
      <c r="I494" t="s">
        <v>28</v>
      </c>
      <c r="J494">
        <v>2016</v>
      </c>
      <c r="L494">
        <f>INDEX('student population'!$A$2:$D$801,MATCH(Rank!B494,'student population'!$A$2:$A$801,0),2)</f>
        <v>27046</v>
      </c>
      <c r="M494" s="1">
        <f>INDEX('student population'!$A$2:$D$801,MATCH(Rank!B494,'student population'!$A$2:$A$801,0),3)</f>
        <v>24.7</v>
      </c>
    </row>
    <row r="495" spans="1:13" x14ac:dyDescent="0.25">
      <c r="A495" t="s">
        <v>455</v>
      </c>
      <c r="B495" t="s">
        <v>554</v>
      </c>
      <c r="C495" t="s">
        <v>555</v>
      </c>
      <c r="D495">
        <v>26.3</v>
      </c>
      <c r="E495">
        <v>51.7</v>
      </c>
      <c r="F495">
        <v>14.6</v>
      </c>
      <c r="G495">
        <v>44.7</v>
      </c>
      <c r="H495">
        <v>31.1</v>
      </c>
      <c r="I495" t="s">
        <v>28</v>
      </c>
      <c r="J495">
        <v>2016</v>
      </c>
      <c r="L495">
        <f>INDEX('student population'!$A$2:$D$801,MATCH(Rank!B495,'student population'!$A$2:$A$801,0),2)</f>
        <v>16270</v>
      </c>
      <c r="M495" s="1">
        <f>INDEX('student population'!$A$2:$D$801,MATCH(Rank!B495,'student population'!$A$2:$A$801,0),3)</f>
        <v>9</v>
      </c>
    </row>
    <row r="496" spans="1:13" x14ac:dyDescent="0.25">
      <c r="A496" t="s">
        <v>455</v>
      </c>
      <c r="B496" t="s">
        <v>556</v>
      </c>
      <c r="C496" t="s">
        <v>141</v>
      </c>
      <c r="D496">
        <v>17.2</v>
      </c>
      <c r="E496">
        <v>35</v>
      </c>
      <c r="F496">
        <v>8.6999999999999993</v>
      </c>
      <c r="G496">
        <v>66.8</v>
      </c>
      <c r="H496">
        <v>31.2</v>
      </c>
      <c r="I496" t="s">
        <v>28</v>
      </c>
      <c r="J496">
        <v>2016</v>
      </c>
      <c r="L496">
        <f>INDEX('student population'!$A$2:$D$801,MATCH(Rank!B496,'student population'!$A$2:$A$801,0),2)</f>
        <v>13435</v>
      </c>
      <c r="M496" s="1">
        <f>INDEX('student population'!$A$2:$D$801,MATCH(Rank!B496,'student population'!$A$2:$A$801,0),3)</f>
        <v>37.4</v>
      </c>
    </row>
    <row r="497" spans="1:13" x14ac:dyDescent="0.25">
      <c r="A497" t="s">
        <v>455</v>
      </c>
      <c r="B497" t="s">
        <v>557</v>
      </c>
      <c r="C497" t="s">
        <v>179</v>
      </c>
      <c r="D497">
        <v>22.7</v>
      </c>
      <c r="E497">
        <v>40.5</v>
      </c>
      <c r="F497">
        <v>16.899999999999999</v>
      </c>
      <c r="G497">
        <v>49.6</v>
      </c>
      <c r="H497">
        <v>31.3</v>
      </c>
      <c r="I497" t="s">
        <v>28</v>
      </c>
      <c r="J497">
        <v>2016</v>
      </c>
      <c r="L497">
        <f>INDEX('student population'!$A$2:$D$801,MATCH(Rank!B497,'student population'!$A$2:$A$801,0),2)</f>
        <v>58413</v>
      </c>
      <c r="M497" s="1">
        <f>INDEX('student population'!$A$2:$D$801,MATCH(Rank!B497,'student population'!$A$2:$A$801,0),3)</f>
        <v>15.4</v>
      </c>
    </row>
    <row r="498" spans="1:13" x14ac:dyDescent="0.25">
      <c r="A498" t="s">
        <v>455</v>
      </c>
      <c r="B498" t="s">
        <v>558</v>
      </c>
      <c r="C498" t="s">
        <v>209</v>
      </c>
      <c r="D498">
        <v>19.3</v>
      </c>
      <c r="E498">
        <v>87</v>
      </c>
      <c r="F498">
        <v>18.2</v>
      </c>
      <c r="G498">
        <v>53.7</v>
      </c>
      <c r="H498">
        <v>30.7</v>
      </c>
      <c r="I498" t="s">
        <v>28</v>
      </c>
      <c r="J498">
        <v>2016</v>
      </c>
      <c r="L498">
        <f>INDEX('student population'!$A$2:$D$801,MATCH(Rank!B498,'student population'!$A$2:$A$801,0),2)</f>
        <v>10159</v>
      </c>
      <c r="M498" s="1">
        <f>INDEX('student population'!$A$2:$D$801,MATCH(Rank!B498,'student population'!$A$2:$A$801,0),3)</f>
        <v>17</v>
      </c>
    </row>
    <row r="499" spans="1:13" x14ac:dyDescent="0.25">
      <c r="A499" t="s">
        <v>455</v>
      </c>
      <c r="B499" t="s">
        <v>559</v>
      </c>
      <c r="C499" t="s">
        <v>51</v>
      </c>
      <c r="D499">
        <v>20.100000000000001</v>
      </c>
      <c r="E499">
        <v>54</v>
      </c>
      <c r="F499">
        <v>24.6</v>
      </c>
      <c r="G499">
        <v>52.3</v>
      </c>
      <c r="H499">
        <v>30.7</v>
      </c>
      <c r="I499" t="s">
        <v>28</v>
      </c>
      <c r="J499">
        <v>2016</v>
      </c>
      <c r="L499">
        <f>INDEX('student population'!$A$2:$D$801,MATCH(Rank!B499,'student population'!$A$2:$A$801,0),2)</f>
        <v>30704</v>
      </c>
      <c r="M499" s="1">
        <f>INDEX('student population'!$A$2:$D$801,MATCH(Rank!B499,'student population'!$A$2:$A$801,0),3)</f>
        <v>32.200000000000003</v>
      </c>
    </row>
    <row r="500" spans="1:13" x14ac:dyDescent="0.25">
      <c r="A500" t="s">
        <v>455</v>
      </c>
      <c r="B500" t="s">
        <v>560</v>
      </c>
      <c r="C500" t="s">
        <v>62</v>
      </c>
      <c r="D500">
        <v>38.200000000000003</v>
      </c>
      <c r="E500">
        <v>36.700000000000003</v>
      </c>
      <c r="F500">
        <v>26.8</v>
      </c>
      <c r="G500">
        <v>18</v>
      </c>
      <c r="H500">
        <v>97.8</v>
      </c>
      <c r="I500" t="s">
        <v>28</v>
      </c>
      <c r="J500">
        <v>2016</v>
      </c>
      <c r="L500">
        <f>INDEX('student population'!$A$2:$D$801,MATCH(Rank!B500,'student population'!$A$2:$A$801,0),2)</f>
        <v>46227</v>
      </c>
      <c r="M500" s="1">
        <f>INDEX('student population'!$A$2:$D$801,MATCH(Rank!B500,'student population'!$A$2:$A$801,0),3)</f>
        <v>14.4</v>
      </c>
    </row>
    <row r="501" spans="1:13" x14ac:dyDescent="0.25">
      <c r="A501" t="s">
        <v>455</v>
      </c>
      <c r="B501" t="s">
        <v>561</v>
      </c>
      <c r="C501" t="s">
        <v>62</v>
      </c>
      <c r="D501">
        <v>26.7</v>
      </c>
      <c r="E501">
        <v>25</v>
      </c>
      <c r="F501">
        <v>15.6</v>
      </c>
      <c r="G501">
        <v>47</v>
      </c>
      <c r="H501" t="s">
        <v>28</v>
      </c>
      <c r="I501" t="s">
        <v>28</v>
      </c>
      <c r="J501">
        <v>2016</v>
      </c>
      <c r="L501">
        <f>INDEX('student population'!$A$2:$D$801,MATCH(Rank!B501,'student population'!$A$2:$A$801,0),2)</f>
        <v>32921</v>
      </c>
      <c r="M501" s="1">
        <f>INDEX('student population'!$A$2:$D$801,MATCH(Rank!B501,'student population'!$A$2:$A$801,0),3)</f>
        <v>12.3</v>
      </c>
    </row>
    <row r="502" spans="1:13" x14ac:dyDescent="0.25">
      <c r="A502" t="s">
        <v>562</v>
      </c>
      <c r="B502" t="s">
        <v>563</v>
      </c>
      <c r="C502" t="s">
        <v>564</v>
      </c>
      <c r="D502">
        <v>27.7</v>
      </c>
      <c r="E502">
        <v>93</v>
      </c>
      <c r="F502">
        <v>11.2</v>
      </c>
      <c r="G502">
        <v>31.9</v>
      </c>
      <c r="H502" t="s">
        <v>28</v>
      </c>
      <c r="I502" t="s">
        <v>28</v>
      </c>
      <c r="J502">
        <v>2016</v>
      </c>
      <c r="L502">
        <f>INDEX('student population'!$A$2:$D$801,MATCH(Rank!B502,'student population'!$A$2:$A$801,0),2)</f>
        <v>7695</v>
      </c>
      <c r="M502" s="1">
        <f>INDEX('student population'!$A$2:$D$801,MATCH(Rank!B502,'student population'!$A$2:$A$801,0),3)</f>
        <v>8.9</v>
      </c>
    </row>
    <row r="503" spans="1:13" x14ac:dyDescent="0.25">
      <c r="A503" t="s">
        <v>562</v>
      </c>
      <c r="B503" t="s">
        <v>565</v>
      </c>
      <c r="C503" t="s">
        <v>498</v>
      </c>
      <c r="D503">
        <v>24.5</v>
      </c>
      <c r="E503">
        <v>7.7</v>
      </c>
      <c r="F503">
        <v>25.7</v>
      </c>
      <c r="G503">
        <v>34.799999999999997</v>
      </c>
      <c r="H503">
        <v>55.7</v>
      </c>
      <c r="I503" t="s">
        <v>28</v>
      </c>
      <c r="J503">
        <v>2016</v>
      </c>
      <c r="L503">
        <f>INDEX('student population'!$A$2:$D$801,MATCH(Rank!B503,'student population'!$A$2:$A$801,0),2)</f>
        <v>14080</v>
      </c>
      <c r="M503" s="1">
        <f>INDEX('student population'!$A$2:$D$801,MATCH(Rank!B503,'student population'!$A$2:$A$801,0),3)</f>
        <v>25.6</v>
      </c>
    </row>
    <row r="504" spans="1:13" x14ac:dyDescent="0.25">
      <c r="A504" t="s">
        <v>562</v>
      </c>
      <c r="B504" t="s">
        <v>566</v>
      </c>
      <c r="C504" t="s">
        <v>567</v>
      </c>
      <c r="D504">
        <v>21.2</v>
      </c>
      <c r="E504">
        <v>51.7</v>
      </c>
      <c r="F504">
        <v>13.8</v>
      </c>
      <c r="G504">
        <v>31.2</v>
      </c>
      <c r="H504">
        <v>28</v>
      </c>
      <c r="I504" t="s">
        <v>28</v>
      </c>
      <c r="J504">
        <v>2016</v>
      </c>
      <c r="L504">
        <f>INDEX('student population'!$A$2:$D$801,MATCH(Rank!B504,'student population'!$A$2:$A$801,0),2)</f>
        <v>15773</v>
      </c>
      <c r="M504" s="1">
        <f>INDEX('student population'!$A$2:$D$801,MATCH(Rank!B504,'student population'!$A$2:$A$801,0),3)</f>
        <v>16.899999999999999</v>
      </c>
    </row>
    <row r="505" spans="1:13" x14ac:dyDescent="0.25">
      <c r="A505" t="s">
        <v>562</v>
      </c>
      <c r="B505" t="s">
        <v>568</v>
      </c>
      <c r="C505" t="s">
        <v>11</v>
      </c>
      <c r="D505">
        <v>25.5</v>
      </c>
      <c r="E505">
        <v>25.9</v>
      </c>
      <c r="F505">
        <v>17.399999999999999</v>
      </c>
      <c r="G505">
        <v>30.3</v>
      </c>
      <c r="H505">
        <v>36.9</v>
      </c>
      <c r="I505" t="s">
        <v>28</v>
      </c>
      <c r="J505">
        <v>2016</v>
      </c>
      <c r="L505">
        <f>INDEX('student population'!$A$2:$D$801,MATCH(Rank!B505,'student population'!$A$2:$A$801,0),2)</f>
        <v>22819</v>
      </c>
      <c r="M505" s="1">
        <f>INDEX('student population'!$A$2:$D$801,MATCH(Rank!B505,'student population'!$A$2:$A$801,0),3)</f>
        <v>21.2</v>
      </c>
    </row>
    <row r="506" spans="1:13" x14ac:dyDescent="0.25">
      <c r="A506" t="s">
        <v>562</v>
      </c>
      <c r="B506" t="s">
        <v>569</v>
      </c>
      <c r="C506" t="s">
        <v>11</v>
      </c>
      <c r="D506">
        <v>30.2</v>
      </c>
      <c r="E506">
        <v>27.9</v>
      </c>
      <c r="F506">
        <v>19.399999999999999</v>
      </c>
      <c r="G506">
        <v>21</v>
      </c>
      <c r="H506">
        <v>37.200000000000003</v>
      </c>
      <c r="I506" t="s">
        <v>28</v>
      </c>
      <c r="J506">
        <v>2016</v>
      </c>
      <c r="L506">
        <f>INDEX('student population'!$A$2:$D$801,MATCH(Rank!B506,'student population'!$A$2:$A$801,0),2)</f>
        <v>22386</v>
      </c>
      <c r="M506" s="1">
        <f>INDEX('student population'!$A$2:$D$801,MATCH(Rank!B506,'student population'!$A$2:$A$801,0),3)</f>
        <v>17.600000000000001</v>
      </c>
    </row>
    <row r="507" spans="1:13" x14ac:dyDescent="0.25">
      <c r="A507" t="s">
        <v>562</v>
      </c>
      <c r="B507" t="s">
        <v>570</v>
      </c>
      <c r="C507" t="s">
        <v>571</v>
      </c>
      <c r="D507">
        <v>27.9</v>
      </c>
      <c r="E507">
        <v>35.4</v>
      </c>
      <c r="F507">
        <v>12.5</v>
      </c>
      <c r="G507">
        <v>32.1</v>
      </c>
      <c r="H507">
        <v>28.6</v>
      </c>
      <c r="I507" t="s">
        <v>28</v>
      </c>
      <c r="J507">
        <v>2016</v>
      </c>
      <c r="L507">
        <f>INDEX('student population'!$A$2:$D$801,MATCH(Rank!B507,'student population'!$A$2:$A$801,0),2)</f>
        <v>37915</v>
      </c>
      <c r="M507" s="1">
        <f>INDEX('student population'!$A$2:$D$801,MATCH(Rank!B507,'student population'!$A$2:$A$801,0),3)</f>
        <v>23.5</v>
      </c>
    </row>
    <row r="508" spans="1:13" x14ac:dyDescent="0.25">
      <c r="A508" t="s">
        <v>562</v>
      </c>
      <c r="B508" t="s">
        <v>572</v>
      </c>
      <c r="C508" t="s">
        <v>179</v>
      </c>
      <c r="D508">
        <v>18.2</v>
      </c>
      <c r="E508">
        <v>34.9</v>
      </c>
      <c r="F508">
        <v>11.9</v>
      </c>
      <c r="G508">
        <v>43.1</v>
      </c>
      <c r="H508">
        <v>30.3</v>
      </c>
      <c r="I508" t="s">
        <v>28</v>
      </c>
      <c r="J508">
        <v>2016</v>
      </c>
      <c r="L508">
        <f>INDEX('student population'!$A$2:$D$801,MATCH(Rank!B508,'student population'!$A$2:$A$801,0),2)</f>
        <v>46373</v>
      </c>
      <c r="M508" s="1">
        <f>INDEX('student population'!$A$2:$D$801,MATCH(Rank!B508,'student population'!$A$2:$A$801,0),3)</f>
        <v>15.3</v>
      </c>
    </row>
    <row r="509" spans="1:13" x14ac:dyDescent="0.25">
      <c r="A509" t="s">
        <v>562</v>
      </c>
      <c r="B509" t="s">
        <v>573</v>
      </c>
      <c r="C509" t="s">
        <v>195</v>
      </c>
      <c r="D509">
        <v>44</v>
      </c>
      <c r="E509">
        <v>15.6</v>
      </c>
      <c r="F509">
        <v>23.7</v>
      </c>
      <c r="G509">
        <v>3.1</v>
      </c>
      <c r="H509">
        <v>68.099999999999994</v>
      </c>
      <c r="I509" t="s">
        <v>28</v>
      </c>
      <c r="J509">
        <v>2016</v>
      </c>
      <c r="L509">
        <f>INDEX('student population'!$A$2:$D$801,MATCH(Rank!B509,'student population'!$A$2:$A$801,0),2)</f>
        <v>18808</v>
      </c>
      <c r="M509" s="1">
        <f>INDEX('student population'!$A$2:$D$801,MATCH(Rank!B509,'student population'!$A$2:$A$801,0),3)</f>
        <v>4</v>
      </c>
    </row>
    <row r="510" spans="1:13" x14ac:dyDescent="0.25">
      <c r="A510" t="s">
        <v>562</v>
      </c>
      <c r="B510" t="s">
        <v>574</v>
      </c>
      <c r="C510" t="s">
        <v>215</v>
      </c>
      <c r="D510">
        <v>25.1</v>
      </c>
      <c r="E510">
        <v>52.9</v>
      </c>
      <c r="F510">
        <v>21.3</v>
      </c>
      <c r="G510">
        <v>30.1</v>
      </c>
      <c r="H510">
        <v>28.7</v>
      </c>
      <c r="I510" t="s">
        <v>28</v>
      </c>
      <c r="J510">
        <v>2016</v>
      </c>
      <c r="L510">
        <f>INDEX('student population'!$A$2:$D$801,MATCH(Rank!B510,'student population'!$A$2:$A$801,0),2)</f>
        <v>16695</v>
      </c>
      <c r="M510" s="1">
        <f>INDEX('student population'!$A$2:$D$801,MATCH(Rank!B510,'student population'!$A$2:$A$801,0),3)</f>
        <v>12.6</v>
      </c>
    </row>
    <row r="511" spans="1:13" x14ac:dyDescent="0.25">
      <c r="A511" t="s">
        <v>562</v>
      </c>
      <c r="B511" t="s">
        <v>575</v>
      </c>
      <c r="C511" t="s">
        <v>78</v>
      </c>
      <c r="D511">
        <v>20.2</v>
      </c>
      <c r="E511">
        <v>66.599999999999994</v>
      </c>
      <c r="F511">
        <v>2.9</v>
      </c>
      <c r="G511">
        <v>46.9</v>
      </c>
      <c r="H511" t="s">
        <v>28</v>
      </c>
      <c r="I511" t="s">
        <v>28</v>
      </c>
      <c r="J511">
        <v>2016</v>
      </c>
      <c r="L511">
        <f>INDEX('student population'!$A$2:$D$801,MATCH(Rank!B511,'student population'!$A$2:$A$801,0),2)</f>
        <v>15619</v>
      </c>
      <c r="M511" s="1">
        <f>INDEX('student population'!$A$2:$D$801,MATCH(Rank!B511,'student population'!$A$2:$A$801,0),3)</f>
        <v>7.1</v>
      </c>
    </row>
    <row r="512" spans="1:13" x14ac:dyDescent="0.25">
      <c r="A512" t="s">
        <v>562</v>
      </c>
      <c r="B512" t="s">
        <v>576</v>
      </c>
      <c r="C512" t="s">
        <v>318</v>
      </c>
      <c r="D512">
        <v>21.2</v>
      </c>
      <c r="E512">
        <v>38.299999999999997</v>
      </c>
      <c r="F512">
        <v>17.2</v>
      </c>
      <c r="G512">
        <v>45.4</v>
      </c>
      <c r="H512">
        <v>35.5</v>
      </c>
      <c r="I512" t="s">
        <v>28</v>
      </c>
      <c r="J512">
        <v>2016</v>
      </c>
      <c r="L512">
        <f>INDEX('student population'!$A$2:$D$801,MATCH(Rank!B512,'student population'!$A$2:$A$801,0),2)</f>
        <v>11506</v>
      </c>
      <c r="M512" s="1">
        <f>INDEX('student population'!$A$2:$D$801,MATCH(Rank!B512,'student population'!$A$2:$A$801,0),3)</f>
        <v>25</v>
      </c>
    </row>
    <row r="513" spans="1:13" x14ac:dyDescent="0.25">
      <c r="A513" t="s">
        <v>562</v>
      </c>
      <c r="B513" t="s">
        <v>577</v>
      </c>
      <c r="C513" t="s">
        <v>78</v>
      </c>
      <c r="D513">
        <v>21.4</v>
      </c>
      <c r="E513">
        <v>50.9</v>
      </c>
      <c r="F513">
        <v>8.8000000000000007</v>
      </c>
      <c r="G513">
        <v>46.3</v>
      </c>
      <c r="H513" t="s">
        <v>28</v>
      </c>
      <c r="I513" t="s">
        <v>28</v>
      </c>
      <c r="J513">
        <v>2016</v>
      </c>
      <c r="L513">
        <f>INDEX('student population'!$A$2:$D$801,MATCH(Rank!B513,'student population'!$A$2:$A$801,0),2)</f>
        <v>26612</v>
      </c>
      <c r="M513" s="1">
        <f>INDEX('student population'!$A$2:$D$801,MATCH(Rank!B513,'student population'!$A$2:$A$801,0),3)</f>
        <v>20.8</v>
      </c>
    </row>
    <row r="514" spans="1:13" x14ac:dyDescent="0.25">
      <c r="A514" t="s">
        <v>562</v>
      </c>
      <c r="B514" t="s">
        <v>578</v>
      </c>
      <c r="C514" t="s">
        <v>51</v>
      </c>
      <c r="D514">
        <v>18.399999999999999</v>
      </c>
      <c r="E514">
        <v>54.6</v>
      </c>
      <c r="F514">
        <v>19.3</v>
      </c>
      <c r="G514">
        <v>29.8</v>
      </c>
      <c r="H514">
        <v>36.200000000000003</v>
      </c>
      <c r="I514" t="s">
        <v>28</v>
      </c>
      <c r="J514">
        <v>2016</v>
      </c>
      <c r="L514">
        <f>INDEX('student population'!$A$2:$D$801,MATCH(Rank!B514,'student population'!$A$2:$A$801,0),2)</f>
        <v>11221</v>
      </c>
      <c r="M514" s="1">
        <f>INDEX('student population'!$A$2:$D$801,MATCH(Rank!B514,'student population'!$A$2:$A$801,0),3)</f>
        <v>28.6</v>
      </c>
    </row>
    <row r="515" spans="1:13" x14ac:dyDescent="0.25">
      <c r="A515" t="s">
        <v>562</v>
      </c>
      <c r="B515" t="s">
        <v>579</v>
      </c>
      <c r="C515" t="s">
        <v>33</v>
      </c>
      <c r="D515">
        <v>19.899999999999999</v>
      </c>
      <c r="E515">
        <v>61.3</v>
      </c>
      <c r="F515">
        <v>24</v>
      </c>
      <c r="G515">
        <v>32</v>
      </c>
      <c r="H515">
        <v>30.4</v>
      </c>
      <c r="I515" t="s">
        <v>28</v>
      </c>
      <c r="J515">
        <v>2016</v>
      </c>
      <c r="L515">
        <f>INDEX('student population'!$A$2:$D$801,MATCH(Rank!B515,'student population'!$A$2:$A$801,0),2)</f>
        <v>25036</v>
      </c>
      <c r="M515" s="1">
        <f>INDEX('student population'!$A$2:$D$801,MATCH(Rank!B515,'student population'!$A$2:$A$801,0),3)</f>
        <v>29.8</v>
      </c>
    </row>
    <row r="516" spans="1:13" x14ac:dyDescent="0.25">
      <c r="A516" t="s">
        <v>562</v>
      </c>
      <c r="B516" t="s">
        <v>580</v>
      </c>
      <c r="C516" t="s">
        <v>141</v>
      </c>
      <c r="D516">
        <v>19.2</v>
      </c>
      <c r="E516">
        <v>25.3</v>
      </c>
      <c r="F516">
        <v>15.9</v>
      </c>
      <c r="G516">
        <v>52.9</v>
      </c>
      <c r="H516">
        <v>29.5</v>
      </c>
      <c r="I516" t="s">
        <v>28</v>
      </c>
      <c r="J516">
        <v>2016</v>
      </c>
      <c r="L516">
        <f>INDEX('student population'!$A$2:$D$801,MATCH(Rank!B516,'student population'!$A$2:$A$801,0),2)</f>
        <v>55859</v>
      </c>
      <c r="M516" s="1">
        <f>INDEX('student population'!$A$2:$D$801,MATCH(Rank!B516,'student population'!$A$2:$A$801,0),3)</f>
        <v>49.7</v>
      </c>
    </row>
    <row r="517" spans="1:13" x14ac:dyDescent="0.25">
      <c r="A517" t="s">
        <v>562</v>
      </c>
      <c r="B517" t="s">
        <v>581</v>
      </c>
      <c r="C517" t="s">
        <v>51</v>
      </c>
      <c r="D517">
        <v>20.9</v>
      </c>
      <c r="E517">
        <v>50.8</v>
      </c>
      <c r="F517">
        <v>11.4</v>
      </c>
      <c r="G517">
        <v>43.7</v>
      </c>
      <c r="H517">
        <v>32.5</v>
      </c>
      <c r="I517" t="s">
        <v>28</v>
      </c>
      <c r="J517">
        <v>2016</v>
      </c>
      <c r="L517">
        <f>INDEX('student population'!$A$2:$D$801,MATCH(Rank!B517,'student population'!$A$2:$A$801,0),2)</f>
        <v>11452</v>
      </c>
      <c r="M517" s="1">
        <f>INDEX('student population'!$A$2:$D$801,MATCH(Rank!B517,'student population'!$A$2:$A$801,0),3)</f>
        <v>29.6</v>
      </c>
    </row>
    <row r="518" spans="1:13" x14ac:dyDescent="0.25">
      <c r="A518" t="s">
        <v>562</v>
      </c>
      <c r="B518" t="s">
        <v>582</v>
      </c>
      <c r="C518" t="s">
        <v>482</v>
      </c>
      <c r="D518">
        <v>28.3</v>
      </c>
      <c r="E518">
        <v>44.1</v>
      </c>
      <c r="F518">
        <v>19.600000000000001</v>
      </c>
      <c r="G518">
        <v>30.5</v>
      </c>
      <c r="H518" t="s">
        <v>28</v>
      </c>
      <c r="I518" t="s">
        <v>28</v>
      </c>
      <c r="J518">
        <v>2016</v>
      </c>
      <c r="L518">
        <f>INDEX('student population'!$A$2:$D$801,MATCH(Rank!B518,'student population'!$A$2:$A$801,0),2)</f>
        <v>29207</v>
      </c>
      <c r="M518" s="1">
        <f>INDEX('student population'!$A$2:$D$801,MATCH(Rank!B518,'student population'!$A$2:$A$801,0),3)</f>
        <v>14.2</v>
      </c>
    </row>
    <row r="519" spans="1:13" x14ac:dyDescent="0.25">
      <c r="A519" t="s">
        <v>562</v>
      </c>
      <c r="B519" t="s">
        <v>583</v>
      </c>
      <c r="C519" t="s">
        <v>62</v>
      </c>
      <c r="D519">
        <v>35.799999999999997</v>
      </c>
      <c r="E519">
        <v>17.600000000000001</v>
      </c>
      <c r="F519">
        <v>24.9</v>
      </c>
      <c r="G519">
        <v>22.6</v>
      </c>
      <c r="H519">
        <v>52.3</v>
      </c>
      <c r="I519" t="s">
        <v>28</v>
      </c>
      <c r="J519">
        <v>2016</v>
      </c>
      <c r="L519">
        <f>INDEX('student population'!$A$2:$D$801,MATCH(Rank!B519,'student population'!$A$2:$A$801,0),2)</f>
        <v>19342</v>
      </c>
      <c r="M519" s="1">
        <f>INDEX('student population'!$A$2:$D$801,MATCH(Rank!B519,'student population'!$A$2:$A$801,0),3)</f>
        <v>12</v>
      </c>
    </row>
    <row r="520" spans="1:13" x14ac:dyDescent="0.25">
      <c r="A520" t="s">
        <v>562</v>
      </c>
      <c r="B520" t="s">
        <v>584</v>
      </c>
      <c r="C520" t="s">
        <v>112</v>
      </c>
      <c r="D520">
        <v>29.9</v>
      </c>
      <c r="E520">
        <v>43.7</v>
      </c>
      <c r="F520">
        <v>27.6</v>
      </c>
      <c r="G520">
        <v>17.399999999999999</v>
      </c>
      <c r="H520">
        <v>61.3</v>
      </c>
      <c r="I520" t="s">
        <v>28</v>
      </c>
      <c r="J520">
        <v>2016</v>
      </c>
      <c r="L520">
        <f>INDEX('student population'!$A$2:$D$801,MATCH(Rank!B520,'student population'!$A$2:$A$801,0),2)</f>
        <v>13015</v>
      </c>
      <c r="M520" s="1">
        <f>INDEX('student population'!$A$2:$D$801,MATCH(Rank!B520,'student population'!$A$2:$A$801,0),3)</f>
        <v>17.399999999999999</v>
      </c>
    </row>
    <row r="521" spans="1:13" x14ac:dyDescent="0.25">
      <c r="A521" t="s">
        <v>562</v>
      </c>
      <c r="B521" t="s">
        <v>585</v>
      </c>
      <c r="C521" t="s">
        <v>396</v>
      </c>
      <c r="D521">
        <v>20.6</v>
      </c>
      <c r="E521">
        <v>25</v>
      </c>
      <c r="F521">
        <v>9.3000000000000007</v>
      </c>
      <c r="G521">
        <v>46.5</v>
      </c>
      <c r="H521">
        <v>28.2</v>
      </c>
      <c r="I521" t="s">
        <v>28</v>
      </c>
      <c r="J521">
        <v>2016</v>
      </c>
      <c r="L521">
        <f>INDEX('student population'!$A$2:$D$801,MATCH(Rank!B521,'student population'!$A$2:$A$801,0),2)</f>
        <v>22751</v>
      </c>
      <c r="M521" s="1">
        <f>INDEX('student population'!$A$2:$D$801,MATCH(Rank!B521,'student population'!$A$2:$A$801,0),3)</f>
        <v>12</v>
      </c>
    </row>
    <row r="522" spans="1:13" x14ac:dyDescent="0.25">
      <c r="A522" t="s">
        <v>562</v>
      </c>
      <c r="B522" t="s">
        <v>586</v>
      </c>
      <c r="C522" t="s">
        <v>13</v>
      </c>
      <c r="D522">
        <v>16.8</v>
      </c>
      <c r="E522">
        <v>58.4</v>
      </c>
      <c r="F522">
        <v>10.1</v>
      </c>
      <c r="G522">
        <v>40.1</v>
      </c>
      <c r="H522">
        <v>28.5</v>
      </c>
      <c r="I522" t="s">
        <v>28</v>
      </c>
      <c r="J522">
        <v>2016</v>
      </c>
      <c r="L522">
        <f>INDEX('student population'!$A$2:$D$801,MATCH(Rank!B522,'student population'!$A$2:$A$801,0),2)</f>
        <v>16812</v>
      </c>
      <c r="M522" s="1">
        <f>INDEX('student population'!$A$2:$D$801,MATCH(Rank!B522,'student population'!$A$2:$A$801,0),3)</f>
        <v>19.100000000000001</v>
      </c>
    </row>
    <row r="523" spans="1:13" x14ac:dyDescent="0.25">
      <c r="A523" t="s">
        <v>562</v>
      </c>
      <c r="B523" t="s">
        <v>587</v>
      </c>
      <c r="C523" t="s">
        <v>62</v>
      </c>
      <c r="D523">
        <v>24.6</v>
      </c>
      <c r="E523">
        <v>30.6</v>
      </c>
      <c r="F523">
        <v>14.7</v>
      </c>
      <c r="G523">
        <v>43.3</v>
      </c>
      <c r="H523">
        <v>42</v>
      </c>
      <c r="I523" t="s">
        <v>28</v>
      </c>
      <c r="J523">
        <v>2016</v>
      </c>
      <c r="L523">
        <f>INDEX('student population'!$A$2:$D$801,MATCH(Rank!B523,'student population'!$A$2:$A$801,0),2)</f>
        <v>29623</v>
      </c>
      <c r="M523" s="1">
        <f>INDEX('student population'!$A$2:$D$801,MATCH(Rank!B523,'student population'!$A$2:$A$801,0),3)</f>
        <v>14</v>
      </c>
    </row>
    <row r="524" spans="1:13" x14ac:dyDescent="0.25">
      <c r="A524" t="s">
        <v>562</v>
      </c>
      <c r="B524" t="s">
        <v>588</v>
      </c>
      <c r="C524" t="s">
        <v>51</v>
      </c>
      <c r="D524">
        <v>18.899999999999999</v>
      </c>
      <c r="E524">
        <v>68.7</v>
      </c>
      <c r="F524">
        <v>16.100000000000001</v>
      </c>
      <c r="G524">
        <v>35</v>
      </c>
      <c r="H524">
        <v>34.5</v>
      </c>
      <c r="I524" t="s">
        <v>28</v>
      </c>
      <c r="J524">
        <v>2016</v>
      </c>
      <c r="L524">
        <f>INDEX('student population'!$A$2:$D$801,MATCH(Rank!B524,'student population'!$A$2:$A$801,0),2)</f>
        <v>27491</v>
      </c>
      <c r="M524" s="1">
        <f>INDEX('student population'!$A$2:$D$801,MATCH(Rank!B524,'student population'!$A$2:$A$801,0),3)</f>
        <v>16.100000000000001</v>
      </c>
    </row>
    <row r="525" spans="1:13" x14ac:dyDescent="0.25">
      <c r="A525" t="s">
        <v>562</v>
      </c>
      <c r="B525" t="s">
        <v>589</v>
      </c>
      <c r="C525" t="s">
        <v>336</v>
      </c>
      <c r="D525">
        <v>32.4</v>
      </c>
      <c r="E525">
        <v>25.1</v>
      </c>
      <c r="F525">
        <v>19.7</v>
      </c>
      <c r="G525">
        <v>18.3</v>
      </c>
      <c r="H525">
        <v>42.9</v>
      </c>
      <c r="I525" t="s">
        <v>28</v>
      </c>
      <c r="J525">
        <v>2016</v>
      </c>
      <c r="L525">
        <f>INDEX('student population'!$A$2:$D$801,MATCH(Rank!B525,'student population'!$A$2:$A$801,0),2)</f>
        <v>52878</v>
      </c>
      <c r="M525" s="1">
        <f>INDEX('student population'!$A$2:$D$801,MATCH(Rank!B525,'student population'!$A$2:$A$801,0),3)</f>
        <v>12.8</v>
      </c>
    </row>
    <row r="526" spans="1:13" x14ac:dyDescent="0.25">
      <c r="A526" t="s">
        <v>562</v>
      </c>
      <c r="B526" t="s">
        <v>590</v>
      </c>
      <c r="C526" t="s">
        <v>179</v>
      </c>
      <c r="D526">
        <v>24.3</v>
      </c>
      <c r="E526">
        <v>36.4</v>
      </c>
      <c r="F526">
        <v>14.7</v>
      </c>
      <c r="G526">
        <v>45.8</v>
      </c>
      <c r="H526">
        <v>29.4</v>
      </c>
      <c r="I526" t="s">
        <v>28</v>
      </c>
      <c r="J526">
        <v>2016</v>
      </c>
      <c r="L526">
        <f>INDEX('student population'!$A$2:$D$801,MATCH(Rank!B526,'student population'!$A$2:$A$801,0),2)</f>
        <v>53476</v>
      </c>
      <c r="M526" s="1">
        <f>INDEX('student population'!$A$2:$D$801,MATCH(Rank!B526,'student population'!$A$2:$A$801,0),3)</f>
        <v>16</v>
      </c>
    </row>
    <row r="527" spans="1:13" x14ac:dyDescent="0.25">
      <c r="A527" t="s">
        <v>562</v>
      </c>
      <c r="B527" t="s">
        <v>591</v>
      </c>
      <c r="C527" t="s">
        <v>215</v>
      </c>
      <c r="D527">
        <v>25.5</v>
      </c>
      <c r="E527">
        <v>34.700000000000003</v>
      </c>
      <c r="F527">
        <v>29.5</v>
      </c>
      <c r="G527">
        <v>26.2</v>
      </c>
      <c r="H527">
        <v>30.3</v>
      </c>
      <c r="I527" t="s">
        <v>28</v>
      </c>
      <c r="J527">
        <v>2016</v>
      </c>
      <c r="L527">
        <f>INDEX('student population'!$A$2:$D$801,MATCH(Rank!B527,'student population'!$A$2:$A$801,0),2)</f>
        <v>17758</v>
      </c>
      <c r="M527" s="1">
        <f>INDEX('student population'!$A$2:$D$801,MATCH(Rank!B527,'student population'!$A$2:$A$801,0),3)</f>
        <v>30.8</v>
      </c>
    </row>
    <row r="528" spans="1:13" x14ac:dyDescent="0.25">
      <c r="A528" t="s">
        <v>562</v>
      </c>
      <c r="B528" t="s">
        <v>592</v>
      </c>
      <c r="C528" t="s">
        <v>62</v>
      </c>
      <c r="D528">
        <v>29.4</v>
      </c>
      <c r="E528">
        <v>25.6</v>
      </c>
      <c r="F528">
        <v>27.3</v>
      </c>
      <c r="G528">
        <v>15.7</v>
      </c>
      <c r="H528">
        <v>99.8</v>
      </c>
      <c r="I528" t="s">
        <v>28</v>
      </c>
      <c r="J528">
        <v>2016</v>
      </c>
      <c r="L528">
        <f>INDEX('student population'!$A$2:$D$801,MATCH(Rank!B528,'student population'!$A$2:$A$801,0),2)</f>
        <v>31658</v>
      </c>
      <c r="M528" s="1">
        <f>INDEX('student population'!$A$2:$D$801,MATCH(Rank!B528,'student population'!$A$2:$A$801,0),3)</f>
        <v>10.8</v>
      </c>
    </row>
    <row r="529" spans="1:13" x14ac:dyDescent="0.25">
      <c r="A529" t="s">
        <v>562</v>
      </c>
      <c r="B529" t="s">
        <v>593</v>
      </c>
      <c r="C529" t="s">
        <v>13</v>
      </c>
      <c r="D529">
        <v>15.5</v>
      </c>
      <c r="E529">
        <v>78.900000000000006</v>
      </c>
      <c r="F529">
        <v>9.5</v>
      </c>
      <c r="G529">
        <v>50.5</v>
      </c>
      <c r="H529">
        <v>29.3</v>
      </c>
      <c r="I529" t="s">
        <v>28</v>
      </c>
      <c r="J529">
        <v>2016</v>
      </c>
      <c r="L529">
        <f>INDEX('student population'!$A$2:$D$801,MATCH(Rank!B529,'student population'!$A$2:$A$801,0),2)</f>
        <v>19665</v>
      </c>
      <c r="M529" s="1">
        <f>INDEX('student population'!$A$2:$D$801,MATCH(Rank!B529,'student population'!$A$2:$A$801,0),3)</f>
        <v>19.399999999999999</v>
      </c>
    </row>
    <row r="530" spans="1:13" x14ac:dyDescent="0.25">
      <c r="A530" t="s">
        <v>562</v>
      </c>
      <c r="B530" t="s">
        <v>594</v>
      </c>
      <c r="C530" t="s">
        <v>64</v>
      </c>
      <c r="D530">
        <v>27.8</v>
      </c>
      <c r="E530">
        <v>22.2</v>
      </c>
      <c r="F530">
        <v>18.899999999999999</v>
      </c>
      <c r="G530">
        <v>41.7</v>
      </c>
      <c r="H530">
        <v>42.2</v>
      </c>
      <c r="I530" t="s">
        <v>28</v>
      </c>
      <c r="J530">
        <v>2016</v>
      </c>
      <c r="L530">
        <f>INDEX('student population'!$A$2:$D$801,MATCH(Rank!B530,'student population'!$A$2:$A$801,0),2)</f>
        <v>14686</v>
      </c>
      <c r="M530" s="1">
        <f>INDEX('student population'!$A$2:$D$801,MATCH(Rank!B530,'student population'!$A$2:$A$801,0),3)</f>
        <v>8.1999999999999993</v>
      </c>
    </row>
    <row r="531" spans="1:13" x14ac:dyDescent="0.25">
      <c r="A531" t="s">
        <v>562</v>
      </c>
      <c r="B531" t="s">
        <v>595</v>
      </c>
      <c r="C531" t="s">
        <v>62</v>
      </c>
      <c r="D531">
        <v>29.3</v>
      </c>
      <c r="E531">
        <v>17.3</v>
      </c>
      <c r="F531">
        <v>22.7</v>
      </c>
      <c r="G531">
        <v>31.6</v>
      </c>
      <c r="H531">
        <v>71.8</v>
      </c>
      <c r="I531" t="s">
        <v>28</v>
      </c>
      <c r="J531">
        <v>2016</v>
      </c>
      <c r="L531">
        <f>INDEX('student population'!$A$2:$D$801,MATCH(Rank!B531,'student population'!$A$2:$A$801,0),2)</f>
        <v>57242</v>
      </c>
      <c r="M531" s="1">
        <f>INDEX('student population'!$A$2:$D$801,MATCH(Rank!B531,'student population'!$A$2:$A$801,0),3)</f>
        <v>17.7</v>
      </c>
    </row>
    <row r="532" spans="1:13" x14ac:dyDescent="0.25">
      <c r="A532" t="s">
        <v>562</v>
      </c>
      <c r="B532" t="s">
        <v>596</v>
      </c>
      <c r="C532" t="s">
        <v>311</v>
      </c>
      <c r="D532">
        <v>24.3</v>
      </c>
      <c r="E532">
        <v>12.9</v>
      </c>
      <c r="F532">
        <v>20.7</v>
      </c>
      <c r="G532">
        <v>42.6</v>
      </c>
      <c r="H532">
        <v>32.299999999999997</v>
      </c>
      <c r="I532" t="s">
        <v>28</v>
      </c>
      <c r="J532">
        <v>2016</v>
      </c>
      <c r="L532">
        <f>INDEX('student population'!$A$2:$D$801,MATCH(Rank!B532,'student population'!$A$2:$A$801,0),2)</f>
        <v>4710</v>
      </c>
      <c r="M532" s="1">
        <f>INDEX('student population'!$A$2:$D$801,MATCH(Rank!B532,'student population'!$A$2:$A$801,0),3)</f>
        <v>14.2</v>
      </c>
    </row>
    <row r="533" spans="1:13" x14ac:dyDescent="0.25">
      <c r="A533" t="s">
        <v>562</v>
      </c>
      <c r="B533" t="s">
        <v>597</v>
      </c>
      <c r="C533" t="s">
        <v>311</v>
      </c>
      <c r="D533">
        <v>33.1</v>
      </c>
      <c r="E533">
        <v>16.399999999999999</v>
      </c>
      <c r="F533">
        <v>15</v>
      </c>
      <c r="G533">
        <v>31.5</v>
      </c>
      <c r="H533">
        <v>28</v>
      </c>
      <c r="I533" t="s">
        <v>28</v>
      </c>
      <c r="J533">
        <v>2016</v>
      </c>
      <c r="L533">
        <f>INDEX('student population'!$A$2:$D$801,MATCH(Rank!B533,'student population'!$A$2:$A$801,0),2)</f>
        <v>6167</v>
      </c>
      <c r="M533" s="1">
        <f>INDEX('student population'!$A$2:$D$801,MATCH(Rank!B533,'student population'!$A$2:$A$801,0),3)</f>
        <v>12.2</v>
      </c>
    </row>
    <row r="534" spans="1:13" x14ac:dyDescent="0.25">
      <c r="A534" t="s">
        <v>562</v>
      </c>
      <c r="B534" t="s">
        <v>598</v>
      </c>
      <c r="C534" t="s">
        <v>311</v>
      </c>
      <c r="D534">
        <v>29.7</v>
      </c>
      <c r="E534">
        <v>13.9</v>
      </c>
      <c r="F534">
        <v>17.5</v>
      </c>
      <c r="G534">
        <v>37.200000000000003</v>
      </c>
      <c r="H534">
        <v>81.400000000000006</v>
      </c>
      <c r="I534" t="s">
        <v>28</v>
      </c>
      <c r="J534">
        <v>2016</v>
      </c>
      <c r="L534">
        <f>INDEX('student population'!$A$2:$D$801,MATCH(Rank!B534,'student population'!$A$2:$A$801,0),2)</f>
        <v>8061</v>
      </c>
      <c r="M534" s="1">
        <f>INDEX('student population'!$A$2:$D$801,MATCH(Rank!B534,'student population'!$A$2:$A$801,0),3)</f>
        <v>18.7</v>
      </c>
    </row>
    <row r="535" spans="1:13" x14ac:dyDescent="0.25">
      <c r="A535" t="s">
        <v>562</v>
      </c>
      <c r="B535" t="s">
        <v>599</v>
      </c>
      <c r="C535" t="s">
        <v>498</v>
      </c>
      <c r="D535">
        <v>18.100000000000001</v>
      </c>
      <c r="E535">
        <v>17.2</v>
      </c>
      <c r="F535">
        <v>23</v>
      </c>
      <c r="G535">
        <v>39.5</v>
      </c>
      <c r="H535">
        <v>99.5</v>
      </c>
      <c r="I535" t="s">
        <v>28</v>
      </c>
      <c r="J535">
        <v>2016</v>
      </c>
      <c r="L535">
        <f>INDEX('student population'!$A$2:$D$801,MATCH(Rank!B535,'student population'!$A$2:$A$801,0),2)</f>
        <v>10964</v>
      </c>
      <c r="M535" s="1">
        <f>INDEX('student population'!$A$2:$D$801,MATCH(Rank!B535,'student population'!$A$2:$A$801,0),3)</f>
        <v>26.5</v>
      </c>
    </row>
    <row r="536" spans="1:13" x14ac:dyDescent="0.25">
      <c r="A536" t="s">
        <v>562</v>
      </c>
      <c r="B536" t="s">
        <v>600</v>
      </c>
      <c r="C536" t="s">
        <v>318</v>
      </c>
      <c r="D536">
        <v>19.2</v>
      </c>
      <c r="E536">
        <v>22.9</v>
      </c>
      <c r="F536">
        <v>25.8</v>
      </c>
      <c r="G536">
        <v>26.5</v>
      </c>
      <c r="H536">
        <v>72.099999999999994</v>
      </c>
      <c r="I536" t="s">
        <v>28</v>
      </c>
      <c r="J536">
        <v>2016</v>
      </c>
      <c r="L536">
        <f>INDEX('student population'!$A$2:$D$801,MATCH(Rank!B536,'student population'!$A$2:$A$801,0),2)</f>
        <v>34550</v>
      </c>
      <c r="M536" s="1">
        <f>INDEX('student population'!$A$2:$D$801,MATCH(Rank!B536,'student population'!$A$2:$A$801,0),3)</f>
        <v>16</v>
      </c>
    </row>
    <row r="537" spans="1:13" x14ac:dyDescent="0.25">
      <c r="A537" t="s">
        <v>562</v>
      </c>
      <c r="B537" t="s">
        <v>601</v>
      </c>
      <c r="C537" t="s">
        <v>311</v>
      </c>
      <c r="D537">
        <v>32.799999999999997</v>
      </c>
      <c r="E537">
        <v>7.7</v>
      </c>
      <c r="F537">
        <v>22.2</v>
      </c>
      <c r="G537">
        <v>31.8</v>
      </c>
      <c r="H537">
        <v>33.799999999999997</v>
      </c>
      <c r="I537" t="s">
        <v>28</v>
      </c>
      <c r="J537">
        <v>2016</v>
      </c>
      <c r="L537">
        <f>INDEX('student population'!$A$2:$D$801,MATCH(Rank!B537,'student population'!$A$2:$A$801,0),2)</f>
        <v>10697</v>
      </c>
      <c r="M537" s="1">
        <f>INDEX('student population'!$A$2:$D$801,MATCH(Rank!B537,'student population'!$A$2:$A$801,0),3)</f>
        <v>16.100000000000001</v>
      </c>
    </row>
    <row r="538" spans="1:13" x14ac:dyDescent="0.25">
      <c r="A538" t="s">
        <v>562</v>
      </c>
      <c r="B538" t="s">
        <v>602</v>
      </c>
      <c r="C538" t="s">
        <v>64</v>
      </c>
      <c r="D538">
        <v>24.7</v>
      </c>
      <c r="E538">
        <v>18.399999999999999</v>
      </c>
      <c r="F538">
        <v>14.8</v>
      </c>
      <c r="G538">
        <v>35.5</v>
      </c>
      <c r="H538">
        <v>30.4</v>
      </c>
      <c r="I538" t="s">
        <v>28</v>
      </c>
      <c r="J538">
        <v>2016</v>
      </c>
      <c r="L538">
        <f>INDEX('student population'!$A$2:$D$801,MATCH(Rank!B538,'student population'!$A$2:$A$801,0),2)</f>
        <v>10546</v>
      </c>
      <c r="M538" s="1">
        <f>INDEX('student population'!$A$2:$D$801,MATCH(Rank!B538,'student population'!$A$2:$A$801,0),3)</f>
        <v>10.4</v>
      </c>
    </row>
    <row r="539" spans="1:13" x14ac:dyDescent="0.25">
      <c r="A539" t="s">
        <v>562</v>
      </c>
      <c r="B539" t="s">
        <v>603</v>
      </c>
      <c r="C539" t="s">
        <v>11</v>
      </c>
      <c r="D539">
        <v>22.9</v>
      </c>
      <c r="E539">
        <v>41.7</v>
      </c>
      <c r="F539">
        <v>17.5</v>
      </c>
      <c r="G539">
        <v>39.299999999999997</v>
      </c>
      <c r="H539">
        <v>43.1</v>
      </c>
      <c r="I539" t="s">
        <v>28</v>
      </c>
      <c r="J539">
        <v>2016</v>
      </c>
      <c r="L539">
        <f>INDEX('student population'!$A$2:$D$801,MATCH(Rank!B539,'student population'!$A$2:$A$801,0),2)</f>
        <v>21379</v>
      </c>
      <c r="M539" s="1">
        <f>INDEX('student population'!$A$2:$D$801,MATCH(Rank!B539,'student population'!$A$2:$A$801,0),3)</f>
        <v>15.1</v>
      </c>
    </row>
    <row r="540" spans="1:13" x14ac:dyDescent="0.25">
      <c r="A540" t="s">
        <v>562</v>
      </c>
      <c r="B540" t="s">
        <v>604</v>
      </c>
      <c r="C540" t="s">
        <v>64</v>
      </c>
      <c r="D540">
        <v>25</v>
      </c>
      <c r="E540">
        <v>22.7</v>
      </c>
      <c r="F540">
        <v>17.5</v>
      </c>
      <c r="G540">
        <v>28.5</v>
      </c>
      <c r="H540">
        <v>41.4</v>
      </c>
      <c r="I540" t="s">
        <v>28</v>
      </c>
      <c r="J540">
        <v>2016</v>
      </c>
      <c r="L540">
        <f>INDEX('student population'!$A$2:$D$801,MATCH(Rank!B540,'student population'!$A$2:$A$801,0),2)</f>
        <v>33751</v>
      </c>
      <c r="M540" s="1">
        <f>INDEX('student population'!$A$2:$D$801,MATCH(Rank!B540,'student population'!$A$2:$A$801,0),3)</f>
        <v>11.9</v>
      </c>
    </row>
    <row r="541" spans="1:13" x14ac:dyDescent="0.25">
      <c r="A541" t="s">
        <v>562</v>
      </c>
      <c r="B541" t="s">
        <v>605</v>
      </c>
      <c r="C541" t="s">
        <v>11</v>
      </c>
      <c r="D541">
        <v>18.399999999999999</v>
      </c>
      <c r="E541">
        <v>32.4</v>
      </c>
      <c r="F541">
        <v>14.2</v>
      </c>
      <c r="G541">
        <v>53.8</v>
      </c>
      <c r="H541">
        <v>28.5</v>
      </c>
      <c r="I541" t="s">
        <v>28</v>
      </c>
      <c r="J541">
        <v>2016</v>
      </c>
      <c r="L541">
        <f>INDEX('student population'!$A$2:$D$801,MATCH(Rank!B541,'student population'!$A$2:$A$801,0),2)</f>
        <v>23122</v>
      </c>
      <c r="M541" s="1">
        <f>INDEX('student population'!$A$2:$D$801,MATCH(Rank!B541,'student population'!$A$2:$A$801,0),3)</f>
        <v>19</v>
      </c>
    </row>
    <row r="542" spans="1:13" x14ac:dyDescent="0.25">
      <c r="A542" t="s">
        <v>562</v>
      </c>
      <c r="B542" t="s">
        <v>606</v>
      </c>
      <c r="C542" t="s">
        <v>316</v>
      </c>
      <c r="D542">
        <v>25.4</v>
      </c>
      <c r="E542">
        <v>84.5</v>
      </c>
      <c r="F542">
        <v>16.100000000000001</v>
      </c>
      <c r="G542">
        <v>24.4</v>
      </c>
      <c r="H542">
        <v>81.2</v>
      </c>
      <c r="I542" t="s">
        <v>28</v>
      </c>
      <c r="J542">
        <v>2016</v>
      </c>
      <c r="L542">
        <f>INDEX('student population'!$A$2:$D$801,MATCH(Rank!B542,'student population'!$A$2:$A$801,0),2)</f>
        <v>6898</v>
      </c>
      <c r="M542" s="1">
        <f>INDEX('student population'!$A$2:$D$801,MATCH(Rank!B542,'student population'!$A$2:$A$801,0),3)</f>
        <v>7.1</v>
      </c>
    </row>
    <row r="543" spans="1:13" x14ac:dyDescent="0.25">
      <c r="A543" t="s">
        <v>562</v>
      </c>
      <c r="B543" t="s">
        <v>607</v>
      </c>
      <c r="C543" t="s">
        <v>316</v>
      </c>
      <c r="D543">
        <v>20</v>
      </c>
      <c r="E543">
        <v>75.5</v>
      </c>
      <c r="F543">
        <v>17.5</v>
      </c>
      <c r="G543">
        <v>22.3</v>
      </c>
      <c r="H543">
        <v>57.4</v>
      </c>
      <c r="I543" t="s">
        <v>28</v>
      </c>
      <c r="J543">
        <v>2016</v>
      </c>
      <c r="L543">
        <f>INDEX('student population'!$A$2:$D$801,MATCH(Rank!B543,'student population'!$A$2:$A$801,0),2)</f>
        <v>40666</v>
      </c>
      <c r="M543" s="1">
        <f>INDEX('student population'!$A$2:$D$801,MATCH(Rank!B543,'student population'!$A$2:$A$801,0),3)</f>
        <v>13.4</v>
      </c>
    </row>
    <row r="544" spans="1:13" x14ac:dyDescent="0.25">
      <c r="A544" t="s">
        <v>562</v>
      </c>
      <c r="B544" t="s">
        <v>608</v>
      </c>
      <c r="C544" t="s">
        <v>179</v>
      </c>
      <c r="D544">
        <v>16.899999999999999</v>
      </c>
      <c r="E544">
        <v>44.7</v>
      </c>
      <c r="F544">
        <v>10</v>
      </c>
      <c r="G544">
        <v>44.8</v>
      </c>
      <c r="H544">
        <v>28.5</v>
      </c>
      <c r="I544" t="s">
        <v>28</v>
      </c>
      <c r="J544">
        <v>2016</v>
      </c>
      <c r="L544">
        <f>INDEX('student population'!$A$2:$D$801,MATCH(Rank!B544,'student population'!$A$2:$A$801,0),2)</f>
        <v>22422</v>
      </c>
      <c r="M544" s="1">
        <f>INDEX('student population'!$A$2:$D$801,MATCH(Rank!B544,'student population'!$A$2:$A$801,0),3)</f>
        <v>14.9</v>
      </c>
    </row>
    <row r="545" spans="1:13" x14ac:dyDescent="0.25">
      <c r="A545" t="s">
        <v>562</v>
      </c>
      <c r="B545" t="s">
        <v>609</v>
      </c>
      <c r="C545" t="s">
        <v>102</v>
      </c>
      <c r="D545">
        <v>27.1</v>
      </c>
      <c r="E545">
        <v>53</v>
      </c>
      <c r="F545">
        <v>27.5</v>
      </c>
      <c r="G545">
        <v>20.8</v>
      </c>
      <c r="H545">
        <v>80.3</v>
      </c>
      <c r="I545" t="s">
        <v>28</v>
      </c>
      <c r="J545">
        <v>2016</v>
      </c>
      <c r="L545">
        <f>INDEX('student population'!$A$2:$D$801,MATCH(Rank!B545,'student population'!$A$2:$A$801,0),2)</f>
        <v>3486</v>
      </c>
      <c r="M545" s="1">
        <f>INDEX('student population'!$A$2:$D$801,MATCH(Rank!B545,'student population'!$A$2:$A$801,0),3)</f>
        <v>23.9</v>
      </c>
    </row>
    <row r="546" spans="1:13" x14ac:dyDescent="0.25">
      <c r="A546" t="s">
        <v>562</v>
      </c>
      <c r="B546" t="s">
        <v>610</v>
      </c>
      <c r="C546" t="s">
        <v>193</v>
      </c>
      <c r="D546">
        <v>19.8</v>
      </c>
      <c r="E546">
        <v>76.5</v>
      </c>
      <c r="F546">
        <v>16.3</v>
      </c>
      <c r="G546">
        <v>36.6</v>
      </c>
      <c r="H546">
        <v>34</v>
      </c>
      <c r="I546" t="s">
        <v>28</v>
      </c>
      <c r="J546">
        <v>2016</v>
      </c>
      <c r="L546">
        <f>INDEX('student population'!$A$2:$D$801,MATCH(Rank!B546,'student population'!$A$2:$A$801,0),2)</f>
        <v>12212</v>
      </c>
      <c r="M546" s="1">
        <f>INDEX('student population'!$A$2:$D$801,MATCH(Rank!B546,'student population'!$A$2:$A$801,0),3)</f>
        <v>19.8</v>
      </c>
    </row>
    <row r="547" spans="1:13" x14ac:dyDescent="0.25">
      <c r="A547" t="s">
        <v>562</v>
      </c>
      <c r="B547" t="s">
        <v>611</v>
      </c>
      <c r="C547" t="s">
        <v>417</v>
      </c>
      <c r="D547">
        <v>25.9</v>
      </c>
      <c r="E547">
        <v>46.6</v>
      </c>
      <c r="F547">
        <v>18.3</v>
      </c>
      <c r="G547">
        <v>32.4</v>
      </c>
      <c r="H547">
        <v>35.4</v>
      </c>
      <c r="I547" t="s">
        <v>28</v>
      </c>
      <c r="J547">
        <v>2016</v>
      </c>
      <c r="L547">
        <f>INDEX('student population'!$A$2:$D$801,MATCH(Rank!B547,'student population'!$A$2:$A$801,0),2)</f>
        <v>47849</v>
      </c>
      <c r="M547" s="1">
        <f>INDEX('student population'!$A$2:$D$801,MATCH(Rank!B547,'student population'!$A$2:$A$801,0),3)</f>
        <v>17.5</v>
      </c>
    </row>
    <row r="548" spans="1:13" x14ac:dyDescent="0.25">
      <c r="A548" t="s">
        <v>562</v>
      </c>
      <c r="B548" t="s">
        <v>612</v>
      </c>
      <c r="C548" t="s">
        <v>13</v>
      </c>
      <c r="D548">
        <v>16.399999999999999</v>
      </c>
      <c r="E548">
        <v>62.1</v>
      </c>
      <c r="F548">
        <v>11.6</v>
      </c>
      <c r="G548">
        <v>45.9</v>
      </c>
      <c r="H548">
        <v>28.8</v>
      </c>
      <c r="I548" t="s">
        <v>28</v>
      </c>
      <c r="J548">
        <v>2016</v>
      </c>
      <c r="L548">
        <f>INDEX('student population'!$A$2:$D$801,MATCH(Rank!B548,'student population'!$A$2:$A$801,0),2)</f>
        <v>18513</v>
      </c>
      <c r="M548" s="1">
        <f>INDEX('student population'!$A$2:$D$801,MATCH(Rank!B548,'student population'!$A$2:$A$801,0),3)</f>
        <v>19.8</v>
      </c>
    </row>
    <row r="549" spans="1:13" x14ac:dyDescent="0.25">
      <c r="A549" t="s">
        <v>562</v>
      </c>
      <c r="B549" t="s">
        <v>613</v>
      </c>
      <c r="C549" t="s">
        <v>614</v>
      </c>
      <c r="D549">
        <v>26.8</v>
      </c>
      <c r="E549">
        <v>44.1</v>
      </c>
      <c r="F549">
        <v>15.1</v>
      </c>
      <c r="G549">
        <v>28.3</v>
      </c>
      <c r="H549">
        <v>71.599999999999994</v>
      </c>
      <c r="I549" t="s">
        <v>28</v>
      </c>
      <c r="J549">
        <v>2016</v>
      </c>
      <c r="L549">
        <f>INDEX('student population'!$A$2:$D$801,MATCH(Rank!B549,'student population'!$A$2:$A$801,0),2)</f>
        <v>27402</v>
      </c>
      <c r="M549" s="1">
        <f>INDEX('student population'!$A$2:$D$801,MATCH(Rank!B549,'student population'!$A$2:$A$801,0),3)</f>
        <v>7.5</v>
      </c>
    </row>
    <row r="550" spans="1:13" x14ac:dyDescent="0.25">
      <c r="A550" t="s">
        <v>562</v>
      </c>
      <c r="B550" t="s">
        <v>615</v>
      </c>
      <c r="C550" t="s">
        <v>13</v>
      </c>
      <c r="D550">
        <v>22.7</v>
      </c>
      <c r="E550">
        <v>57.8</v>
      </c>
      <c r="F550">
        <v>10.6</v>
      </c>
      <c r="G550">
        <v>30.8</v>
      </c>
      <c r="H550">
        <v>28.3</v>
      </c>
      <c r="I550" t="s">
        <v>28</v>
      </c>
      <c r="J550">
        <v>2016</v>
      </c>
      <c r="L550">
        <f>INDEX('student population'!$A$2:$D$801,MATCH(Rank!B550,'student population'!$A$2:$A$801,0),2)</f>
        <v>28037</v>
      </c>
      <c r="M550" s="1">
        <f>INDEX('student population'!$A$2:$D$801,MATCH(Rank!B550,'student population'!$A$2:$A$801,0),3)</f>
        <v>18.2</v>
      </c>
    </row>
    <row r="551" spans="1:13" x14ac:dyDescent="0.25">
      <c r="A551" t="s">
        <v>562</v>
      </c>
      <c r="B551" t="s">
        <v>616</v>
      </c>
      <c r="C551" t="s">
        <v>617</v>
      </c>
      <c r="D551">
        <v>17.100000000000001</v>
      </c>
      <c r="E551">
        <v>33.6</v>
      </c>
      <c r="F551">
        <v>11.5</v>
      </c>
      <c r="G551">
        <v>42.1</v>
      </c>
      <c r="H551">
        <v>38.700000000000003</v>
      </c>
      <c r="I551" t="s">
        <v>28</v>
      </c>
      <c r="J551">
        <v>2016</v>
      </c>
      <c r="L551">
        <f>INDEX('student population'!$A$2:$D$801,MATCH(Rank!B551,'student population'!$A$2:$A$801,0),2)</f>
        <v>14531</v>
      </c>
      <c r="M551" s="1">
        <f>INDEX('student population'!$A$2:$D$801,MATCH(Rank!B551,'student population'!$A$2:$A$801,0),3)</f>
        <v>17.3</v>
      </c>
    </row>
    <row r="552" spans="1:13" x14ac:dyDescent="0.25">
      <c r="A552" t="s">
        <v>562</v>
      </c>
      <c r="B552" t="s">
        <v>618</v>
      </c>
      <c r="C552" t="s">
        <v>396</v>
      </c>
      <c r="D552">
        <v>21.2</v>
      </c>
      <c r="E552">
        <v>48.9</v>
      </c>
      <c r="F552">
        <v>22.9</v>
      </c>
      <c r="G552">
        <v>27.8</v>
      </c>
      <c r="H552">
        <v>28.5</v>
      </c>
      <c r="I552" t="s">
        <v>28</v>
      </c>
      <c r="J552">
        <v>2016</v>
      </c>
      <c r="L552">
        <f>INDEX('student population'!$A$2:$D$801,MATCH(Rank!B552,'student population'!$A$2:$A$801,0),2)</f>
        <v>40898</v>
      </c>
      <c r="M552" s="1">
        <f>INDEX('student population'!$A$2:$D$801,MATCH(Rank!B552,'student population'!$A$2:$A$801,0),3)</f>
        <v>26.6</v>
      </c>
    </row>
    <row r="553" spans="1:13" x14ac:dyDescent="0.25">
      <c r="A553" t="s">
        <v>562</v>
      </c>
      <c r="B553" t="s">
        <v>619</v>
      </c>
      <c r="C553" t="s">
        <v>209</v>
      </c>
      <c r="D553">
        <v>23.1</v>
      </c>
      <c r="E553">
        <v>80.5</v>
      </c>
      <c r="F553">
        <v>17.100000000000001</v>
      </c>
      <c r="G553">
        <v>31.9</v>
      </c>
      <c r="H553">
        <v>35.799999999999997</v>
      </c>
      <c r="I553" t="s">
        <v>28</v>
      </c>
      <c r="J553">
        <v>2016</v>
      </c>
      <c r="L553">
        <f>INDEX('student population'!$A$2:$D$801,MATCH(Rank!B553,'student population'!$A$2:$A$801,0),2)</f>
        <v>19101</v>
      </c>
      <c r="M553" s="1">
        <f>INDEX('student population'!$A$2:$D$801,MATCH(Rank!B553,'student population'!$A$2:$A$801,0),3)</f>
        <v>16.8</v>
      </c>
    </row>
    <row r="554" spans="1:13" x14ac:dyDescent="0.25">
      <c r="A554" t="s">
        <v>562</v>
      </c>
      <c r="B554" t="s">
        <v>620</v>
      </c>
      <c r="C554" t="s">
        <v>33</v>
      </c>
      <c r="D554">
        <v>18.100000000000001</v>
      </c>
      <c r="E554">
        <v>53.3</v>
      </c>
      <c r="F554">
        <v>15.8</v>
      </c>
      <c r="G554">
        <v>35.6</v>
      </c>
      <c r="H554">
        <v>48.3</v>
      </c>
      <c r="I554" t="s">
        <v>28</v>
      </c>
      <c r="J554">
        <v>2016</v>
      </c>
      <c r="L554">
        <f>INDEX('student population'!$A$2:$D$801,MATCH(Rank!B554,'student population'!$A$2:$A$801,0),2)</f>
        <v>15464</v>
      </c>
      <c r="M554" s="1">
        <f>INDEX('student population'!$A$2:$D$801,MATCH(Rank!B554,'student population'!$A$2:$A$801,0),3)</f>
        <v>14.6</v>
      </c>
    </row>
    <row r="555" spans="1:13" x14ac:dyDescent="0.25">
      <c r="A555" t="s">
        <v>562</v>
      </c>
      <c r="B555" t="s">
        <v>621</v>
      </c>
      <c r="C555" t="s">
        <v>318</v>
      </c>
      <c r="D555">
        <v>29.9</v>
      </c>
      <c r="E555">
        <v>26.7</v>
      </c>
      <c r="F555">
        <v>17.3</v>
      </c>
      <c r="G555">
        <v>28.8</v>
      </c>
      <c r="H555">
        <v>60</v>
      </c>
      <c r="I555" t="s">
        <v>28</v>
      </c>
      <c r="J555">
        <v>2016</v>
      </c>
      <c r="L555">
        <f>INDEX('student population'!$A$2:$D$801,MATCH(Rank!B555,'student population'!$A$2:$A$801,0),2)</f>
        <v>25779</v>
      </c>
      <c r="M555" s="1">
        <f>INDEX('student population'!$A$2:$D$801,MATCH(Rank!B555,'student population'!$A$2:$A$801,0),3)</f>
        <v>22.2</v>
      </c>
    </row>
    <row r="556" spans="1:13" x14ac:dyDescent="0.25">
      <c r="A556" t="s">
        <v>562</v>
      </c>
      <c r="B556" t="s">
        <v>622</v>
      </c>
      <c r="C556" t="s">
        <v>417</v>
      </c>
      <c r="D556">
        <v>23.9</v>
      </c>
      <c r="E556">
        <v>43.6</v>
      </c>
      <c r="F556">
        <v>20.100000000000001</v>
      </c>
      <c r="G556">
        <v>35.299999999999997</v>
      </c>
      <c r="H556">
        <v>51.6</v>
      </c>
      <c r="I556" t="s">
        <v>28</v>
      </c>
      <c r="J556">
        <v>2016</v>
      </c>
      <c r="L556">
        <f>INDEX('student population'!$A$2:$D$801,MATCH(Rank!B556,'student population'!$A$2:$A$801,0),2)</f>
        <v>19090</v>
      </c>
      <c r="M556" s="1">
        <f>INDEX('student population'!$A$2:$D$801,MATCH(Rank!B556,'student population'!$A$2:$A$801,0),3)</f>
        <v>18.8</v>
      </c>
    </row>
    <row r="557" spans="1:13" x14ac:dyDescent="0.25">
      <c r="A557" t="s">
        <v>562</v>
      </c>
      <c r="B557" t="s">
        <v>623</v>
      </c>
      <c r="C557" t="s">
        <v>11</v>
      </c>
      <c r="D557">
        <v>23.5</v>
      </c>
      <c r="E557">
        <v>40.6</v>
      </c>
      <c r="F557">
        <v>18.399999999999999</v>
      </c>
      <c r="G557">
        <v>28.7</v>
      </c>
      <c r="H557">
        <v>52.8</v>
      </c>
      <c r="I557" t="s">
        <v>28</v>
      </c>
      <c r="J557">
        <v>2016</v>
      </c>
      <c r="L557">
        <f>INDEX('student population'!$A$2:$D$801,MATCH(Rank!B557,'student population'!$A$2:$A$801,0),2)</f>
        <v>7647</v>
      </c>
      <c r="M557" s="1">
        <f>INDEX('student population'!$A$2:$D$801,MATCH(Rank!B557,'student population'!$A$2:$A$801,0),3)</f>
        <v>15.5</v>
      </c>
    </row>
    <row r="558" spans="1:13" x14ac:dyDescent="0.25">
      <c r="A558" t="s">
        <v>562</v>
      </c>
      <c r="B558" t="s">
        <v>624</v>
      </c>
      <c r="C558" t="s">
        <v>11</v>
      </c>
      <c r="D558">
        <v>17.7</v>
      </c>
      <c r="E558">
        <v>23.5</v>
      </c>
      <c r="F558">
        <v>21.8</v>
      </c>
      <c r="G558">
        <v>48</v>
      </c>
      <c r="H558">
        <v>43</v>
      </c>
      <c r="I558" t="s">
        <v>28</v>
      </c>
      <c r="J558">
        <v>2016</v>
      </c>
      <c r="L558">
        <f>INDEX('student population'!$A$2:$D$801,MATCH(Rank!B558,'student population'!$A$2:$A$801,0),2)</f>
        <v>12331</v>
      </c>
      <c r="M558" s="1">
        <f>INDEX('student population'!$A$2:$D$801,MATCH(Rank!B558,'student population'!$A$2:$A$801,0),3)</f>
        <v>17.8</v>
      </c>
    </row>
    <row r="559" spans="1:13" x14ac:dyDescent="0.25">
      <c r="A559" t="s">
        <v>562</v>
      </c>
      <c r="B559" t="s">
        <v>625</v>
      </c>
      <c r="C559" t="s">
        <v>517</v>
      </c>
      <c r="D559">
        <v>23.9</v>
      </c>
      <c r="E559">
        <v>59.6</v>
      </c>
      <c r="F559">
        <v>12.7</v>
      </c>
      <c r="G559">
        <v>23.4</v>
      </c>
      <c r="H559">
        <v>75.8</v>
      </c>
      <c r="I559" t="s">
        <v>28</v>
      </c>
      <c r="J559">
        <v>2016</v>
      </c>
      <c r="L559">
        <f>INDEX('student population'!$A$2:$D$801,MATCH(Rank!B559,'student population'!$A$2:$A$801,0),2)</f>
        <v>14353</v>
      </c>
      <c r="M559" s="1">
        <f>INDEX('student population'!$A$2:$D$801,MATCH(Rank!B559,'student population'!$A$2:$A$801,0),3)</f>
        <v>20.5</v>
      </c>
    </row>
    <row r="560" spans="1:13" x14ac:dyDescent="0.25">
      <c r="A560" t="s">
        <v>562</v>
      </c>
      <c r="B560" t="s">
        <v>626</v>
      </c>
      <c r="C560" t="s">
        <v>204</v>
      </c>
      <c r="D560">
        <v>26.3</v>
      </c>
      <c r="E560">
        <v>27.1</v>
      </c>
      <c r="F560">
        <v>23.2</v>
      </c>
      <c r="G560">
        <v>17.5</v>
      </c>
      <c r="H560">
        <v>75.3</v>
      </c>
      <c r="I560" t="s">
        <v>28</v>
      </c>
      <c r="J560">
        <v>2016</v>
      </c>
      <c r="L560">
        <f>INDEX('student population'!$A$2:$D$801,MATCH(Rank!B560,'student population'!$A$2:$A$801,0),2)</f>
        <v>10915</v>
      </c>
      <c r="M560" s="1">
        <f>INDEX('student population'!$A$2:$D$801,MATCH(Rank!B560,'student population'!$A$2:$A$801,0),3)</f>
        <v>9.8000000000000007</v>
      </c>
    </row>
    <row r="561" spans="1:13" x14ac:dyDescent="0.25">
      <c r="A561" t="s">
        <v>562</v>
      </c>
      <c r="B561" t="s">
        <v>627</v>
      </c>
      <c r="C561" t="s">
        <v>204</v>
      </c>
      <c r="D561">
        <v>26.1</v>
      </c>
      <c r="E561">
        <v>19.7</v>
      </c>
      <c r="F561">
        <v>33</v>
      </c>
      <c r="G561">
        <v>25.8</v>
      </c>
      <c r="H561">
        <v>44.3</v>
      </c>
      <c r="I561" t="s">
        <v>28</v>
      </c>
      <c r="J561">
        <v>2016</v>
      </c>
      <c r="L561">
        <f>INDEX('student population'!$A$2:$D$801,MATCH(Rank!B561,'student population'!$A$2:$A$801,0),2)</f>
        <v>9336</v>
      </c>
      <c r="M561" s="1">
        <f>INDEX('student population'!$A$2:$D$801,MATCH(Rank!B561,'student population'!$A$2:$A$801,0),3)</f>
        <v>19.600000000000001</v>
      </c>
    </row>
    <row r="562" spans="1:13" x14ac:dyDescent="0.25">
      <c r="A562" t="s">
        <v>562</v>
      </c>
      <c r="B562" t="s">
        <v>628</v>
      </c>
      <c r="C562" t="s">
        <v>204</v>
      </c>
      <c r="D562">
        <v>26.2</v>
      </c>
      <c r="E562">
        <v>38.1</v>
      </c>
      <c r="F562">
        <v>31.3</v>
      </c>
      <c r="G562">
        <v>16.2</v>
      </c>
      <c r="H562">
        <v>81.900000000000006</v>
      </c>
      <c r="I562" t="s">
        <v>28</v>
      </c>
      <c r="J562">
        <v>2016</v>
      </c>
      <c r="L562">
        <f>INDEX('student population'!$A$2:$D$801,MATCH(Rank!B562,'student population'!$A$2:$A$801,0),2)</f>
        <v>11072</v>
      </c>
      <c r="M562" s="1">
        <f>INDEX('student population'!$A$2:$D$801,MATCH(Rank!B562,'student population'!$A$2:$A$801,0),3)</f>
        <v>13</v>
      </c>
    </row>
    <row r="563" spans="1:13" x14ac:dyDescent="0.25">
      <c r="A563" t="s">
        <v>562</v>
      </c>
      <c r="B563" t="s">
        <v>629</v>
      </c>
      <c r="C563" t="s">
        <v>403</v>
      </c>
      <c r="D563">
        <v>20.2</v>
      </c>
      <c r="E563">
        <v>31.3</v>
      </c>
      <c r="F563">
        <v>15</v>
      </c>
      <c r="G563">
        <v>36.200000000000003</v>
      </c>
      <c r="H563">
        <v>40.299999999999997</v>
      </c>
      <c r="I563" t="s">
        <v>28</v>
      </c>
      <c r="J563">
        <v>2016</v>
      </c>
      <c r="L563">
        <f>INDEX('student population'!$A$2:$D$801,MATCH(Rank!B563,'student population'!$A$2:$A$801,0),2)</f>
        <v>14780</v>
      </c>
      <c r="M563" s="1">
        <f>INDEX('student population'!$A$2:$D$801,MATCH(Rank!B563,'student population'!$A$2:$A$801,0),3)</f>
        <v>26.9</v>
      </c>
    </row>
    <row r="564" spans="1:13" x14ac:dyDescent="0.25">
      <c r="A564" t="s">
        <v>562</v>
      </c>
      <c r="B564" t="s">
        <v>630</v>
      </c>
      <c r="C564" t="s">
        <v>11</v>
      </c>
      <c r="D564">
        <v>18.899999999999999</v>
      </c>
      <c r="E564">
        <v>48.5</v>
      </c>
      <c r="F564">
        <v>16.600000000000001</v>
      </c>
      <c r="G564">
        <v>32.200000000000003</v>
      </c>
      <c r="H564">
        <v>32.200000000000003</v>
      </c>
      <c r="I564" t="s">
        <v>28</v>
      </c>
      <c r="J564">
        <v>2016</v>
      </c>
      <c r="L564">
        <f>INDEX('student population'!$A$2:$D$801,MATCH(Rank!B564,'student population'!$A$2:$A$801,0),2)</f>
        <v>10646</v>
      </c>
      <c r="M564" s="1">
        <f>INDEX('student population'!$A$2:$D$801,MATCH(Rank!B564,'student population'!$A$2:$A$801,0),3)</f>
        <v>26.2</v>
      </c>
    </row>
    <row r="565" spans="1:13" x14ac:dyDescent="0.25">
      <c r="A565" t="s">
        <v>562</v>
      </c>
      <c r="B565" t="s">
        <v>631</v>
      </c>
      <c r="C565" t="s">
        <v>11</v>
      </c>
      <c r="D565">
        <v>19.5</v>
      </c>
      <c r="E565">
        <v>30.5</v>
      </c>
      <c r="F565">
        <v>19.2</v>
      </c>
      <c r="G565">
        <v>47.2</v>
      </c>
      <c r="H565">
        <v>34.6</v>
      </c>
      <c r="I565" t="s">
        <v>28</v>
      </c>
      <c r="J565">
        <v>2016</v>
      </c>
      <c r="L565">
        <f>INDEX('student population'!$A$2:$D$801,MATCH(Rank!B565,'student population'!$A$2:$A$801,0),2)</f>
        <v>15035</v>
      </c>
      <c r="M565" s="1">
        <f>INDEX('student population'!$A$2:$D$801,MATCH(Rank!B565,'student population'!$A$2:$A$801,0),3)</f>
        <v>18.8</v>
      </c>
    </row>
    <row r="566" spans="1:13" x14ac:dyDescent="0.25">
      <c r="A566" t="s">
        <v>562</v>
      </c>
      <c r="B566" t="s">
        <v>632</v>
      </c>
      <c r="C566" t="s">
        <v>11</v>
      </c>
      <c r="D566">
        <v>18.2</v>
      </c>
      <c r="E566">
        <v>17.399999999999999</v>
      </c>
      <c r="F566">
        <v>15.3</v>
      </c>
      <c r="G566">
        <v>43.1</v>
      </c>
      <c r="H566">
        <v>28.9</v>
      </c>
      <c r="I566" t="s">
        <v>28</v>
      </c>
      <c r="J566">
        <v>2016</v>
      </c>
      <c r="L566">
        <f>INDEX('student population'!$A$2:$D$801,MATCH(Rank!B566,'student population'!$A$2:$A$801,0),2)</f>
        <v>16446</v>
      </c>
      <c r="M566" s="1">
        <f>INDEX('student population'!$A$2:$D$801,MATCH(Rank!B566,'student population'!$A$2:$A$801,0),3)</f>
        <v>19.2</v>
      </c>
    </row>
    <row r="567" spans="1:13" x14ac:dyDescent="0.25">
      <c r="A567" t="s">
        <v>562</v>
      </c>
      <c r="B567" t="s">
        <v>633</v>
      </c>
      <c r="C567" t="s">
        <v>11</v>
      </c>
      <c r="D567">
        <v>27.5</v>
      </c>
      <c r="E567">
        <v>25.6</v>
      </c>
      <c r="F567">
        <v>22.7</v>
      </c>
      <c r="G567">
        <v>33.1</v>
      </c>
      <c r="H567">
        <v>33.700000000000003</v>
      </c>
      <c r="I567" t="s">
        <v>28</v>
      </c>
      <c r="J567">
        <v>2016</v>
      </c>
      <c r="L567">
        <f>INDEX('student population'!$A$2:$D$801,MATCH(Rank!B567,'student population'!$A$2:$A$801,0),2)</f>
        <v>21270</v>
      </c>
      <c r="M567" s="1">
        <f>INDEX('student population'!$A$2:$D$801,MATCH(Rank!B567,'student population'!$A$2:$A$801,0),3)</f>
        <v>21.4</v>
      </c>
    </row>
    <row r="568" spans="1:13" x14ac:dyDescent="0.25">
      <c r="A568" t="s">
        <v>562</v>
      </c>
      <c r="B568" t="s">
        <v>634</v>
      </c>
      <c r="C568" t="s">
        <v>64</v>
      </c>
      <c r="D568">
        <v>26.3</v>
      </c>
      <c r="E568">
        <v>21.3</v>
      </c>
      <c r="F568">
        <v>13.4</v>
      </c>
      <c r="G568">
        <v>34.4</v>
      </c>
      <c r="H568">
        <v>40.700000000000003</v>
      </c>
      <c r="I568" t="s">
        <v>28</v>
      </c>
      <c r="J568">
        <v>2016</v>
      </c>
      <c r="L568">
        <f>INDEX('student population'!$A$2:$D$801,MATCH(Rank!B568,'student population'!$A$2:$A$801,0),2)</f>
        <v>8604</v>
      </c>
      <c r="M568" s="1">
        <f>INDEX('student population'!$A$2:$D$801,MATCH(Rank!B568,'student population'!$A$2:$A$801,0),3)</f>
        <v>10.1</v>
      </c>
    </row>
    <row r="569" spans="1:13" x14ac:dyDescent="0.25">
      <c r="A569" t="s">
        <v>562</v>
      </c>
      <c r="B569" t="s">
        <v>635</v>
      </c>
      <c r="C569" t="s">
        <v>46</v>
      </c>
      <c r="D569">
        <v>22.9</v>
      </c>
      <c r="E569">
        <v>43.9</v>
      </c>
      <c r="F569">
        <v>14.4</v>
      </c>
      <c r="G569">
        <v>39.700000000000003</v>
      </c>
      <c r="H569">
        <v>37.700000000000003</v>
      </c>
      <c r="I569" t="s">
        <v>28</v>
      </c>
      <c r="J569">
        <v>2016</v>
      </c>
      <c r="L569">
        <f>INDEX('student population'!$A$2:$D$801,MATCH(Rank!B569,'student population'!$A$2:$A$801,0),2)</f>
        <v>14104</v>
      </c>
      <c r="M569" s="1">
        <f>INDEX('student population'!$A$2:$D$801,MATCH(Rank!B569,'student population'!$A$2:$A$801,0),3)</f>
        <v>13.1</v>
      </c>
    </row>
    <row r="570" spans="1:13" x14ac:dyDescent="0.25">
      <c r="A570" t="s">
        <v>562</v>
      </c>
      <c r="B570" t="s">
        <v>636</v>
      </c>
      <c r="C570" t="s">
        <v>179</v>
      </c>
      <c r="D570">
        <v>19.5</v>
      </c>
      <c r="E570">
        <v>36.200000000000003</v>
      </c>
      <c r="F570">
        <v>10.8</v>
      </c>
      <c r="G570">
        <v>41.9</v>
      </c>
      <c r="H570">
        <v>34.1</v>
      </c>
      <c r="I570" t="s">
        <v>28</v>
      </c>
      <c r="J570">
        <v>2016</v>
      </c>
      <c r="L570">
        <f>INDEX('student population'!$A$2:$D$801,MATCH(Rank!B570,'student population'!$A$2:$A$801,0),2)</f>
        <v>24210</v>
      </c>
      <c r="M570" s="1">
        <f>INDEX('student population'!$A$2:$D$801,MATCH(Rank!B570,'student population'!$A$2:$A$801,0),3)</f>
        <v>13.7</v>
      </c>
    </row>
    <row r="571" spans="1:13" x14ac:dyDescent="0.25">
      <c r="A571" t="s">
        <v>562</v>
      </c>
      <c r="B571" t="s">
        <v>637</v>
      </c>
      <c r="C571" t="s">
        <v>396</v>
      </c>
      <c r="D571">
        <v>19.2</v>
      </c>
      <c r="E571">
        <v>48.8</v>
      </c>
      <c r="F571">
        <v>11.8</v>
      </c>
      <c r="G571">
        <v>42.9</v>
      </c>
      <c r="H571">
        <v>28.7</v>
      </c>
      <c r="I571" t="s">
        <v>28</v>
      </c>
      <c r="J571">
        <v>2016</v>
      </c>
      <c r="L571">
        <f>INDEX('student population'!$A$2:$D$801,MATCH(Rank!B571,'student population'!$A$2:$A$801,0),2)</f>
        <v>18540</v>
      </c>
      <c r="M571" s="1">
        <f>INDEX('student population'!$A$2:$D$801,MATCH(Rank!B571,'student population'!$A$2:$A$801,0),3)</f>
        <v>11.4</v>
      </c>
    </row>
    <row r="572" spans="1:13" x14ac:dyDescent="0.25">
      <c r="A572" t="s">
        <v>562</v>
      </c>
      <c r="B572" t="s">
        <v>638</v>
      </c>
      <c r="C572" t="s">
        <v>311</v>
      </c>
      <c r="D572">
        <v>24.6</v>
      </c>
      <c r="E572">
        <v>14.1</v>
      </c>
      <c r="F572">
        <v>8.8000000000000007</v>
      </c>
      <c r="G572">
        <v>41</v>
      </c>
      <c r="H572">
        <v>28.1</v>
      </c>
      <c r="I572" t="s">
        <v>28</v>
      </c>
      <c r="J572">
        <v>2016</v>
      </c>
      <c r="L572">
        <f>INDEX('student population'!$A$2:$D$801,MATCH(Rank!B572,'student population'!$A$2:$A$801,0),2)</f>
        <v>16691</v>
      </c>
      <c r="M572" s="1">
        <f>INDEX('student population'!$A$2:$D$801,MATCH(Rank!B572,'student population'!$A$2:$A$801,0),3)</f>
        <v>23.9</v>
      </c>
    </row>
    <row r="573" spans="1:13" x14ac:dyDescent="0.25">
      <c r="A573" t="s">
        <v>562</v>
      </c>
      <c r="B573" t="s">
        <v>639</v>
      </c>
      <c r="C573" t="s">
        <v>78</v>
      </c>
      <c r="D573">
        <v>21.9</v>
      </c>
      <c r="E573">
        <v>69.3</v>
      </c>
      <c r="F573">
        <v>11.1</v>
      </c>
      <c r="G573">
        <v>27.6</v>
      </c>
      <c r="H573">
        <v>30.6</v>
      </c>
      <c r="I573" t="s">
        <v>28</v>
      </c>
      <c r="J573">
        <v>2016</v>
      </c>
      <c r="L573">
        <f>INDEX('student population'!$A$2:$D$801,MATCH(Rank!B573,'student population'!$A$2:$A$801,0),2)</f>
        <v>9565</v>
      </c>
      <c r="M573" s="1">
        <f>INDEX('student population'!$A$2:$D$801,MATCH(Rank!B573,'student population'!$A$2:$A$801,0),3)</f>
        <v>15.4</v>
      </c>
    </row>
    <row r="574" spans="1:13" x14ac:dyDescent="0.25">
      <c r="A574" t="s">
        <v>562</v>
      </c>
      <c r="B574" t="s">
        <v>640</v>
      </c>
      <c r="C574" t="s">
        <v>336</v>
      </c>
      <c r="D574">
        <v>24.5</v>
      </c>
      <c r="E574">
        <v>31.3</v>
      </c>
      <c r="F574">
        <v>24.1</v>
      </c>
      <c r="G574">
        <v>23.1</v>
      </c>
      <c r="H574">
        <v>100</v>
      </c>
      <c r="I574" t="s">
        <v>28</v>
      </c>
      <c r="J574">
        <v>2016</v>
      </c>
      <c r="L574">
        <f>INDEX('student population'!$A$2:$D$801,MATCH(Rank!B574,'student population'!$A$2:$A$801,0),2)</f>
        <v>14300</v>
      </c>
      <c r="M574" s="1">
        <f>INDEX('student population'!$A$2:$D$801,MATCH(Rank!B574,'student population'!$A$2:$A$801,0),3)</f>
        <v>21.2</v>
      </c>
    </row>
    <row r="575" spans="1:13" x14ac:dyDescent="0.25">
      <c r="A575" t="s">
        <v>562</v>
      </c>
      <c r="B575" t="s">
        <v>641</v>
      </c>
      <c r="C575" t="s">
        <v>11</v>
      </c>
      <c r="D575">
        <v>16.8</v>
      </c>
      <c r="E575">
        <v>31.6</v>
      </c>
      <c r="F575">
        <v>14.4</v>
      </c>
      <c r="G575">
        <v>43.3</v>
      </c>
      <c r="H575">
        <v>44.6</v>
      </c>
      <c r="I575" t="s">
        <v>28</v>
      </c>
      <c r="J575">
        <v>2016</v>
      </c>
      <c r="L575">
        <f>INDEX('student population'!$A$2:$D$801,MATCH(Rank!B575,'student population'!$A$2:$A$801,0),2)</f>
        <v>20398</v>
      </c>
      <c r="M575" s="1">
        <f>INDEX('student population'!$A$2:$D$801,MATCH(Rank!B575,'student population'!$A$2:$A$801,0),3)</f>
        <v>22.2</v>
      </c>
    </row>
    <row r="576" spans="1:13" x14ac:dyDescent="0.25">
      <c r="A576" t="s">
        <v>562</v>
      </c>
      <c r="B576" t="s">
        <v>642</v>
      </c>
      <c r="C576" t="s">
        <v>151</v>
      </c>
      <c r="D576">
        <v>25.6</v>
      </c>
      <c r="E576">
        <v>46</v>
      </c>
      <c r="F576">
        <v>21.2</v>
      </c>
      <c r="G576">
        <v>17.5</v>
      </c>
      <c r="H576">
        <v>52.4</v>
      </c>
      <c r="I576" t="s">
        <v>28</v>
      </c>
      <c r="J576">
        <v>2016</v>
      </c>
      <c r="L576">
        <f>INDEX('student population'!$A$2:$D$801,MATCH(Rank!B576,'student population'!$A$2:$A$801,0),2)</f>
        <v>37314</v>
      </c>
      <c r="M576" s="1">
        <f>INDEX('student population'!$A$2:$D$801,MATCH(Rank!B576,'student population'!$A$2:$A$801,0),3)</f>
        <v>20</v>
      </c>
    </row>
    <row r="577" spans="1:13" x14ac:dyDescent="0.25">
      <c r="A577" t="s">
        <v>562</v>
      </c>
      <c r="B577" t="s">
        <v>643</v>
      </c>
      <c r="C577" t="s">
        <v>112</v>
      </c>
      <c r="D577">
        <v>27.5</v>
      </c>
      <c r="E577">
        <v>32.9</v>
      </c>
      <c r="F577">
        <v>24.7</v>
      </c>
      <c r="G577">
        <v>20.399999999999999</v>
      </c>
      <c r="H577">
        <v>66.8</v>
      </c>
      <c r="I577" t="s">
        <v>28</v>
      </c>
      <c r="J577">
        <v>2016</v>
      </c>
      <c r="L577">
        <f>INDEX('student population'!$A$2:$D$801,MATCH(Rank!B577,'student population'!$A$2:$A$801,0),2)</f>
        <v>24929</v>
      </c>
      <c r="M577" s="1">
        <f>INDEX('student population'!$A$2:$D$801,MATCH(Rank!B577,'student population'!$A$2:$A$801,0),3)</f>
        <v>19.7</v>
      </c>
    </row>
    <row r="578" spans="1:13" x14ac:dyDescent="0.25">
      <c r="A578" t="s">
        <v>562</v>
      </c>
      <c r="B578" t="s">
        <v>644</v>
      </c>
      <c r="C578" t="s">
        <v>645</v>
      </c>
      <c r="D578">
        <v>17.899999999999999</v>
      </c>
      <c r="E578">
        <v>35.4</v>
      </c>
      <c r="F578">
        <v>9.9</v>
      </c>
      <c r="G578">
        <v>45.6</v>
      </c>
      <c r="H578" t="s">
        <v>28</v>
      </c>
      <c r="I578" t="s">
        <v>28</v>
      </c>
      <c r="J578">
        <v>2016</v>
      </c>
      <c r="L578">
        <f>INDEX('student population'!$A$2:$D$801,MATCH(Rank!B578,'student population'!$A$2:$A$801,0),2)</f>
        <v>12688</v>
      </c>
      <c r="M578" s="1">
        <f>INDEX('student population'!$A$2:$D$801,MATCH(Rank!B578,'student population'!$A$2:$A$801,0),3)</f>
        <v>25.7</v>
      </c>
    </row>
    <row r="579" spans="1:13" x14ac:dyDescent="0.25">
      <c r="A579" t="s">
        <v>562</v>
      </c>
      <c r="B579" t="s">
        <v>646</v>
      </c>
      <c r="C579" t="s">
        <v>33</v>
      </c>
      <c r="D579">
        <v>15.6</v>
      </c>
      <c r="E579">
        <v>47.7</v>
      </c>
      <c r="F579">
        <v>15.8</v>
      </c>
      <c r="G579">
        <v>34.200000000000003</v>
      </c>
      <c r="H579">
        <v>34.4</v>
      </c>
      <c r="I579" t="s">
        <v>28</v>
      </c>
      <c r="J579">
        <v>2016</v>
      </c>
      <c r="L579">
        <f>INDEX('student population'!$A$2:$D$801,MATCH(Rank!B579,'student population'!$A$2:$A$801,0),2)</f>
        <v>11550</v>
      </c>
      <c r="M579" s="1">
        <f>INDEX('student population'!$A$2:$D$801,MATCH(Rank!B579,'student population'!$A$2:$A$801,0),3)</f>
        <v>22.8</v>
      </c>
    </row>
    <row r="580" spans="1:13" x14ac:dyDescent="0.25">
      <c r="A580" t="s">
        <v>562</v>
      </c>
      <c r="B580" t="s">
        <v>647</v>
      </c>
      <c r="C580" t="s">
        <v>62</v>
      </c>
      <c r="D580">
        <v>34.700000000000003</v>
      </c>
      <c r="E580">
        <v>40.1</v>
      </c>
      <c r="F580">
        <v>13.7</v>
      </c>
      <c r="G580">
        <v>30.7</v>
      </c>
      <c r="H580">
        <v>42.5</v>
      </c>
      <c r="I580" t="s">
        <v>28</v>
      </c>
      <c r="J580">
        <v>2016</v>
      </c>
      <c r="L580">
        <f>INDEX('student population'!$A$2:$D$801,MATCH(Rank!B580,'student population'!$A$2:$A$801,0),2)</f>
        <v>24954</v>
      </c>
      <c r="M580" s="1">
        <f>INDEX('student population'!$A$2:$D$801,MATCH(Rank!B580,'student population'!$A$2:$A$801,0),3)</f>
        <v>12.7</v>
      </c>
    </row>
    <row r="581" spans="1:13" x14ac:dyDescent="0.25">
      <c r="A581" t="s">
        <v>562</v>
      </c>
      <c r="B581" t="s">
        <v>648</v>
      </c>
      <c r="C581" t="s">
        <v>78</v>
      </c>
      <c r="D581">
        <v>17.8</v>
      </c>
      <c r="E581">
        <v>53</v>
      </c>
      <c r="F581">
        <v>10.3</v>
      </c>
      <c r="G581">
        <v>44.7</v>
      </c>
      <c r="H581">
        <v>31.7</v>
      </c>
      <c r="I581" t="s">
        <v>28</v>
      </c>
      <c r="J581">
        <v>2016</v>
      </c>
      <c r="L581">
        <f>INDEX('student population'!$A$2:$D$801,MATCH(Rank!B581,'student population'!$A$2:$A$801,0),2)</f>
        <v>22186</v>
      </c>
      <c r="M581" s="1">
        <f>INDEX('student population'!$A$2:$D$801,MATCH(Rank!B581,'student population'!$A$2:$A$801,0),3)</f>
        <v>13.9</v>
      </c>
    </row>
    <row r="582" spans="1:13" x14ac:dyDescent="0.25">
      <c r="A582" t="s">
        <v>562</v>
      </c>
      <c r="B582" t="s">
        <v>649</v>
      </c>
      <c r="C582" t="s">
        <v>179</v>
      </c>
      <c r="D582">
        <v>26.1</v>
      </c>
      <c r="E582">
        <v>40.799999999999997</v>
      </c>
      <c r="F582">
        <v>16.899999999999999</v>
      </c>
      <c r="G582">
        <v>25.9</v>
      </c>
      <c r="H582">
        <v>31.6</v>
      </c>
      <c r="I582" t="s">
        <v>28</v>
      </c>
      <c r="J582">
        <v>2016</v>
      </c>
      <c r="L582">
        <f>INDEX('student population'!$A$2:$D$801,MATCH(Rank!B582,'student population'!$A$2:$A$801,0),2)</f>
        <v>31035</v>
      </c>
      <c r="M582" s="1">
        <f>INDEX('student population'!$A$2:$D$801,MATCH(Rank!B582,'student population'!$A$2:$A$801,0),3)</f>
        <v>17.899999999999999</v>
      </c>
    </row>
    <row r="583" spans="1:13" x14ac:dyDescent="0.25">
      <c r="A583" t="s">
        <v>562</v>
      </c>
      <c r="B583" t="s">
        <v>650</v>
      </c>
      <c r="C583" t="s">
        <v>179</v>
      </c>
      <c r="D583">
        <v>22.9</v>
      </c>
      <c r="E583">
        <v>37.1</v>
      </c>
      <c r="F583">
        <v>14.1</v>
      </c>
      <c r="G583">
        <v>46.9</v>
      </c>
      <c r="H583">
        <v>32.299999999999997</v>
      </c>
      <c r="I583" t="s">
        <v>28</v>
      </c>
      <c r="J583">
        <v>2016</v>
      </c>
      <c r="L583">
        <f>INDEX('student population'!$A$2:$D$801,MATCH(Rank!B583,'student population'!$A$2:$A$801,0),2)</f>
        <v>29085</v>
      </c>
      <c r="M583" s="1">
        <f>INDEX('student population'!$A$2:$D$801,MATCH(Rank!B583,'student population'!$A$2:$A$801,0),3)</f>
        <v>15.3</v>
      </c>
    </row>
    <row r="584" spans="1:13" x14ac:dyDescent="0.25">
      <c r="A584" t="s">
        <v>562</v>
      </c>
      <c r="B584" t="s">
        <v>651</v>
      </c>
      <c r="C584" t="s">
        <v>652</v>
      </c>
      <c r="D584">
        <v>19.600000000000001</v>
      </c>
      <c r="E584">
        <v>81.7</v>
      </c>
      <c r="F584">
        <v>10.6</v>
      </c>
      <c r="G584">
        <v>41.5</v>
      </c>
      <c r="H584">
        <v>30.7</v>
      </c>
      <c r="I584" t="s">
        <v>28</v>
      </c>
      <c r="J584">
        <v>2016</v>
      </c>
      <c r="L584">
        <f>INDEX('student population'!$A$2:$D$801,MATCH(Rank!B584,'student population'!$A$2:$A$801,0),2)</f>
        <v>12920</v>
      </c>
      <c r="M584" s="1">
        <f>INDEX('student population'!$A$2:$D$801,MATCH(Rank!B584,'student population'!$A$2:$A$801,0),3)</f>
        <v>10.9</v>
      </c>
    </row>
    <row r="585" spans="1:13" x14ac:dyDescent="0.25">
      <c r="A585" t="s">
        <v>562</v>
      </c>
      <c r="B585" t="s">
        <v>653</v>
      </c>
      <c r="C585" t="s">
        <v>179</v>
      </c>
      <c r="D585">
        <v>21.5</v>
      </c>
      <c r="E585">
        <v>32</v>
      </c>
      <c r="F585">
        <v>14.9</v>
      </c>
      <c r="G585">
        <v>32.6</v>
      </c>
      <c r="H585">
        <v>36.700000000000003</v>
      </c>
      <c r="I585" t="s">
        <v>28</v>
      </c>
      <c r="J585">
        <v>2016</v>
      </c>
      <c r="L585">
        <f>INDEX('student population'!$A$2:$D$801,MATCH(Rank!B585,'student population'!$A$2:$A$801,0),2)</f>
        <v>64931</v>
      </c>
      <c r="M585" s="1">
        <f>INDEX('student population'!$A$2:$D$801,MATCH(Rank!B585,'student population'!$A$2:$A$801,0),3)</f>
        <v>17.5</v>
      </c>
    </row>
    <row r="586" spans="1:13" x14ac:dyDescent="0.25">
      <c r="A586" t="s">
        <v>562</v>
      </c>
      <c r="B586" t="s">
        <v>654</v>
      </c>
      <c r="C586" t="s">
        <v>33</v>
      </c>
      <c r="D586">
        <v>25.6</v>
      </c>
      <c r="E586">
        <v>39.799999999999997</v>
      </c>
      <c r="F586">
        <v>9.5</v>
      </c>
      <c r="G586">
        <v>41.3</v>
      </c>
      <c r="H586">
        <v>29.6</v>
      </c>
      <c r="I586" t="s">
        <v>28</v>
      </c>
      <c r="J586">
        <v>2016</v>
      </c>
      <c r="L586">
        <f>INDEX('student population'!$A$2:$D$801,MATCH(Rank!B586,'student population'!$A$2:$A$801,0),2)</f>
        <v>13438</v>
      </c>
      <c r="M586" s="1">
        <f>INDEX('student population'!$A$2:$D$801,MATCH(Rank!B586,'student population'!$A$2:$A$801,0),3)</f>
        <v>5.4</v>
      </c>
    </row>
    <row r="587" spans="1:13" x14ac:dyDescent="0.25">
      <c r="A587" t="s">
        <v>562</v>
      </c>
      <c r="B587" t="s">
        <v>655</v>
      </c>
      <c r="C587" t="s">
        <v>62</v>
      </c>
      <c r="D587">
        <v>19.2</v>
      </c>
      <c r="E587">
        <v>16</v>
      </c>
      <c r="F587">
        <v>13.7</v>
      </c>
      <c r="G587">
        <v>45.8</v>
      </c>
      <c r="H587">
        <v>75.3</v>
      </c>
      <c r="I587" t="s">
        <v>28</v>
      </c>
      <c r="J587">
        <v>2016</v>
      </c>
      <c r="L587">
        <f>INDEX('student population'!$A$2:$D$801,MATCH(Rank!B587,'student population'!$A$2:$A$801,0),2)</f>
        <v>36465</v>
      </c>
      <c r="M587" s="1">
        <f>INDEX('student population'!$A$2:$D$801,MATCH(Rank!B587,'student population'!$A$2:$A$801,0),3)</f>
        <v>12.9</v>
      </c>
    </row>
    <row r="588" spans="1:13" x14ac:dyDescent="0.25">
      <c r="A588" t="s">
        <v>562</v>
      </c>
      <c r="B588" t="s">
        <v>656</v>
      </c>
      <c r="C588" t="s">
        <v>62</v>
      </c>
      <c r="D588">
        <v>19.5</v>
      </c>
      <c r="E588">
        <v>17.5</v>
      </c>
      <c r="F588">
        <v>22.1</v>
      </c>
      <c r="G588">
        <v>28.1</v>
      </c>
      <c r="H588">
        <v>86.8</v>
      </c>
      <c r="I588" t="s">
        <v>28</v>
      </c>
      <c r="J588">
        <v>2016</v>
      </c>
      <c r="L588">
        <f>INDEX('student population'!$A$2:$D$801,MATCH(Rank!B588,'student population'!$A$2:$A$801,0),2)</f>
        <v>41438</v>
      </c>
      <c r="M588" s="1">
        <f>INDEX('student population'!$A$2:$D$801,MATCH(Rank!B588,'student population'!$A$2:$A$801,0),3)</f>
        <v>17.7</v>
      </c>
    </row>
    <row r="589" spans="1:13" x14ac:dyDescent="0.25">
      <c r="A589" t="s">
        <v>562</v>
      </c>
      <c r="B589" t="s">
        <v>657</v>
      </c>
      <c r="C589" t="s">
        <v>444</v>
      </c>
      <c r="D589">
        <v>16.3</v>
      </c>
      <c r="E589">
        <v>37.9</v>
      </c>
      <c r="F589">
        <v>15</v>
      </c>
      <c r="G589">
        <v>38.700000000000003</v>
      </c>
      <c r="H589">
        <v>44.8</v>
      </c>
      <c r="I589" t="s">
        <v>28</v>
      </c>
      <c r="J589">
        <v>2016</v>
      </c>
      <c r="L589">
        <f>INDEX('student population'!$A$2:$D$801,MATCH(Rank!B589,'student population'!$A$2:$A$801,0),2)</f>
        <v>14061</v>
      </c>
      <c r="M589" s="1">
        <f>INDEX('student population'!$A$2:$D$801,MATCH(Rank!B589,'student population'!$A$2:$A$801,0),3)</f>
        <v>28.6</v>
      </c>
    </row>
    <row r="590" spans="1:13" x14ac:dyDescent="0.25">
      <c r="A590" t="s">
        <v>562</v>
      </c>
      <c r="B590" t="s">
        <v>658</v>
      </c>
      <c r="C590" t="s">
        <v>498</v>
      </c>
      <c r="D590">
        <v>51.8</v>
      </c>
      <c r="E590">
        <v>14.1</v>
      </c>
      <c r="F590">
        <v>20</v>
      </c>
      <c r="G590">
        <v>9.3000000000000007</v>
      </c>
      <c r="H590">
        <v>30</v>
      </c>
      <c r="I590" t="s">
        <v>28</v>
      </c>
      <c r="J590">
        <v>2016</v>
      </c>
      <c r="L590">
        <f>INDEX('student population'!$A$2:$D$801,MATCH(Rank!B590,'student population'!$A$2:$A$801,0),2)</f>
        <v>13912</v>
      </c>
      <c r="M590" s="1">
        <f>INDEX('student population'!$A$2:$D$801,MATCH(Rank!B590,'student population'!$A$2:$A$801,0),3)</f>
        <v>9</v>
      </c>
    </row>
    <row r="591" spans="1:13" x14ac:dyDescent="0.25">
      <c r="A591" t="s">
        <v>562</v>
      </c>
      <c r="B591" t="s">
        <v>659</v>
      </c>
      <c r="C591" t="s">
        <v>11</v>
      </c>
      <c r="D591">
        <v>20.100000000000001</v>
      </c>
      <c r="E591">
        <v>50.3</v>
      </c>
      <c r="F591">
        <v>10.1</v>
      </c>
      <c r="G591">
        <v>50.9</v>
      </c>
      <c r="H591">
        <v>33.4</v>
      </c>
      <c r="I591" t="s">
        <v>28</v>
      </c>
      <c r="J591">
        <v>2016</v>
      </c>
      <c r="L591">
        <f>INDEX('student population'!$A$2:$D$801,MATCH(Rank!B591,'student population'!$A$2:$A$801,0),2)</f>
        <v>29396</v>
      </c>
      <c r="M591" s="1">
        <f>INDEX('student population'!$A$2:$D$801,MATCH(Rank!B591,'student population'!$A$2:$A$801,0),3)</f>
        <v>10.5</v>
      </c>
    </row>
    <row r="592" spans="1:13" x14ac:dyDescent="0.25">
      <c r="A592" t="s">
        <v>562</v>
      </c>
      <c r="B592" t="s">
        <v>660</v>
      </c>
      <c r="C592" t="s">
        <v>62</v>
      </c>
      <c r="D592">
        <v>36.5</v>
      </c>
      <c r="E592">
        <v>14.7</v>
      </c>
      <c r="F592">
        <v>34.4</v>
      </c>
      <c r="G592">
        <v>12.2</v>
      </c>
      <c r="H592">
        <v>100</v>
      </c>
      <c r="I592" t="s">
        <v>28</v>
      </c>
      <c r="J592">
        <v>2016</v>
      </c>
      <c r="L592">
        <f>INDEX('student population'!$A$2:$D$801,MATCH(Rank!B592,'student population'!$A$2:$A$801,0),2)</f>
        <v>29693</v>
      </c>
      <c r="M592" s="1">
        <f>INDEX('student population'!$A$2:$D$801,MATCH(Rank!B592,'student population'!$A$2:$A$801,0),3)</f>
        <v>12.2</v>
      </c>
    </row>
    <row r="593" spans="1:13" x14ac:dyDescent="0.25">
      <c r="A593" t="s">
        <v>562</v>
      </c>
      <c r="B593" t="s">
        <v>661</v>
      </c>
      <c r="C593" t="s">
        <v>64</v>
      </c>
      <c r="D593">
        <v>34.9</v>
      </c>
      <c r="E593">
        <v>19.399999999999999</v>
      </c>
      <c r="F593">
        <v>24.1</v>
      </c>
      <c r="G593">
        <v>16.899999999999999</v>
      </c>
      <c r="H593">
        <v>39.9</v>
      </c>
      <c r="I593" t="s">
        <v>28</v>
      </c>
      <c r="J593">
        <v>2016</v>
      </c>
      <c r="L593">
        <f>INDEX('student population'!$A$2:$D$801,MATCH(Rank!B593,'student population'!$A$2:$A$801,0),2)</f>
        <v>5865</v>
      </c>
      <c r="M593" s="1">
        <f>INDEX('student population'!$A$2:$D$801,MATCH(Rank!B593,'student population'!$A$2:$A$801,0),3)</f>
        <v>14.4</v>
      </c>
    </row>
    <row r="594" spans="1:13" x14ac:dyDescent="0.25">
      <c r="A594" t="s">
        <v>562</v>
      </c>
      <c r="B594" t="s">
        <v>662</v>
      </c>
      <c r="C594" t="s">
        <v>11</v>
      </c>
      <c r="D594">
        <v>31.6</v>
      </c>
      <c r="E594">
        <v>37.700000000000003</v>
      </c>
      <c r="F594">
        <v>13.4</v>
      </c>
      <c r="G594">
        <v>29.9</v>
      </c>
      <c r="H594">
        <v>32.9</v>
      </c>
      <c r="I594" t="s">
        <v>28</v>
      </c>
      <c r="J594">
        <v>2016</v>
      </c>
      <c r="L594">
        <f>INDEX('student population'!$A$2:$D$801,MATCH(Rank!B594,'student population'!$A$2:$A$801,0),2)</f>
        <v>19465</v>
      </c>
      <c r="M594" s="1">
        <f>INDEX('student population'!$A$2:$D$801,MATCH(Rank!B594,'student population'!$A$2:$A$801,0),3)</f>
        <v>17.5</v>
      </c>
    </row>
    <row r="595" spans="1:13" x14ac:dyDescent="0.25">
      <c r="A595" t="s">
        <v>562</v>
      </c>
      <c r="B595" t="s">
        <v>663</v>
      </c>
      <c r="C595" t="s">
        <v>62</v>
      </c>
      <c r="D595">
        <v>28.9</v>
      </c>
      <c r="E595">
        <v>37.200000000000003</v>
      </c>
      <c r="F595">
        <v>29.2</v>
      </c>
      <c r="G595">
        <v>13.1</v>
      </c>
      <c r="H595">
        <v>63.5</v>
      </c>
      <c r="I595" t="s">
        <v>28</v>
      </c>
      <c r="J595">
        <v>2016</v>
      </c>
      <c r="L595">
        <f>INDEX('student population'!$A$2:$D$801,MATCH(Rank!B595,'student population'!$A$2:$A$801,0),2)</f>
        <v>37394</v>
      </c>
      <c r="M595" s="1">
        <f>INDEX('student population'!$A$2:$D$801,MATCH(Rank!B595,'student population'!$A$2:$A$801,0),3)</f>
        <v>13.5</v>
      </c>
    </row>
    <row r="596" spans="1:13" x14ac:dyDescent="0.25">
      <c r="A596" t="s">
        <v>562</v>
      </c>
      <c r="B596" t="s">
        <v>664</v>
      </c>
      <c r="C596" t="s">
        <v>11</v>
      </c>
      <c r="D596">
        <v>29.7</v>
      </c>
      <c r="E596">
        <v>43.8</v>
      </c>
      <c r="F596">
        <v>12.9</v>
      </c>
      <c r="G596">
        <v>24.6</v>
      </c>
      <c r="H596">
        <v>71.7</v>
      </c>
      <c r="I596" t="s">
        <v>28</v>
      </c>
      <c r="J596">
        <v>2016</v>
      </c>
      <c r="L596">
        <f>INDEX('student population'!$A$2:$D$801,MATCH(Rank!B596,'student population'!$A$2:$A$801,0),2)</f>
        <v>4597</v>
      </c>
      <c r="M596" s="1">
        <f>INDEX('student population'!$A$2:$D$801,MATCH(Rank!B596,'student population'!$A$2:$A$801,0),3)</f>
        <v>12.5</v>
      </c>
    </row>
    <row r="597" spans="1:13" x14ac:dyDescent="0.25">
      <c r="A597" t="s">
        <v>562</v>
      </c>
      <c r="B597" t="s">
        <v>665</v>
      </c>
      <c r="C597" t="s">
        <v>666</v>
      </c>
      <c r="D597">
        <v>18.8</v>
      </c>
      <c r="E597">
        <v>95</v>
      </c>
      <c r="F597">
        <v>14.8</v>
      </c>
      <c r="G597">
        <v>21.7</v>
      </c>
      <c r="H597">
        <v>30.1</v>
      </c>
      <c r="I597" t="s">
        <v>28</v>
      </c>
      <c r="J597">
        <v>2016</v>
      </c>
      <c r="L597">
        <f>INDEX('student population'!$A$2:$D$801,MATCH(Rank!B597,'student population'!$A$2:$A$801,0),2)</f>
        <v>9221</v>
      </c>
      <c r="M597" s="1">
        <f>INDEX('student population'!$A$2:$D$801,MATCH(Rank!B597,'student population'!$A$2:$A$801,0),3)</f>
        <v>12.5</v>
      </c>
    </row>
    <row r="598" spans="1:13" x14ac:dyDescent="0.25">
      <c r="A598" t="s">
        <v>562</v>
      </c>
      <c r="B598" t="s">
        <v>667</v>
      </c>
      <c r="C598" t="s">
        <v>668</v>
      </c>
      <c r="D598">
        <v>26.1</v>
      </c>
      <c r="E598">
        <v>41.6</v>
      </c>
      <c r="F598">
        <v>15.8</v>
      </c>
      <c r="G598">
        <v>42.2</v>
      </c>
      <c r="H598">
        <v>28.5</v>
      </c>
      <c r="I598" t="s">
        <v>28</v>
      </c>
      <c r="J598">
        <v>2016</v>
      </c>
      <c r="L598">
        <f>INDEX('student population'!$A$2:$D$801,MATCH(Rank!B598,'student population'!$A$2:$A$801,0),2)</f>
        <v>49292</v>
      </c>
      <c r="M598" s="1">
        <f>INDEX('student population'!$A$2:$D$801,MATCH(Rank!B598,'student population'!$A$2:$A$801,0),3)</f>
        <v>14.1</v>
      </c>
    </row>
    <row r="599" spans="1:13" x14ac:dyDescent="0.25">
      <c r="A599" t="s">
        <v>562</v>
      </c>
      <c r="B599" t="s">
        <v>669</v>
      </c>
      <c r="C599" t="s">
        <v>11</v>
      </c>
      <c r="D599">
        <v>17.3</v>
      </c>
      <c r="E599">
        <v>26</v>
      </c>
      <c r="F599">
        <v>13.8</v>
      </c>
      <c r="G599">
        <v>45.5</v>
      </c>
      <c r="H599">
        <v>29</v>
      </c>
      <c r="I599" t="s">
        <v>28</v>
      </c>
      <c r="J599">
        <v>2016</v>
      </c>
      <c r="L599">
        <f>INDEX('student population'!$A$2:$D$801,MATCH(Rank!B599,'student population'!$A$2:$A$801,0),2)</f>
        <v>22542</v>
      </c>
      <c r="M599" s="1">
        <f>INDEX('student population'!$A$2:$D$801,MATCH(Rank!B599,'student population'!$A$2:$A$801,0),3)</f>
        <v>18.399999999999999</v>
      </c>
    </row>
    <row r="600" spans="1:13" x14ac:dyDescent="0.25">
      <c r="A600" t="s">
        <v>562</v>
      </c>
      <c r="B600" t="s">
        <v>670</v>
      </c>
      <c r="C600" t="s">
        <v>62</v>
      </c>
      <c r="D600">
        <v>28.7</v>
      </c>
      <c r="E600">
        <v>25.8</v>
      </c>
      <c r="F600">
        <v>22.5</v>
      </c>
      <c r="G600">
        <v>25.5</v>
      </c>
      <c r="H600">
        <v>70.400000000000006</v>
      </c>
      <c r="I600" t="s">
        <v>28</v>
      </c>
      <c r="J600">
        <v>2016</v>
      </c>
      <c r="L600">
        <f>INDEX('student population'!$A$2:$D$801,MATCH(Rank!B600,'student population'!$A$2:$A$801,0),2)</f>
        <v>29863</v>
      </c>
      <c r="M600" s="1">
        <f>INDEX('student population'!$A$2:$D$801,MATCH(Rank!B600,'student population'!$A$2:$A$801,0),3)</f>
        <v>12.3</v>
      </c>
    </row>
    <row r="601" spans="1:13" x14ac:dyDescent="0.25">
      <c r="A601" t="s">
        <v>562</v>
      </c>
      <c r="B601" t="s">
        <v>671</v>
      </c>
      <c r="C601" t="s">
        <v>179</v>
      </c>
      <c r="D601">
        <v>20.100000000000001</v>
      </c>
      <c r="E601">
        <v>33.5</v>
      </c>
      <c r="F601">
        <v>12.7</v>
      </c>
      <c r="G601">
        <v>49.5</v>
      </c>
      <c r="H601">
        <v>36.700000000000003</v>
      </c>
      <c r="I601" t="s">
        <v>28</v>
      </c>
      <c r="J601">
        <v>2016</v>
      </c>
      <c r="L601">
        <f>INDEX('student population'!$A$2:$D$801,MATCH(Rank!B601,'student population'!$A$2:$A$801,0),2)</f>
        <v>31046</v>
      </c>
      <c r="M601" s="1">
        <f>INDEX('student population'!$A$2:$D$801,MATCH(Rank!B601,'student population'!$A$2:$A$801,0),3)</f>
        <v>11.8</v>
      </c>
    </row>
    <row r="602" spans="1:13" x14ac:dyDescent="0.25">
      <c r="A602" t="s">
        <v>672</v>
      </c>
      <c r="B602" t="s">
        <v>673</v>
      </c>
      <c r="C602" t="s">
        <v>179</v>
      </c>
      <c r="D602">
        <v>18.3</v>
      </c>
      <c r="E602">
        <v>23.4</v>
      </c>
      <c r="F602">
        <v>10</v>
      </c>
      <c r="G602">
        <v>16.600000000000001</v>
      </c>
      <c r="H602">
        <v>38.200000000000003</v>
      </c>
      <c r="I602" t="s">
        <v>28</v>
      </c>
      <c r="J602">
        <v>2016</v>
      </c>
      <c r="L602">
        <f>INDEX('student population'!$A$2:$D$801,MATCH(Rank!B602,'student population'!$A$2:$A$801,0),2)</f>
        <v>17062</v>
      </c>
      <c r="M602" s="1">
        <f>INDEX('student population'!$A$2:$D$801,MATCH(Rank!B602,'student population'!$A$2:$A$801,0),3)</f>
        <v>13</v>
      </c>
    </row>
    <row r="603" spans="1:13" x14ac:dyDescent="0.25">
      <c r="A603" t="s">
        <v>672</v>
      </c>
      <c r="B603" t="s">
        <v>674</v>
      </c>
      <c r="C603" t="s">
        <v>668</v>
      </c>
      <c r="D603">
        <v>20</v>
      </c>
      <c r="E603">
        <v>25.7</v>
      </c>
      <c r="F603">
        <v>11</v>
      </c>
      <c r="G603">
        <v>15.3</v>
      </c>
      <c r="H603">
        <v>28.7</v>
      </c>
      <c r="I603" t="s">
        <v>28</v>
      </c>
      <c r="J603">
        <v>2016</v>
      </c>
      <c r="L603">
        <f>INDEX('student population'!$A$2:$D$801,MATCH(Rank!B603,'student population'!$A$2:$A$801,0),2)</f>
        <v>40633</v>
      </c>
      <c r="M603" s="1">
        <f>INDEX('student population'!$A$2:$D$801,MATCH(Rank!B603,'student population'!$A$2:$A$801,0),3)</f>
        <v>15.6</v>
      </c>
    </row>
    <row r="604" spans="1:13" x14ac:dyDescent="0.25">
      <c r="A604" t="s">
        <v>672</v>
      </c>
      <c r="B604" t="s">
        <v>675</v>
      </c>
      <c r="C604" t="s">
        <v>668</v>
      </c>
      <c r="D604">
        <v>14.2</v>
      </c>
      <c r="E604">
        <v>17.899999999999999</v>
      </c>
      <c r="F604">
        <v>3.7</v>
      </c>
      <c r="G604">
        <v>35.700000000000003</v>
      </c>
      <c r="H604" t="s">
        <v>28</v>
      </c>
      <c r="I604" t="s">
        <v>28</v>
      </c>
      <c r="J604">
        <v>2016</v>
      </c>
      <c r="L604">
        <f>INDEX('student population'!$A$2:$D$801,MATCH(Rank!B604,'student population'!$A$2:$A$801,0),2)</f>
        <v>35569</v>
      </c>
      <c r="M604" s="1">
        <f>INDEX('student population'!$A$2:$D$801,MATCH(Rank!B604,'student population'!$A$2:$A$801,0),3)</f>
        <v>17</v>
      </c>
    </row>
    <row r="605" spans="1:13" x14ac:dyDescent="0.25">
      <c r="A605" t="s">
        <v>672</v>
      </c>
      <c r="B605" t="s">
        <v>676</v>
      </c>
      <c r="C605" t="s">
        <v>112</v>
      </c>
      <c r="D605">
        <v>19.5</v>
      </c>
      <c r="E605">
        <v>20</v>
      </c>
      <c r="F605">
        <v>11.9</v>
      </c>
      <c r="G605">
        <v>23.9</v>
      </c>
      <c r="H605">
        <v>45.7</v>
      </c>
      <c r="I605" t="s">
        <v>28</v>
      </c>
      <c r="J605">
        <v>2016</v>
      </c>
      <c r="L605">
        <f>INDEX('student population'!$A$2:$D$801,MATCH(Rank!B605,'student population'!$A$2:$A$801,0),2)</f>
        <v>12706</v>
      </c>
      <c r="M605" s="1">
        <f>INDEX('student population'!$A$2:$D$801,MATCH(Rank!B605,'student population'!$A$2:$A$801,0),3)</f>
        <v>11.3</v>
      </c>
    </row>
    <row r="606" spans="1:13" x14ac:dyDescent="0.25">
      <c r="A606" t="s">
        <v>672</v>
      </c>
      <c r="B606" t="s">
        <v>677</v>
      </c>
      <c r="C606" t="s">
        <v>179</v>
      </c>
      <c r="D606">
        <v>17.600000000000001</v>
      </c>
      <c r="E606">
        <v>50</v>
      </c>
      <c r="F606">
        <v>11.2</v>
      </c>
      <c r="G606">
        <v>28.3</v>
      </c>
      <c r="H606">
        <v>43.3</v>
      </c>
      <c r="I606" t="s">
        <v>28</v>
      </c>
      <c r="J606">
        <v>2016</v>
      </c>
      <c r="L606">
        <f>INDEX('student population'!$A$2:$D$801,MATCH(Rank!B606,'student population'!$A$2:$A$801,0),2)</f>
        <v>30812</v>
      </c>
      <c r="M606" s="1">
        <f>INDEX('student population'!$A$2:$D$801,MATCH(Rank!B606,'student population'!$A$2:$A$801,0),3)</f>
        <v>25.1</v>
      </c>
    </row>
    <row r="607" spans="1:13" x14ac:dyDescent="0.25">
      <c r="A607" t="s">
        <v>672</v>
      </c>
      <c r="B607" t="s">
        <v>678</v>
      </c>
      <c r="C607" t="s">
        <v>679</v>
      </c>
      <c r="D607">
        <v>20.3</v>
      </c>
      <c r="E607">
        <v>33.700000000000003</v>
      </c>
      <c r="F607">
        <v>8.1999999999999993</v>
      </c>
      <c r="G607">
        <v>14.1</v>
      </c>
      <c r="H607">
        <v>29.7</v>
      </c>
      <c r="I607" t="s">
        <v>28</v>
      </c>
      <c r="J607">
        <v>2016</v>
      </c>
      <c r="L607">
        <f>INDEX('student population'!$A$2:$D$801,MATCH(Rank!B607,'student population'!$A$2:$A$801,0),2)</f>
        <v>127431</v>
      </c>
      <c r="M607" s="1">
        <f>INDEX('student population'!$A$2:$D$801,MATCH(Rank!B607,'student population'!$A$2:$A$801,0),3)</f>
        <v>23.3</v>
      </c>
    </row>
    <row r="608" spans="1:13" x14ac:dyDescent="0.25">
      <c r="A608" t="s">
        <v>672</v>
      </c>
      <c r="B608" t="s">
        <v>680</v>
      </c>
      <c r="C608" t="s">
        <v>571</v>
      </c>
      <c r="D608">
        <v>24.9</v>
      </c>
      <c r="E608">
        <v>46.9</v>
      </c>
      <c r="F608">
        <v>13.6</v>
      </c>
      <c r="G608">
        <v>7</v>
      </c>
      <c r="H608">
        <v>28.2</v>
      </c>
      <c r="I608" t="s">
        <v>28</v>
      </c>
      <c r="J608">
        <v>2016</v>
      </c>
      <c r="L608">
        <f>INDEX('student population'!$A$2:$D$801,MATCH(Rank!B608,'student population'!$A$2:$A$801,0),2)</f>
        <v>25724</v>
      </c>
      <c r="M608" s="1">
        <f>INDEX('student population'!$A$2:$D$801,MATCH(Rank!B608,'student population'!$A$2:$A$801,0),3)</f>
        <v>33</v>
      </c>
    </row>
    <row r="609" spans="1:13" x14ac:dyDescent="0.25">
      <c r="A609" t="s">
        <v>672</v>
      </c>
      <c r="B609" t="s">
        <v>681</v>
      </c>
      <c r="C609" t="s">
        <v>311</v>
      </c>
      <c r="D609">
        <v>28.3</v>
      </c>
      <c r="E609">
        <v>18.7</v>
      </c>
      <c r="F609">
        <v>10</v>
      </c>
      <c r="G609">
        <v>20.9</v>
      </c>
      <c r="H609">
        <v>29.6</v>
      </c>
      <c r="I609" t="s">
        <v>28</v>
      </c>
      <c r="J609">
        <v>2016</v>
      </c>
      <c r="L609">
        <f>INDEX('student population'!$A$2:$D$801,MATCH(Rank!B609,'student population'!$A$2:$A$801,0),2)</f>
        <v>11197</v>
      </c>
      <c r="M609" s="1">
        <f>INDEX('student population'!$A$2:$D$801,MATCH(Rank!B609,'student population'!$A$2:$A$801,0),3)</f>
        <v>10.5</v>
      </c>
    </row>
    <row r="610" spans="1:13" x14ac:dyDescent="0.25">
      <c r="A610" t="s">
        <v>672</v>
      </c>
      <c r="B610" t="s">
        <v>682</v>
      </c>
      <c r="C610" t="s">
        <v>666</v>
      </c>
      <c r="D610">
        <v>12.4</v>
      </c>
      <c r="E610">
        <v>95.6</v>
      </c>
      <c r="F610">
        <v>10.6</v>
      </c>
      <c r="G610">
        <v>13.3</v>
      </c>
      <c r="H610">
        <v>33.299999999999997</v>
      </c>
      <c r="I610" t="s">
        <v>28</v>
      </c>
      <c r="J610">
        <v>2016</v>
      </c>
      <c r="L610">
        <f>INDEX('student population'!$A$2:$D$801,MATCH(Rank!B610,'student population'!$A$2:$A$801,0),2)</f>
        <v>5226</v>
      </c>
      <c r="M610" s="1">
        <f>INDEX('student population'!$A$2:$D$801,MATCH(Rank!B610,'student population'!$A$2:$A$801,0),3)</f>
        <v>14.1</v>
      </c>
    </row>
    <row r="611" spans="1:13" x14ac:dyDescent="0.25">
      <c r="A611" t="s">
        <v>672</v>
      </c>
      <c r="B611" t="s">
        <v>683</v>
      </c>
      <c r="C611" t="s">
        <v>311</v>
      </c>
      <c r="D611">
        <v>20.399999999999999</v>
      </c>
      <c r="E611">
        <v>29.6</v>
      </c>
      <c r="F611">
        <v>5.8</v>
      </c>
      <c r="G611">
        <v>20.7</v>
      </c>
      <c r="H611">
        <v>28</v>
      </c>
      <c r="I611" t="s">
        <v>28</v>
      </c>
      <c r="J611">
        <v>2016</v>
      </c>
      <c r="L611">
        <f>INDEX('student population'!$A$2:$D$801,MATCH(Rank!B611,'student population'!$A$2:$A$801,0),2)</f>
        <v>17273</v>
      </c>
      <c r="M611" s="1">
        <f>INDEX('student population'!$A$2:$D$801,MATCH(Rank!B611,'student population'!$A$2:$A$801,0),3)</f>
        <v>6.6</v>
      </c>
    </row>
    <row r="612" spans="1:13" x14ac:dyDescent="0.25">
      <c r="A612" t="s">
        <v>672</v>
      </c>
      <c r="B612" t="s">
        <v>684</v>
      </c>
      <c r="C612" t="s">
        <v>318</v>
      </c>
      <c r="D612">
        <v>12.2</v>
      </c>
      <c r="E612">
        <v>14.3</v>
      </c>
      <c r="F612">
        <v>22.6</v>
      </c>
      <c r="G612">
        <v>10.9</v>
      </c>
      <c r="H612">
        <v>100</v>
      </c>
      <c r="I612" t="s">
        <v>28</v>
      </c>
      <c r="J612">
        <v>2016</v>
      </c>
      <c r="L612">
        <f>INDEX('student population'!$A$2:$D$801,MATCH(Rank!B612,'student population'!$A$2:$A$801,0),2)</f>
        <v>379231</v>
      </c>
      <c r="M612" s="1">
        <f>INDEX('student population'!$A$2:$D$801,MATCH(Rank!B612,'student population'!$A$2:$A$801,0),3)</f>
        <v>162.6</v>
      </c>
    </row>
    <row r="613" spans="1:13" x14ac:dyDescent="0.25">
      <c r="A613" t="s">
        <v>672</v>
      </c>
      <c r="B613" t="s">
        <v>685</v>
      </c>
      <c r="C613" t="s">
        <v>311</v>
      </c>
      <c r="D613">
        <v>34.799999999999997</v>
      </c>
      <c r="E613">
        <v>7.2</v>
      </c>
      <c r="F613">
        <v>6.9</v>
      </c>
      <c r="G613">
        <v>1.2</v>
      </c>
      <c r="H613">
        <v>31.3</v>
      </c>
      <c r="I613" t="s">
        <v>28</v>
      </c>
      <c r="J613">
        <v>2016</v>
      </c>
      <c r="L613">
        <f>INDEX('student population'!$A$2:$D$801,MATCH(Rank!B613,'student population'!$A$2:$A$801,0),2)</f>
        <v>10407</v>
      </c>
      <c r="M613" s="1">
        <f>INDEX('student population'!$A$2:$D$801,MATCH(Rank!B613,'student population'!$A$2:$A$801,0),3)</f>
        <v>20.2</v>
      </c>
    </row>
    <row r="614" spans="1:13" x14ac:dyDescent="0.25">
      <c r="A614" t="s">
        <v>672</v>
      </c>
      <c r="B614" t="s">
        <v>686</v>
      </c>
      <c r="C614" t="s">
        <v>567</v>
      </c>
      <c r="D614">
        <v>18.100000000000001</v>
      </c>
      <c r="E614">
        <v>42</v>
      </c>
      <c r="F614">
        <v>21.1</v>
      </c>
      <c r="G614">
        <v>14.8</v>
      </c>
      <c r="H614">
        <v>43.6</v>
      </c>
      <c r="I614" t="s">
        <v>28</v>
      </c>
      <c r="J614">
        <v>2016</v>
      </c>
      <c r="L614">
        <f>INDEX('student population'!$A$2:$D$801,MATCH(Rank!B614,'student population'!$A$2:$A$801,0),2)</f>
        <v>38872</v>
      </c>
      <c r="M614" s="1">
        <f>INDEX('student population'!$A$2:$D$801,MATCH(Rank!B614,'student population'!$A$2:$A$801,0),3)</f>
        <v>23</v>
      </c>
    </row>
    <row r="615" spans="1:13" x14ac:dyDescent="0.25">
      <c r="A615" t="s">
        <v>672</v>
      </c>
      <c r="B615" t="s">
        <v>687</v>
      </c>
      <c r="C615" t="s">
        <v>403</v>
      </c>
      <c r="D615">
        <v>22.6</v>
      </c>
      <c r="E615">
        <v>36.6</v>
      </c>
      <c r="F615">
        <v>15</v>
      </c>
      <c r="G615">
        <v>29.5</v>
      </c>
      <c r="H615">
        <v>33.6</v>
      </c>
      <c r="I615" t="s">
        <v>28</v>
      </c>
      <c r="J615">
        <v>2016</v>
      </c>
      <c r="L615">
        <f>INDEX('student population'!$A$2:$D$801,MATCH(Rank!B615,'student population'!$A$2:$A$801,0),2)</f>
        <v>46288</v>
      </c>
      <c r="M615" s="1">
        <f>INDEX('student population'!$A$2:$D$801,MATCH(Rank!B615,'student population'!$A$2:$A$801,0),3)</f>
        <v>22.2</v>
      </c>
    </row>
    <row r="616" spans="1:13" x14ac:dyDescent="0.25">
      <c r="A616" t="s">
        <v>672</v>
      </c>
      <c r="B616" t="s">
        <v>688</v>
      </c>
      <c r="C616" t="s">
        <v>204</v>
      </c>
      <c r="D616">
        <v>14.4</v>
      </c>
      <c r="E616">
        <v>18.3</v>
      </c>
      <c r="F616">
        <v>15.9</v>
      </c>
      <c r="G616">
        <v>30.5</v>
      </c>
      <c r="H616">
        <v>38.4</v>
      </c>
      <c r="I616" t="s">
        <v>28</v>
      </c>
      <c r="J616">
        <v>2016</v>
      </c>
      <c r="L616">
        <f>INDEX('student population'!$A$2:$D$801,MATCH(Rank!B616,'student population'!$A$2:$A$801,0),2)</f>
        <v>12119</v>
      </c>
      <c r="M616" s="1">
        <f>INDEX('student population'!$A$2:$D$801,MATCH(Rank!B616,'student population'!$A$2:$A$801,0),3)</f>
        <v>26.3</v>
      </c>
    </row>
    <row r="617" spans="1:13" x14ac:dyDescent="0.25">
      <c r="A617" t="s">
        <v>672</v>
      </c>
      <c r="B617" t="s">
        <v>689</v>
      </c>
      <c r="C617" t="s">
        <v>403</v>
      </c>
      <c r="D617">
        <v>13.4</v>
      </c>
      <c r="E617">
        <v>39.200000000000003</v>
      </c>
      <c r="F617">
        <v>18.8</v>
      </c>
      <c r="G617">
        <v>31.2</v>
      </c>
      <c r="H617">
        <v>66.5</v>
      </c>
      <c r="I617" t="s">
        <v>28</v>
      </c>
      <c r="J617">
        <v>2016</v>
      </c>
      <c r="L617">
        <f>INDEX('student population'!$A$2:$D$801,MATCH(Rank!B617,'student population'!$A$2:$A$801,0),2)</f>
        <v>13167</v>
      </c>
      <c r="M617" s="1">
        <f>INDEX('student population'!$A$2:$D$801,MATCH(Rank!B617,'student population'!$A$2:$A$801,0),3)</f>
        <v>57.5</v>
      </c>
    </row>
    <row r="618" spans="1:13" x14ac:dyDescent="0.25">
      <c r="A618" t="s">
        <v>672</v>
      </c>
      <c r="B618" t="s">
        <v>690</v>
      </c>
      <c r="C618" t="s">
        <v>209</v>
      </c>
      <c r="D618">
        <v>17.3</v>
      </c>
      <c r="E618">
        <v>95.6</v>
      </c>
      <c r="F618">
        <v>9.8000000000000007</v>
      </c>
      <c r="G618">
        <v>21.7</v>
      </c>
      <c r="H618">
        <v>28.5</v>
      </c>
      <c r="I618" t="s">
        <v>28</v>
      </c>
      <c r="J618">
        <v>2016</v>
      </c>
      <c r="L618">
        <f>INDEX('student population'!$A$2:$D$801,MATCH(Rank!B618,'student population'!$A$2:$A$801,0),2)</f>
        <v>18981</v>
      </c>
      <c r="M618" s="1">
        <f>INDEX('student population'!$A$2:$D$801,MATCH(Rank!B618,'student population'!$A$2:$A$801,0),3)</f>
        <v>18.100000000000001</v>
      </c>
    </row>
    <row r="619" spans="1:13" x14ac:dyDescent="0.25">
      <c r="A619" t="s">
        <v>672</v>
      </c>
      <c r="B619" t="s">
        <v>691</v>
      </c>
      <c r="C619" t="s">
        <v>482</v>
      </c>
      <c r="D619">
        <v>16.7</v>
      </c>
      <c r="E619">
        <v>45.2</v>
      </c>
      <c r="F619">
        <v>9.6999999999999993</v>
      </c>
      <c r="G619">
        <v>14.2</v>
      </c>
      <c r="H619">
        <v>41.1</v>
      </c>
      <c r="I619" t="s">
        <v>28</v>
      </c>
      <c r="J619">
        <v>2016</v>
      </c>
      <c r="L619">
        <f>INDEX('student population'!$A$2:$D$801,MATCH(Rank!B619,'student population'!$A$2:$A$801,0),2)</f>
        <v>13794</v>
      </c>
      <c r="M619" s="1">
        <f>INDEX('student population'!$A$2:$D$801,MATCH(Rank!B619,'student population'!$A$2:$A$801,0),3)</f>
        <v>17.8</v>
      </c>
    </row>
    <row r="620" spans="1:13" x14ac:dyDescent="0.25">
      <c r="A620" t="s">
        <v>672</v>
      </c>
      <c r="B620" t="s">
        <v>692</v>
      </c>
      <c r="C620" t="s">
        <v>62</v>
      </c>
      <c r="D620">
        <v>25.9</v>
      </c>
      <c r="E620">
        <v>16.899999999999999</v>
      </c>
      <c r="F620">
        <v>21.7</v>
      </c>
      <c r="G620">
        <v>9.1</v>
      </c>
      <c r="H620">
        <v>87.6</v>
      </c>
      <c r="I620" t="s">
        <v>28</v>
      </c>
      <c r="J620">
        <v>2016</v>
      </c>
      <c r="L620">
        <f>INDEX('student population'!$A$2:$D$801,MATCH(Rank!B620,'student population'!$A$2:$A$801,0),2)</f>
        <v>0</v>
      </c>
      <c r="M620" s="1">
        <f>INDEX('student population'!$A$2:$D$801,MATCH(Rank!B620,'student population'!$A$2:$A$801,0),3)</f>
        <v>0</v>
      </c>
    </row>
    <row r="621" spans="1:13" x14ac:dyDescent="0.25">
      <c r="A621" t="s">
        <v>672</v>
      </c>
      <c r="B621" t="s">
        <v>693</v>
      </c>
      <c r="C621" t="s">
        <v>694</v>
      </c>
      <c r="D621">
        <v>20.2</v>
      </c>
      <c r="E621">
        <v>48.2</v>
      </c>
      <c r="F621">
        <v>8.6999999999999993</v>
      </c>
      <c r="G621">
        <v>6</v>
      </c>
      <c r="H621">
        <v>28</v>
      </c>
      <c r="I621" t="s">
        <v>28</v>
      </c>
      <c r="J621">
        <v>2016</v>
      </c>
      <c r="L621">
        <f>INDEX('student population'!$A$2:$D$801,MATCH(Rank!B621,'student population'!$A$2:$A$801,0),2)</f>
        <v>29303</v>
      </c>
      <c r="M621" s="1">
        <f>INDEX('student population'!$A$2:$D$801,MATCH(Rank!B621,'student population'!$A$2:$A$801,0),3)</f>
        <v>10.6</v>
      </c>
    </row>
    <row r="622" spans="1:13" x14ac:dyDescent="0.25">
      <c r="A622" t="s">
        <v>672</v>
      </c>
      <c r="B622" t="s">
        <v>695</v>
      </c>
      <c r="C622" t="s">
        <v>696</v>
      </c>
      <c r="D622">
        <v>20.399999999999999</v>
      </c>
      <c r="E622">
        <v>30.5</v>
      </c>
      <c r="F622">
        <v>13.2</v>
      </c>
      <c r="G622">
        <v>14</v>
      </c>
      <c r="H622">
        <v>45.6</v>
      </c>
      <c r="I622" t="s">
        <v>28</v>
      </c>
      <c r="J622">
        <v>2016</v>
      </c>
      <c r="L622">
        <f>INDEX('student population'!$A$2:$D$801,MATCH(Rank!B622,'student population'!$A$2:$A$801,0),2)</f>
        <v>96968</v>
      </c>
      <c r="M622" s="1">
        <f>INDEX('student population'!$A$2:$D$801,MATCH(Rank!B622,'student population'!$A$2:$A$801,0),3)</f>
        <v>28.3</v>
      </c>
    </row>
    <row r="623" spans="1:13" x14ac:dyDescent="0.25">
      <c r="A623" t="s">
        <v>672</v>
      </c>
      <c r="B623" t="s">
        <v>697</v>
      </c>
      <c r="C623" t="s">
        <v>311</v>
      </c>
      <c r="D623">
        <v>18.3</v>
      </c>
      <c r="E623">
        <v>13.7</v>
      </c>
      <c r="F623">
        <v>8.3000000000000007</v>
      </c>
      <c r="G623">
        <v>17.399999999999999</v>
      </c>
      <c r="H623">
        <v>29.6</v>
      </c>
      <c r="I623" t="s">
        <v>28</v>
      </c>
      <c r="J623">
        <v>2016</v>
      </c>
      <c r="L623">
        <f>INDEX('student population'!$A$2:$D$801,MATCH(Rank!B623,'student population'!$A$2:$A$801,0),2)</f>
        <v>11837</v>
      </c>
      <c r="M623" s="1">
        <f>INDEX('student population'!$A$2:$D$801,MATCH(Rank!B623,'student population'!$A$2:$A$801,0),3)</f>
        <v>19.5</v>
      </c>
    </row>
    <row r="624" spans="1:13" x14ac:dyDescent="0.25">
      <c r="A624" t="s">
        <v>672</v>
      </c>
      <c r="B624" t="s">
        <v>698</v>
      </c>
      <c r="C624" t="s">
        <v>13</v>
      </c>
      <c r="D624">
        <v>18.7</v>
      </c>
      <c r="E624">
        <v>79.099999999999994</v>
      </c>
      <c r="F624">
        <v>15.9</v>
      </c>
      <c r="G624">
        <v>22.7</v>
      </c>
      <c r="H624">
        <v>32.700000000000003</v>
      </c>
      <c r="I624" t="s">
        <v>28</v>
      </c>
      <c r="J624">
        <v>2016</v>
      </c>
      <c r="L624">
        <f>INDEX('student population'!$A$2:$D$801,MATCH(Rank!B624,'student population'!$A$2:$A$801,0),2)</f>
        <v>11065</v>
      </c>
      <c r="M624" s="1">
        <f>INDEX('student population'!$A$2:$D$801,MATCH(Rank!B624,'student population'!$A$2:$A$801,0),3)</f>
        <v>20.5</v>
      </c>
    </row>
    <row r="625" spans="1:13" x14ac:dyDescent="0.25">
      <c r="A625" t="s">
        <v>672</v>
      </c>
      <c r="B625" t="s">
        <v>699</v>
      </c>
      <c r="C625" t="s">
        <v>336</v>
      </c>
      <c r="D625">
        <v>21.9</v>
      </c>
      <c r="E625">
        <v>24.1</v>
      </c>
      <c r="F625">
        <v>7.4</v>
      </c>
      <c r="G625">
        <v>10.4</v>
      </c>
      <c r="H625" t="s">
        <v>28</v>
      </c>
      <c r="I625" t="s">
        <v>28</v>
      </c>
      <c r="J625">
        <v>2016</v>
      </c>
      <c r="L625">
        <f>INDEX('student population'!$A$2:$D$801,MATCH(Rank!B625,'student population'!$A$2:$A$801,0),2)</f>
        <v>45880</v>
      </c>
      <c r="M625" s="1">
        <f>INDEX('student population'!$A$2:$D$801,MATCH(Rank!B625,'student population'!$A$2:$A$801,0),3)</f>
        <v>14.5</v>
      </c>
    </row>
    <row r="626" spans="1:13" x14ac:dyDescent="0.25">
      <c r="A626" t="s">
        <v>672</v>
      </c>
      <c r="B626" t="s">
        <v>700</v>
      </c>
      <c r="C626" t="s">
        <v>13</v>
      </c>
      <c r="D626">
        <v>16.7</v>
      </c>
      <c r="E626">
        <v>62.8</v>
      </c>
      <c r="F626">
        <v>10.7</v>
      </c>
      <c r="G626">
        <v>20.100000000000001</v>
      </c>
      <c r="H626">
        <v>29.4</v>
      </c>
      <c r="I626" t="s">
        <v>28</v>
      </c>
      <c r="J626">
        <v>2016</v>
      </c>
      <c r="L626">
        <f>INDEX('student population'!$A$2:$D$801,MATCH(Rank!B626,'student population'!$A$2:$A$801,0),2)</f>
        <v>16924</v>
      </c>
      <c r="M626" s="1">
        <f>INDEX('student population'!$A$2:$D$801,MATCH(Rank!B626,'student population'!$A$2:$A$801,0),3)</f>
        <v>19.5</v>
      </c>
    </row>
    <row r="627" spans="1:13" x14ac:dyDescent="0.25">
      <c r="A627" t="s">
        <v>672</v>
      </c>
      <c r="B627" t="s">
        <v>701</v>
      </c>
      <c r="C627" t="s">
        <v>571</v>
      </c>
      <c r="D627">
        <v>34.299999999999997</v>
      </c>
      <c r="E627">
        <v>21.3</v>
      </c>
      <c r="F627">
        <v>11.5</v>
      </c>
      <c r="G627">
        <v>9.9</v>
      </c>
      <c r="H627">
        <v>29.5</v>
      </c>
      <c r="I627" t="s">
        <v>28</v>
      </c>
      <c r="J627">
        <v>2016</v>
      </c>
      <c r="L627">
        <f>INDEX('student population'!$A$2:$D$801,MATCH(Rank!B627,'student population'!$A$2:$A$801,0),2)</f>
        <v>31806</v>
      </c>
      <c r="M627" s="1">
        <f>INDEX('student population'!$A$2:$D$801,MATCH(Rank!B627,'student population'!$A$2:$A$801,0),3)</f>
        <v>24.9</v>
      </c>
    </row>
    <row r="628" spans="1:13" x14ac:dyDescent="0.25">
      <c r="A628" t="s">
        <v>672</v>
      </c>
      <c r="B628" t="s">
        <v>702</v>
      </c>
      <c r="C628" t="s">
        <v>652</v>
      </c>
      <c r="D628">
        <v>17.100000000000001</v>
      </c>
      <c r="E628">
        <v>30.4</v>
      </c>
      <c r="F628">
        <v>13.7</v>
      </c>
      <c r="G628">
        <v>21.6</v>
      </c>
      <c r="H628">
        <v>39.700000000000003</v>
      </c>
      <c r="I628" t="s">
        <v>28</v>
      </c>
      <c r="J628">
        <v>2016</v>
      </c>
      <c r="L628">
        <f>INDEX('student population'!$A$2:$D$801,MATCH(Rank!B628,'student population'!$A$2:$A$801,0),2)</f>
        <v>22447</v>
      </c>
      <c r="M628" s="1">
        <f>INDEX('student population'!$A$2:$D$801,MATCH(Rank!B628,'student population'!$A$2:$A$801,0),3)</f>
        <v>22.1</v>
      </c>
    </row>
    <row r="629" spans="1:13" x14ac:dyDescent="0.25">
      <c r="A629" t="s">
        <v>672</v>
      </c>
      <c r="B629" t="s">
        <v>703</v>
      </c>
      <c r="C629" t="s">
        <v>679</v>
      </c>
      <c r="D629">
        <v>18.899999999999999</v>
      </c>
      <c r="E629">
        <v>31</v>
      </c>
      <c r="F629">
        <v>11.1</v>
      </c>
      <c r="G629">
        <v>11.9</v>
      </c>
      <c r="H629">
        <v>30.3</v>
      </c>
      <c r="I629" t="s">
        <v>28</v>
      </c>
      <c r="J629">
        <v>2016</v>
      </c>
      <c r="L629">
        <f>INDEX('student population'!$A$2:$D$801,MATCH(Rank!B629,'student population'!$A$2:$A$801,0),2)</f>
        <v>231941</v>
      </c>
      <c r="M629" s="1">
        <f>INDEX('student population'!$A$2:$D$801,MATCH(Rank!B629,'student population'!$A$2:$A$801,0),3)</f>
        <v>39.1</v>
      </c>
    </row>
    <row r="630" spans="1:13" x14ac:dyDescent="0.25">
      <c r="A630" t="s">
        <v>672</v>
      </c>
      <c r="B630" t="s">
        <v>704</v>
      </c>
      <c r="C630" t="s">
        <v>311</v>
      </c>
      <c r="D630">
        <v>34.700000000000003</v>
      </c>
      <c r="E630">
        <v>13.1</v>
      </c>
      <c r="F630">
        <v>8.6999999999999993</v>
      </c>
      <c r="G630">
        <v>19.8</v>
      </c>
      <c r="H630">
        <v>29.2</v>
      </c>
      <c r="I630" t="s">
        <v>28</v>
      </c>
      <c r="J630">
        <v>2016</v>
      </c>
      <c r="L630">
        <f>INDEX('student population'!$A$2:$D$801,MATCH(Rank!B630,'student population'!$A$2:$A$801,0),2)</f>
        <v>18511</v>
      </c>
      <c r="M630" s="1">
        <f>INDEX('student population'!$A$2:$D$801,MATCH(Rank!B630,'student population'!$A$2:$A$801,0),3)</f>
        <v>32.5</v>
      </c>
    </row>
    <row r="631" spans="1:13" x14ac:dyDescent="0.25">
      <c r="A631" t="s">
        <v>672</v>
      </c>
      <c r="B631" t="s">
        <v>705</v>
      </c>
      <c r="C631" t="s">
        <v>11</v>
      </c>
      <c r="D631">
        <v>11.6</v>
      </c>
      <c r="E631">
        <v>18.899999999999999</v>
      </c>
      <c r="F631">
        <v>10.4</v>
      </c>
      <c r="G631">
        <v>23.3</v>
      </c>
      <c r="H631" t="s">
        <v>28</v>
      </c>
      <c r="I631" t="s">
        <v>28</v>
      </c>
      <c r="J631">
        <v>2016</v>
      </c>
      <c r="L631">
        <f>INDEX('student population'!$A$2:$D$801,MATCH(Rank!B631,'student population'!$A$2:$A$801,0),2)</f>
        <v>29594</v>
      </c>
      <c r="M631" s="1">
        <f>INDEX('student population'!$A$2:$D$801,MATCH(Rank!B631,'student population'!$A$2:$A$801,0),3)</f>
        <v>32.299999999999997</v>
      </c>
    </row>
    <row r="632" spans="1:13" x14ac:dyDescent="0.25">
      <c r="A632" t="s">
        <v>672</v>
      </c>
      <c r="B632" t="s">
        <v>706</v>
      </c>
      <c r="C632" t="s">
        <v>62</v>
      </c>
      <c r="D632">
        <v>26.3</v>
      </c>
      <c r="E632">
        <v>18.8</v>
      </c>
      <c r="F632">
        <v>14.9</v>
      </c>
      <c r="G632">
        <v>16.3</v>
      </c>
      <c r="H632">
        <v>28.8</v>
      </c>
      <c r="I632" t="s">
        <v>28</v>
      </c>
      <c r="J632">
        <v>2016</v>
      </c>
      <c r="L632">
        <f>INDEX('student population'!$A$2:$D$801,MATCH(Rank!B632,'student population'!$A$2:$A$801,0),2)</f>
        <v>11506</v>
      </c>
      <c r="M632" s="1">
        <f>INDEX('student population'!$A$2:$D$801,MATCH(Rank!B632,'student population'!$A$2:$A$801,0),3)</f>
        <v>7.1</v>
      </c>
    </row>
    <row r="633" spans="1:13" x14ac:dyDescent="0.25">
      <c r="A633" t="s">
        <v>672</v>
      </c>
      <c r="B633" t="s">
        <v>707</v>
      </c>
      <c r="C633" t="s">
        <v>179</v>
      </c>
      <c r="D633">
        <v>18.399999999999999</v>
      </c>
      <c r="E633">
        <v>28.6</v>
      </c>
      <c r="F633">
        <v>10.3</v>
      </c>
      <c r="G633">
        <v>30.5</v>
      </c>
      <c r="H633">
        <v>29.7</v>
      </c>
      <c r="I633" t="s">
        <v>28</v>
      </c>
      <c r="J633">
        <v>2016</v>
      </c>
      <c r="L633">
        <f>INDEX('student population'!$A$2:$D$801,MATCH(Rank!B633,'student population'!$A$2:$A$801,0),2)</f>
        <v>26381</v>
      </c>
      <c r="M633" s="1">
        <f>INDEX('student population'!$A$2:$D$801,MATCH(Rank!B633,'student population'!$A$2:$A$801,0),3)</f>
        <v>14.3</v>
      </c>
    </row>
    <row r="634" spans="1:13" x14ac:dyDescent="0.25">
      <c r="A634" t="s">
        <v>672</v>
      </c>
      <c r="B634" t="s">
        <v>708</v>
      </c>
      <c r="C634" t="s">
        <v>13</v>
      </c>
      <c r="D634">
        <v>15.7</v>
      </c>
      <c r="E634">
        <v>54.1</v>
      </c>
      <c r="F634">
        <v>9.4</v>
      </c>
      <c r="G634">
        <v>28.2</v>
      </c>
      <c r="H634">
        <v>28.9</v>
      </c>
      <c r="I634" t="s">
        <v>28</v>
      </c>
      <c r="J634">
        <v>2016</v>
      </c>
      <c r="L634">
        <f>INDEX('student population'!$A$2:$D$801,MATCH(Rank!B634,'student population'!$A$2:$A$801,0),2)</f>
        <v>18542</v>
      </c>
      <c r="M634" s="1">
        <f>INDEX('student population'!$A$2:$D$801,MATCH(Rank!B634,'student population'!$A$2:$A$801,0),3)</f>
        <v>17.5</v>
      </c>
    </row>
    <row r="635" spans="1:13" x14ac:dyDescent="0.25">
      <c r="A635" t="s">
        <v>672</v>
      </c>
      <c r="B635" t="s">
        <v>709</v>
      </c>
      <c r="C635" t="s">
        <v>78</v>
      </c>
      <c r="D635">
        <v>18.7</v>
      </c>
      <c r="E635">
        <v>49.1</v>
      </c>
      <c r="F635">
        <v>6.3</v>
      </c>
      <c r="G635">
        <v>13.2</v>
      </c>
      <c r="H635">
        <v>28.6</v>
      </c>
      <c r="I635" t="s">
        <v>28</v>
      </c>
      <c r="J635">
        <v>2016</v>
      </c>
      <c r="L635">
        <f>INDEX('student population'!$A$2:$D$801,MATCH(Rank!B635,'student population'!$A$2:$A$801,0),2)</f>
        <v>17000</v>
      </c>
      <c r="M635" s="1">
        <f>INDEX('student population'!$A$2:$D$801,MATCH(Rank!B635,'student population'!$A$2:$A$801,0),3)</f>
        <v>9.1999999999999993</v>
      </c>
    </row>
    <row r="636" spans="1:13" x14ac:dyDescent="0.25">
      <c r="A636" t="s">
        <v>672</v>
      </c>
      <c r="B636" t="s">
        <v>710</v>
      </c>
      <c r="C636" t="s">
        <v>204</v>
      </c>
      <c r="D636">
        <v>19.3</v>
      </c>
      <c r="E636">
        <v>15.7</v>
      </c>
      <c r="F636">
        <v>24.7</v>
      </c>
      <c r="G636">
        <v>27.6</v>
      </c>
      <c r="H636">
        <v>31.9</v>
      </c>
      <c r="I636" t="s">
        <v>28</v>
      </c>
      <c r="J636">
        <v>2016</v>
      </c>
      <c r="L636">
        <f>INDEX('student population'!$A$2:$D$801,MATCH(Rank!B636,'student population'!$A$2:$A$801,0),2)</f>
        <v>7506</v>
      </c>
      <c r="M636" s="1">
        <f>INDEX('student population'!$A$2:$D$801,MATCH(Rank!B636,'student population'!$A$2:$A$801,0),3)</f>
        <v>12.6</v>
      </c>
    </row>
    <row r="637" spans="1:13" x14ac:dyDescent="0.25">
      <c r="A637" t="s">
        <v>672</v>
      </c>
      <c r="B637" t="s">
        <v>711</v>
      </c>
      <c r="C637" t="s">
        <v>179</v>
      </c>
      <c r="D637">
        <v>23.2</v>
      </c>
      <c r="E637">
        <v>44.7</v>
      </c>
      <c r="F637">
        <v>17.399999999999999</v>
      </c>
      <c r="G637">
        <v>24.8</v>
      </c>
      <c r="H637">
        <v>34.799999999999997</v>
      </c>
      <c r="I637" t="s">
        <v>28</v>
      </c>
      <c r="J637">
        <v>2016</v>
      </c>
      <c r="L637">
        <f>INDEX('student population'!$A$2:$D$801,MATCH(Rank!B637,'student population'!$A$2:$A$801,0),2)</f>
        <v>15730</v>
      </c>
      <c r="M637" s="1">
        <f>INDEX('student population'!$A$2:$D$801,MATCH(Rank!B637,'student population'!$A$2:$A$801,0),3)</f>
        <v>11.4</v>
      </c>
    </row>
    <row r="638" spans="1:13" x14ac:dyDescent="0.25">
      <c r="A638" t="s">
        <v>672</v>
      </c>
      <c r="B638" t="s">
        <v>712</v>
      </c>
      <c r="C638" t="s">
        <v>396</v>
      </c>
      <c r="D638">
        <v>21.6</v>
      </c>
      <c r="E638">
        <v>46.3</v>
      </c>
      <c r="F638">
        <v>12</v>
      </c>
      <c r="G638">
        <v>17.399999999999999</v>
      </c>
      <c r="H638">
        <v>38.9</v>
      </c>
      <c r="I638" t="s">
        <v>28</v>
      </c>
      <c r="J638">
        <v>2016</v>
      </c>
      <c r="L638">
        <f>INDEX('student population'!$A$2:$D$801,MATCH(Rank!B638,'student population'!$A$2:$A$801,0),2)</f>
        <v>4699</v>
      </c>
      <c r="M638" s="1">
        <f>INDEX('student population'!$A$2:$D$801,MATCH(Rank!B638,'student population'!$A$2:$A$801,0),3)</f>
        <v>11</v>
      </c>
    </row>
    <row r="639" spans="1:13" x14ac:dyDescent="0.25">
      <c r="A639" t="s">
        <v>672</v>
      </c>
      <c r="B639" t="s">
        <v>713</v>
      </c>
      <c r="C639" t="s">
        <v>614</v>
      </c>
      <c r="D639">
        <v>17.8</v>
      </c>
      <c r="E639">
        <v>34.9</v>
      </c>
      <c r="F639">
        <v>9.4</v>
      </c>
      <c r="G639">
        <v>30</v>
      </c>
      <c r="H639">
        <v>32.299999999999997</v>
      </c>
      <c r="I639" t="s">
        <v>28</v>
      </c>
      <c r="J639">
        <v>2016</v>
      </c>
      <c r="L639">
        <f>INDEX('student population'!$A$2:$D$801,MATCH(Rank!B639,'student population'!$A$2:$A$801,0),2)</f>
        <v>35617</v>
      </c>
      <c r="M639" s="1">
        <f>INDEX('student population'!$A$2:$D$801,MATCH(Rank!B639,'student population'!$A$2:$A$801,0),3)</f>
        <v>16.5</v>
      </c>
    </row>
    <row r="640" spans="1:13" x14ac:dyDescent="0.25">
      <c r="A640" t="s">
        <v>672</v>
      </c>
      <c r="B640" t="s">
        <v>714</v>
      </c>
      <c r="C640" t="s">
        <v>64</v>
      </c>
      <c r="D640">
        <v>26.9</v>
      </c>
      <c r="E640">
        <v>21</v>
      </c>
      <c r="F640">
        <v>16.8</v>
      </c>
      <c r="G640">
        <v>24.8</v>
      </c>
      <c r="H640">
        <v>55.3</v>
      </c>
      <c r="I640" t="s">
        <v>28</v>
      </c>
      <c r="J640">
        <v>2016</v>
      </c>
      <c r="L640">
        <f>INDEX('student population'!$A$2:$D$801,MATCH(Rank!B640,'student population'!$A$2:$A$801,0),2)</f>
        <v>14554</v>
      </c>
      <c r="M640" s="1">
        <f>INDEX('student population'!$A$2:$D$801,MATCH(Rank!B640,'student population'!$A$2:$A$801,0),3)</f>
        <v>12.3</v>
      </c>
    </row>
    <row r="641" spans="1:13" x14ac:dyDescent="0.25">
      <c r="A641" t="s">
        <v>672</v>
      </c>
      <c r="B641" t="s">
        <v>715</v>
      </c>
      <c r="C641" t="s">
        <v>62</v>
      </c>
      <c r="D641">
        <v>21.1</v>
      </c>
      <c r="E641">
        <v>16.100000000000001</v>
      </c>
      <c r="F641">
        <v>21.4</v>
      </c>
      <c r="G641">
        <v>21.5</v>
      </c>
      <c r="H641">
        <v>64.5</v>
      </c>
      <c r="I641" t="s">
        <v>28</v>
      </c>
      <c r="J641">
        <v>2016</v>
      </c>
      <c r="L641">
        <f>INDEX('student population'!$A$2:$D$801,MATCH(Rank!B641,'student population'!$A$2:$A$801,0),2)</f>
        <v>29483</v>
      </c>
      <c r="M641" s="1">
        <f>INDEX('student population'!$A$2:$D$801,MATCH(Rank!B641,'student population'!$A$2:$A$801,0),3)</f>
        <v>20.7</v>
      </c>
    </row>
    <row r="642" spans="1:13" x14ac:dyDescent="0.25">
      <c r="A642" t="s">
        <v>672</v>
      </c>
      <c r="B642" t="s">
        <v>716</v>
      </c>
      <c r="C642" t="s">
        <v>62</v>
      </c>
      <c r="D642">
        <v>23.6</v>
      </c>
      <c r="E642">
        <v>15.9</v>
      </c>
      <c r="F642">
        <v>26.6</v>
      </c>
      <c r="G642">
        <v>4</v>
      </c>
      <c r="H642">
        <v>100</v>
      </c>
      <c r="I642" t="s">
        <v>28</v>
      </c>
      <c r="J642">
        <v>2016</v>
      </c>
      <c r="L642">
        <f>INDEX('student population'!$A$2:$D$801,MATCH(Rank!B642,'student population'!$A$2:$A$801,0),2)</f>
        <v>14579</v>
      </c>
      <c r="M642" s="1">
        <f>INDEX('student population'!$A$2:$D$801,MATCH(Rank!B642,'student population'!$A$2:$A$801,0),3)</f>
        <v>19.399999999999999</v>
      </c>
    </row>
    <row r="643" spans="1:13" x14ac:dyDescent="0.25">
      <c r="A643" t="s">
        <v>672</v>
      </c>
      <c r="B643" t="s">
        <v>717</v>
      </c>
      <c r="C643" t="s">
        <v>112</v>
      </c>
      <c r="D643">
        <v>19.7</v>
      </c>
      <c r="E643">
        <v>27.2</v>
      </c>
      <c r="F643">
        <v>14.7</v>
      </c>
      <c r="G643">
        <v>24.5</v>
      </c>
      <c r="H643">
        <v>33.299999999999997</v>
      </c>
      <c r="I643" t="s">
        <v>28</v>
      </c>
      <c r="J643">
        <v>2016</v>
      </c>
      <c r="L643">
        <f>INDEX('student population'!$A$2:$D$801,MATCH(Rank!B643,'student population'!$A$2:$A$801,0),2)</f>
        <v>23270</v>
      </c>
      <c r="M643" s="1">
        <f>INDEX('student population'!$A$2:$D$801,MATCH(Rank!B643,'student population'!$A$2:$A$801,0),3)</f>
        <v>15</v>
      </c>
    </row>
    <row r="644" spans="1:13" x14ac:dyDescent="0.25">
      <c r="A644" t="s">
        <v>672</v>
      </c>
      <c r="B644" t="s">
        <v>718</v>
      </c>
      <c r="C644" t="s">
        <v>62</v>
      </c>
      <c r="D644">
        <v>19.5</v>
      </c>
      <c r="E644">
        <v>15.5</v>
      </c>
      <c r="F644">
        <v>15.5</v>
      </c>
      <c r="G644">
        <v>8.6999999999999993</v>
      </c>
      <c r="H644">
        <v>73.8</v>
      </c>
      <c r="I644" t="s">
        <v>28</v>
      </c>
      <c r="J644">
        <v>2016</v>
      </c>
      <c r="L644">
        <f>INDEX('student population'!$A$2:$D$801,MATCH(Rank!B644,'student population'!$A$2:$A$801,0),2)</f>
        <v>43955</v>
      </c>
      <c r="M644" s="1">
        <f>INDEX('student population'!$A$2:$D$801,MATCH(Rank!B644,'student population'!$A$2:$A$801,0),3)</f>
        <v>16</v>
      </c>
    </row>
    <row r="645" spans="1:13" x14ac:dyDescent="0.25">
      <c r="A645" t="s">
        <v>672</v>
      </c>
      <c r="B645" t="s">
        <v>719</v>
      </c>
      <c r="C645" t="s">
        <v>112</v>
      </c>
      <c r="D645">
        <v>17.5</v>
      </c>
      <c r="E645">
        <v>20.399999999999999</v>
      </c>
      <c r="F645">
        <v>11.7</v>
      </c>
      <c r="G645">
        <v>29.1</v>
      </c>
      <c r="H645">
        <v>31.4</v>
      </c>
      <c r="I645" t="s">
        <v>28</v>
      </c>
      <c r="J645">
        <v>2016</v>
      </c>
      <c r="L645">
        <f>INDEX('student population'!$A$2:$D$801,MATCH(Rank!B645,'student population'!$A$2:$A$801,0),2)</f>
        <v>35779</v>
      </c>
      <c r="M645" s="1">
        <f>INDEX('student population'!$A$2:$D$801,MATCH(Rank!B645,'student population'!$A$2:$A$801,0),3)</f>
        <v>18.5</v>
      </c>
    </row>
    <row r="646" spans="1:13" x14ac:dyDescent="0.25">
      <c r="A646" t="s">
        <v>672</v>
      </c>
      <c r="B646" t="s">
        <v>720</v>
      </c>
      <c r="C646" t="s">
        <v>614</v>
      </c>
      <c r="D646">
        <v>23.8</v>
      </c>
      <c r="E646">
        <v>32.799999999999997</v>
      </c>
      <c r="F646">
        <v>14.1</v>
      </c>
      <c r="G646">
        <v>16.7</v>
      </c>
      <c r="H646">
        <v>37.799999999999997</v>
      </c>
      <c r="I646" t="s">
        <v>28</v>
      </c>
      <c r="J646">
        <v>2016</v>
      </c>
      <c r="L646">
        <f>INDEX('student population'!$A$2:$D$801,MATCH(Rank!B646,'student population'!$A$2:$A$801,0),2)</f>
        <v>38719</v>
      </c>
      <c r="M646" s="1">
        <f>INDEX('student population'!$A$2:$D$801,MATCH(Rank!B646,'student population'!$A$2:$A$801,0),3)</f>
        <v>14.5</v>
      </c>
    </row>
    <row r="647" spans="1:13" x14ac:dyDescent="0.25">
      <c r="A647" t="s">
        <v>672</v>
      </c>
      <c r="B647" t="s">
        <v>721</v>
      </c>
      <c r="C647" t="s">
        <v>204</v>
      </c>
      <c r="D647">
        <v>15.9</v>
      </c>
      <c r="E647">
        <v>18.7</v>
      </c>
      <c r="F647">
        <v>22.1</v>
      </c>
      <c r="G647">
        <v>17.399999999999999</v>
      </c>
      <c r="H647">
        <v>41.9</v>
      </c>
      <c r="I647" t="s">
        <v>28</v>
      </c>
      <c r="J647">
        <v>2016</v>
      </c>
      <c r="L647">
        <f>INDEX('student population'!$A$2:$D$801,MATCH(Rank!B647,'student population'!$A$2:$A$801,0),2)</f>
        <v>15020</v>
      </c>
      <c r="M647" s="1">
        <f>INDEX('student population'!$A$2:$D$801,MATCH(Rank!B647,'student population'!$A$2:$A$801,0),3)</f>
        <v>30.2</v>
      </c>
    </row>
    <row r="648" spans="1:13" x14ac:dyDescent="0.25">
      <c r="A648" t="s">
        <v>672</v>
      </c>
      <c r="B648" t="s">
        <v>722</v>
      </c>
      <c r="C648" t="s">
        <v>112</v>
      </c>
      <c r="D648">
        <v>23.2</v>
      </c>
      <c r="E648">
        <v>19.8</v>
      </c>
      <c r="F648">
        <v>17.7</v>
      </c>
      <c r="G648">
        <v>13.2</v>
      </c>
      <c r="H648">
        <v>39.9</v>
      </c>
      <c r="I648" t="s">
        <v>28</v>
      </c>
      <c r="J648">
        <v>2016</v>
      </c>
      <c r="L648">
        <f>INDEX('student population'!$A$2:$D$801,MATCH(Rank!B648,'student population'!$A$2:$A$801,0),2)</f>
        <v>18361</v>
      </c>
      <c r="M648" s="1">
        <f>INDEX('student population'!$A$2:$D$801,MATCH(Rank!B648,'student population'!$A$2:$A$801,0),3)</f>
        <v>17.2</v>
      </c>
    </row>
    <row r="649" spans="1:13" x14ac:dyDescent="0.25">
      <c r="A649" t="s">
        <v>672</v>
      </c>
      <c r="B649" t="s">
        <v>723</v>
      </c>
      <c r="C649" t="s">
        <v>11</v>
      </c>
      <c r="D649">
        <v>21.4</v>
      </c>
      <c r="E649">
        <v>34.6</v>
      </c>
      <c r="F649">
        <v>19.7</v>
      </c>
      <c r="G649">
        <v>27</v>
      </c>
      <c r="H649">
        <v>35.799999999999997</v>
      </c>
      <c r="I649" t="s">
        <v>28</v>
      </c>
      <c r="J649">
        <v>2016</v>
      </c>
      <c r="L649">
        <f>INDEX('student population'!$A$2:$D$801,MATCH(Rank!B649,'student population'!$A$2:$A$801,0),2)</f>
        <v>19198</v>
      </c>
      <c r="M649" s="1">
        <f>INDEX('student population'!$A$2:$D$801,MATCH(Rank!B649,'student population'!$A$2:$A$801,0),3)</f>
        <v>17.100000000000001</v>
      </c>
    </row>
    <row r="650" spans="1:13" x14ac:dyDescent="0.25">
      <c r="A650" t="s">
        <v>672</v>
      </c>
      <c r="B650" t="s">
        <v>724</v>
      </c>
      <c r="C650" t="s">
        <v>725</v>
      </c>
      <c r="D650">
        <v>23</v>
      </c>
      <c r="E650">
        <v>46.9</v>
      </c>
      <c r="F650">
        <v>10.3</v>
      </c>
      <c r="G650">
        <v>19.600000000000001</v>
      </c>
      <c r="H650">
        <v>28</v>
      </c>
      <c r="I650" t="s">
        <v>28</v>
      </c>
      <c r="J650">
        <v>2016</v>
      </c>
      <c r="L650">
        <f>INDEX('student population'!$A$2:$D$801,MATCH(Rank!B650,'student population'!$A$2:$A$801,0),2)</f>
        <v>20879</v>
      </c>
      <c r="M650" s="1">
        <f>INDEX('student population'!$A$2:$D$801,MATCH(Rank!B650,'student population'!$A$2:$A$801,0),3)</f>
        <v>9.6999999999999993</v>
      </c>
    </row>
    <row r="651" spans="1:13" x14ac:dyDescent="0.25">
      <c r="A651" t="s">
        <v>672</v>
      </c>
      <c r="B651" t="s">
        <v>726</v>
      </c>
      <c r="C651" t="s">
        <v>13</v>
      </c>
      <c r="D651">
        <v>17.100000000000001</v>
      </c>
      <c r="E651">
        <v>69.599999999999994</v>
      </c>
      <c r="F651">
        <v>7.7</v>
      </c>
      <c r="G651">
        <v>18.399999999999999</v>
      </c>
      <c r="H651">
        <v>29.1</v>
      </c>
      <c r="I651" t="s">
        <v>28</v>
      </c>
      <c r="J651">
        <v>2016</v>
      </c>
      <c r="L651">
        <f>INDEX('student population'!$A$2:$D$801,MATCH(Rank!B651,'student population'!$A$2:$A$801,0),2)</f>
        <v>21934</v>
      </c>
      <c r="M651" s="1">
        <f>INDEX('student population'!$A$2:$D$801,MATCH(Rank!B651,'student population'!$A$2:$A$801,0),3)</f>
        <v>14.8</v>
      </c>
    </row>
    <row r="652" spans="1:13" x14ac:dyDescent="0.25">
      <c r="A652" t="s">
        <v>672</v>
      </c>
      <c r="B652" t="s">
        <v>727</v>
      </c>
      <c r="C652" t="s">
        <v>62</v>
      </c>
      <c r="D652">
        <v>22.6</v>
      </c>
      <c r="E652">
        <v>20.7</v>
      </c>
      <c r="F652">
        <v>19</v>
      </c>
      <c r="G652">
        <v>23.5</v>
      </c>
      <c r="H652">
        <v>93.3</v>
      </c>
      <c r="I652" t="s">
        <v>28</v>
      </c>
      <c r="J652">
        <v>2016</v>
      </c>
      <c r="L652">
        <f>INDEX('student population'!$A$2:$D$801,MATCH(Rank!B652,'student population'!$A$2:$A$801,0),2)</f>
        <v>34326</v>
      </c>
      <c r="M652" s="1">
        <f>INDEX('student population'!$A$2:$D$801,MATCH(Rank!B652,'student population'!$A$2:$A$801,0),3)</f>
        <v>15.2</v>
      </c>
    </row>
    <row r="653" spans="1:13" x14ac:dyDescent="0.25">
      <c r="A653" t="s">
        <v>672</v>
      </c>
      <c r="B653" t="s">
        <v>728</v>
      </c>
      <c r="C653" t="s">
        <v>652</v>
      </c>
      <c r="D653">
        <v>17.3</v>
      </c>
      <c r="E653">
        <v>49</v>
      </c>
      <c r="F653">
        <v>11.4</v>
      </c>
      <c r="G653">
        <v>20.9</v>
      </c>
      <c r="H653" t="s">
        <v>28</v>
      </c>
      <c r="I653" t="s">
        <v>28</v>
      </c>
      <c r="J653">
        <v>2016</v>
      </c>
      <c r="L653">
        <f>INDEX('student population'!$A$2:$D$801,MATCH(Rank!B653,'student population'!$A$2:$A$801,0),2)</f>
        <v>29714</v>
      </c>
      <c r="M653" s="1">
        <f>INDEX('student population'!$A$2:$D$801,MATCH(Rank!B653,'student population'!$A$2:$A$801,0),3)</f>
        <v>20.3</v>
      </c>
    </row>
    <row r="654" spans="1:13" x14ac:dyDescent="0.25">
      <c r="A654" t="s">
        <v>672</v>
      </c>
      <c r="B654" t="s">
        <v>729</v>
      </c>
      <c r="C654" t="s">
        <v>311</v>
      </c>
      <c r="D654">
        <v>29.8</v>
      </c>
      <c r="E654">
        <v>15.4</v>
      </c>
      <c r="F654">
        <v>10.8</v>
      </c>
      <c r="G654">
        <v>19.100000000000001</v>
      </c>
      <c r="H654">
        <v>28.2</v>
      </c>
      <c r="I654" t="s">
        <v>28</v>
      </c>
      <c r="J654">
        <v>2016</v>
      </c>
      <c r="L654">
        <f>INDEX('student population'!$A$2:$D$801,MATCH(Rank!B654,'student population'!$A$2:$A$801,0),2)</f>
        <v>32567</v>
      </c>
      <c r="M654" s="1">
        <f>INDEX('student population'!$A$2:$D$801,MATCH(Rank!B654,'student population'!$A$2:$A$801,0),3)</f>
        <v>22.9</v>
      </c>
    </row>
    <row r="655" spans="1:13" x14ac:dyDescent="0.25">
      <c r="A655" t="s">
        <v>672</v>
      </c>
      <c r="B655" t="s">
        <v>730</v>
      </c>
      <c r="C655" t="s">
        <v>731</v>
      </c>
      <c r="D655">
        <v>21.7</v>
      </c>
      <c r="E655">
        <v>37.200000000000003</v>
      </c>
      <c r="F655">
        <v>7.2</v>
      </c>
      <c r="G655">
        <v>9.6</v>
      </c>
      <c r="H655" t="s">
        <v>28</v>
      </c>
      <c r="I655" t="s">
        <v>28</v>
      </c>
      <c r="J655">
        <v>2016</v>
      </c>
      <c r="L655">
        <f>INDEX('student population'!$A$2:$D$801,MATCH(Rank!B655,'student population'!$A$2:$A$801,0),2)</f>
        <v>62716</v>
      </c>
      <c r="M655" s="1">
        <f>INDEX('student population'!$A$2:$D$801,MATCH(Rank!B655,'student population'!$A$2:$A$801,0),3)</f>
        <v>6.9</v>
      </c>
    </row>
    <row r="656" spans="1:13" x14ac:dyDescent="0.25">
      <c r="A656" t="s">
        <v>672</v>
      </c>
      <c r="B656" t="s">
        <v>732</v>
      </c>
      <c r="C656" t="s">
        <v>193</v>
      </c>
      <c r="D656">
        <v>16.100000000000001</v>
      </c>
      <c r="E656">
        <v>70.5</v>
      </c>
      <c r="F656">
        <v>8.8000000000000007</v>
      </c>
      <c r="G656">
        <v>20.7</v>
      </c>
      <c r="H656">
        <v>28.1</v>
      </c>
      <c r="I656" t="s">
        <v>28</v>
      </c>
      <c r="J656">
        <v>2016</v>
      </c>
      <c r="L656">
        <f>INDEX('student population'!$A$2:$D$801,MATCH(Rank!B656,'student population'!$A$2:$A$801,0),2)</f>
        <v>13839</v>
      </c>
      <c r="M656" s="1">
        <f>INDEX('student population'!$A$2:$D$801,MATCH(Rank!B656,'student population'!$A$2:$A$801,0),3)</f>
        <v>18.899999999999999</v>
      </c>
    </row>
    <row r="657" spans="1:13" x14ac:dyDescent="0.25">
      <c r="A657" t="s">
        <v>672</v>
      </c>
      <c r="B657" t="s">
        <v>733</v>
      </c>
      <c r="C657" t="s">
        <v>64</v>
      </c>
      <c r="D657">
        <v>19.2</v>
      </c>
      <c r="E657">
        <v>20.9</v>
      </c>
      <c r="F657">
        <v>11.3</v>
      </c>
      <c r="G657">
        <v>17.5</v>
      </c>
      <c r="H657">
        <v>37.799999999999997</v>
      </c>
      <c r="I657" t="s">
        <v>28</v>
      </c>
      <c r="J657">
        <v>2016</v>
      </c>
      <c r="L657">
        <f>INDEX('student population'!$A$2:$D$801,MATCH(Rank!B657,'student population'!$A$2:$A$801,0),2)</f>
        <v>8394</v>
      </c>
      <c r="M657" s="1">
        <f>INDEX('student population'!$A$2:$D$801,MATCH(Rank!B657,'student population'!$A$2:$A$801,0),3)</f>
        <v>9.9</v>
      </c>
    </row>
    <row r="658" spans="1:13" x14ac:dyDescent="0.25">
      <c r="A658" t="s">
        <v>672</v>
      </c>
      <c r="B658" t="s">
        <v>734</v>
      </c>
      <c r="C658" t="s">
        <v>62</v>
      </c>
      <c r="D658">
        <v>20.5</v>
      </c>
      <c r="E658">
        <v>13.4</v>
      </c>
      <c r="F658">
        <v>12.9</v>
      </c>
      <c r="G658">
        <v>8.8000000000000007</v>
      </c>
      <c r="H658">
        <v>28</v>
      </c>
      <c r="I658" t="s">
        <v>28</v>
      </c>
      <c r="J658">
        <v>2016</v>
      </c>
      <c r="L658">
        <f>INDEX('student population'!$A$2:$D$801,MATCH(Rank!B658,'student population'!$A$2:$A$801,0),2)</f>
        <v>21689</v>
      </c>
      <c r="M658" s="1">
        <f>INDEX('student population'!$A$2:$D$801,MATCH(Rank!B658,'student population'!$A$2:$A$801,0),3)</f>
        <v>9.8000000000000007</v>
      </c>
    </row>
    <row r="659" spans="1:13" x14ac:dyDescent="0.25">
      <c r="A659" t="s">
        <v>672</v>
      </c>
      <c r="B659" t="s">
        <v>735</v>
      </c>
      <c r="C659" t="s">
        <v>652</v>
      </c>
      <c r="D659">
        <v>21.3</v>
      </c>
      <c r="E659">
        <v>43</v>
      </c>
      <c r="F659">
        <v>12.1</v>
      </c>
      <c r="G659">
        <v>30.6</v>
      </c>
      <c r="H659">
        <v>29.3</v>
      </c>
      <c r="I659" t="s">
        <v>28</v>
      </c>
      <c r="J659">
        <v>2016</v>
      </c>
      <c r="L659">
        <f>INDEX('student population'!$A$2:$D$801,MATCH(Rank!B659,'student population'!$A$2:$A$801,0),2)</f>
        <v>28698</v>
      </c>
      <c r="M659" s="1">
        <f>INDEX('student population'!$A$2:$D$801,MATCH(Rank!B659,'student population'!$A$2:$A$801,0),3)</f>
        <v>22.4</v>
      </c>
    </row>
    <row r="660" spans="1:13" x14ac:dyDescent="0.25">
      <c r="A660" t="s">
        <v>672</v>
      </c>
      <c r="B660" t="s">
        <v>736</v>
      </c>
      <c r="C660" t="s">
        <v>318</v>
      </c>
      <c r="D660">
        <v>15.5</v>
      </c>
      <c r="E660">
        <v>17.2</v>
      </c>
      <c r="F660">
        <v>10.9</v>
      </c>
      <c r="G660">
        <v>18</v>
      </c>
      <c r="H660">
        <v>30.3</v>
      </c>
      <c r="I660" t="s">
        <v>28</v>
      </c>
      <c r="J660">
        <v>2016</v>
      </c>
      <c r="L660">
        <f>INDEX('student population'!$A$2:$D$801,MATCH(Rank!B660,'student population'!$A$2:$A$801,0),2)</f>
        <v>28079</v>
      </c>
      <c r="M660" s="1">
        <f>INDEX('student population'!$A$2:$D$801,MATCH(Rank!B660,'student population'!$A$2:$A$801,0),3)</f>
        <v>28</v>
      </c>
    </row>
    <row r="661" spans="1:13" x14ac:dyDescent="0.25">
      <c r="A661" t="s">
        <v>672</v>
      </c>
      <c r="B661" t="s">
        <v>737</v>
      </c>
      <c r="C661" t="s">
        <v>336</v>
      </c>
      <c r="D661">
        <v>18.2</v>
      </c>
      <c r="E661">
        <v>19.7</v>
      </c>
      <c r="F661">
        <v>8.1</v>
      </c>
      <c r="G661">
        <v>14.3</v>
      </c>
      <c r="H661" t="s">
        <v>28</v>
      </c>
      <c r="I661" t="s">
        <v>28</v>
      </c>
      <c r="J661">
        <v>2016</v>
      </c>
      <c r="L661">
        <f>INDEX('student population'!$A$2:$D$801,MATCH(Rank!B661,'student population'!$A$2:$A$801,0),2)</f>
        <v>39861</v>
      </c>
      <c r="M661" s="1">
        <f>INDEX('student population'!$A$2:$D$801,MATCH(Rank!B661,'student population'!$A$2:$A$801,0),3)</f>
        <v>17.899999999999999</v>
      </c>
    </row>
    <row r="662" spans="1:13" x14ac:dyDescent="0.25">
      <c r="A662" t="s">
        <v>672</v>
      </c>
      <c r="B662" t="s">
        <v>738</v>
      </c>
      <c r="C662" t="s">
        <v>336</v>
      </c>
      <c r="D662">
        <v>27.9</v>
      </c>
      <c r="E662">
        <v>21.6</v>
      </c>
      <c r="F662">
        <v>15.4</v>
      </c>
      <c r="G662">
        <v>23.1</v>
      </c>
      <c r="H662">
        <v>30.7</v>
      </c>
      <c r="I662" t="s">
        <v>28</v>
      </c>
      <c r="J662">
        <v>2016</v>
      </c>
      <c r="L662">
        <f>INDEX('student population'!$A$2:$D$801,MATCH(Rank!B662,'student population'!$A$2:$A$801,0),2)</f>
        <v>42612</v>
      </c>
      <c r="M662" s="1">
        <f>INDEX('student population'!$A$2:$D$801,MATCH(Rank!B662,'student population'!$A$2:$A$801,0),3)</f>
        <v>13.5</v>
      </c>
    </row>
    <row r="663" spans="1:13" x14ac:dyDescent="0.25">
      <c r="A663" t="s">
        <v>672</v>
      </c>
      <c r="B663" t="s">
        <v>739</v>
      </c>
      <c r="C663" t="s">
        <v>336</v>
      </c>
      <c r="D663">
        <v>24.6</v>
      </c>
      <c r="E663">
        <v>15.5</v>
      </c>
      <c r="F663">
        <v>9.6</v>
      </c>
      <c r="G663">
        <v>7</v>
      </c>
      <c r="H663" t="s">
        <v>28</v>
      </c>
      <c r="I663" t="s">
        <v>28</v>
      </c>
      <c r="J663">
        <v>2016</v>
      </c>
      <c r="L663">
        <f>INDEX('student population'!$A$2:$D$801,MATCH(Rank!B663,'student population'!$A$2:$A$801,0),2)</f>
        <v>21850</v>
      </c>
      <c r="M663" s="1">
        <f>INDEX('student population'!$A$2:$D$801,MATCH(Rank!B663,'student population'!$A$2:$A$801,0),3)</f>
        <v>11.2</v>
      </c>
    </row>
    <row r="664" spans="1:13" x14ac:dyDescent="0.25">
      <c r="A664" t="s">
        <v>672</v>
      </c>
      <c r="B664" t="s">
        <v>740</v>
      </c>
      <c r="C664" t="s">
        <v>336</v>
      </c>
      <c r="D664">
        <v>32.6</v>
      </c>
      <c r="E664">
        <v>18.899999999999999</v>
      </c>
      <c r="F664">
        <v>13.7</v>
      </c>
      <c r="G664">
        <v>16.8</v>
      </c>
      <c r="H664" t="s">
        <v>28</v>
      </c>
      <c r="I664" t="s">
        <v>28</v>
      </c>
      <c r="J664">
        <v>2016</v>
      </c>
      <c r="L664">
        <f>INDEX('student population'!$A$2:$D$801,MATCH(Rank!B664,'student population'!$A$2:$A$801,0),2)</f>
        <v>38743</v>
      </c>
      <c r="M664" s="1">
        <f>INDEX('student population'!$A$2:$D$801,MATCH(Rank!B664,'student population'!$A$2:$A$801,0),3)</f>
        <v>14.8</v>
      </c>
    </row>
    <row r="665" spans="1:13" x14ac:dyDescent="0.25">
      <c r="A665" t="s">
        <v>672</v>
      </c>
      <c r="B665" t="s">
        <v>741</v>
      </c>
      <c r="C665" t="s">
        <v>336</v>
      </c>
      <c r="D665">
        <v>26</v>
      </c>
      <c r="E665">
        <v>21</v>
      </c>
      <c r="F665">
        <v>12.2</v>
      </c>
      <c r="G665">
        <v>14.2</v>
      </c>
      <c r="H665">
        <v>42.9</v>
      </c>
      <c r="I665" t="s">
        <v>28</v>
      </c>
      <c r="J665">
        <v>2016</v>
      </c>
      <c r="L665">
        <f>INDEX('student population'!$A$2:$D$801,MATCH(Rank!B665,'student population'!$A$2:$A$801,0),2)</f>
        <v>26078</v>
      </c>
      <c r="M665" s="1">
        <f>INDEX('student population'!$A$2:$D$801,MATCH(Rank!B665,'student population'!$A$2:$A$801,0),3)</f>
        <v>12.6</v>
      </c>
    </row>
    <row r="666" spans="1:13" x14ac:dyDescent="0.25">
      <c r="A666" t="s">
        <v>672</v>
      </c>
      <c r="B666" t="s">
        <v>742</v>
      </c>
      <c r="C666" t="s">
        <v>336</v>
      </c>
      <c r="D666">
        <v>29</v>
      </c>
      <c r="E666">
        <v>16.8</v>
      </c>
      <c r="F666">
        <v>10.8</v>
      </c>
      <c r="G666">
        <v>11.5</v>
      </c>
      <c r="H666" t="s">
        <v>28</v>
      </c>
      <c r="I666" t="s">
        <v>28</v>
      </c>
      <c r="J666">
        <v>2016</v>
      </c>
      <c r="L666">
        <f>INDEX('student population'!$A$2:$D$801,MATCH(Rank!B666,'student population'!$A$2:$A$801,0),2)</f>
        <v>18587</v>
      </c>
      <c r="M666" s="1">
        <f>INDEX('student population'!$A$2:$D$801,MATCH(Rank!B666,'student population'!$A$2:$A$801,0),3)</f>
        <v>16.899999999999999</v>
      </c>
    </row>
    <row r="667" spans="1:13" x14ac:dyDescent="0.25">
      <c r="A667" t="s">
        <v>672</v>
      </c>
      <c r="B667" t="s">
        <v>743</v>
      </c>
      <c r="C667" t="s">
        <v>336</v>
      </c>
      <c r="D667">
        <v>39.700000000000003</v>
      </c>
      <c r="E667">
        <v>15</v>
      </c>
      <c r="F667">
        <v>14.5</v>
      </c>
      <c r="G667">
        <v>3.9</v>
      </c>
      <c r="H667">
        <v>59</v>
      </c>
      <c r="I667" t="s">
        <v>28</v>
      </c>
      <c r="J667">
        <v>2016</v>
      </c>
      <c r="L667">
        <f>INDEX('student population'!$A$2:$D$801,MATCH(Rank!B667,'student population'!$A$2:$A$801,0),2)</f>
        <v>13163</v>
      </c>
      <c r="M667" s="1">
        <f>INDEX('student population'!$A$2:$D$801,MATCH(Rank!B667,'student population'!$A$2:$A$801,0),3)</f>
        <v>11.4</v>
      </c>
    </row>
    <row r="668" spans="1:13" x14ac:dyDescent="0.25">
      <c r="A668" t="s">
        <v>672</v>
      </c>
      <c r="B668" t="s">
        <v>744</v>
      </c>
      <c r="C668" t="s">
        <v>336</v>
      </c>
      <c r="D668">
        <v>25.8</v>
      </c>
      <c r="E668">
        <v>14.5</v>
      </c>
      <c r="F668">
        <v>16.399999999999999</v>
      </c>
      <c r="G668">
        <v>3</v>
      </c>
      <c r="H668" t="s">
        <v>28</v>
      </c>
      <c r="I668" t="s">
        <v>28</v>
      </c>
      <c r="J668">
        <v>2016</v>
      </c>
      <c r="L668">
        <f>INDEX('student population'!$A$2:$D$801,MATCH(Rank!B668,'student population'!$A$2:$A$801,0),2)</f>
        <v>10350</v>
      </c>
      <c r="M668" s="1">
        <f>INDEX('student population'!$A$2:$D$801,MATCH(Rank!B668,'student population'!$A$2:$A$801,0),3)</f>
        <v>20.9</v>
      </c>
    </row>
    <row r="669" spans="1:13" x14ac:dyDescent="0.25">
      <c r="A669" t="s">
        <v>672</v>
      </c>
      <c r="B669" t="s">
        <v>745</v>
      </c>
      <c r="C669" t="s">
        <v>204</v>
      </c>
      <c r="D669">
        <v>14.6</v>
      </c>
      <c r="E669">
        <v>21.1</v>
      </c>
      <c r="F669">
        <v>13.7</v>
      </c>
      <c r="G669">
        <v>34.4</v>
      </c>
      <c r="H669">
        <v>33.9</v>
      </c>
      <c r="I669" t="s">
        <v>28</v>
      </c>
      <c r="J669">
        <v>2016</v>
      </c>
      <c r="L669">
        <f>INDEX('student population'!$A$2:$D$801,MATCH(Rank!B669,'student population'!$A$2:$A$801,0),2)</f>
        <v>20213</v>
      </c>
      <c r="M669" s="1">
        <f>INDEX('student population'!$A$2:$D$801,MATCH(Rank!B669,'student population'!$A$2:$A$801,0),3)</f>
        <v>23.9</v>
      </c>
    </row>
    <row r="670" spans="1:13" x14ac:dyDescent="0.25">
      <c r="A670" t="s">
        <v>672</v>
      </c>
      <c r="B670" t="s">
        <v>746</v>
      </c>
      <c r="C670" t="s">
        <v>11</v>
      </c>
      <c r="D670">
        <v>20.399999999999999</v>
      </c>
      <c r="E670">
        <v>62.4</v>
      </c>
      <c r="F670">
        <v>13.5</v>
      </c>
      <c r="G670">
        <v>24.6</v>
      </c>
      <c r="H670">
        <v>33.4</v>
      </c>
      <c r="I670" t="s">
        <v>28</v>
      </c>
      <c r="J670">
        <v>2016</v>
      </c>
      <c r="L670">
        <f>INDEX('student population'!$A$2:$D$801,MATCH(Rank!B670,'student population'!$A$2:$A$801,0),2)</f>
        <v>4408</v>
      </c>
      <c r="M670" s="1">
        <f>INDEX('student population'!$A$2:$D$801,MATCH(Rank!B670,'student population'!$A$2:$A$801,0),3)</f>
        <v>13.7</v>
      </c>
    </row>
    <row r="671" spans="1:13" x14ac:dyDescent="0.25">
      <c r="A671" t="s">
        <v>672</v>
      </c>
      <c r="B671" t="s">
        <v>747</v>
      </c>
      <c r="C671" t="s">
        <v>204</v>
      </c>
      <c r="D671">
        <v>14.4</v>
      </c>
      <c r="E671">
        <v>19.100000000000001</v>
      </c>
      <c r="F671">
        <v>9.8000000000000007</v>
      </c>
      <c r="G671">
        <v>18.2</v>
      </c>
      <c r="H671">
        <v>47</v>
      </c>
      <c r="I671" t="s">
        <v>28</v>
      </c>
      <c r="J671">
        <v>2016</v>
      </c>
      <c r="L671">
        <f>INDEX('student population'!$A$2:$D$801,MATCH(Rank!B671,'student population'!$A$2:$A$801,0),2)</f>
        <v>25951</v>
      </c>
      <c r="M671" s="1">
        <f>INDEX('student population'!$A$2:$D$801,MATCH(Rank!B671,'student population'!$A$2:$A$801,0),3)</f>
        <v>22.8</v>
      </c>
    </row>
    <row r="672" spans="1:13" x14ac:dyDescent="0.25">
      <c r="A672" t="s">
        <v>672</v>
      </c>
      <c r="B672" t="s">
        <v>748</v>
      </c>
      <c r="C672" t="s">
        <v>668</v>
      </c>
      <c r="D672">
        <v>15.5</v>
      </c>
      <c r="E672">
        <v>16.100000000000001</v>
      </c>
      <c r="F672">
        <v>9.5</v>
      </c>
      <c r="G672">
        <v>15.2</v>
      </c>
      <c r="H672">
        <v>36.799999999999997</v>
      </c>
      <c r="I672" t="s">
        <v>28</v>
      </c>
      <c r="J672">
        <v>2016</v>
      </c>
      <c r="L672">
        <f>INDEX('student population'!$A$2:$D$801,MATCH(Rank!B672,'student population'!$A$2:$A$801,0),2)</f>
        <v>25217</v>
      </c>
      <c r="M672" s="1">
        <f>INDEX('student population'!$A$2:$D$801,MATCH(Rank!B672,'student population'!$A$2:$A$801,0),3)</f>
        <v>23.3</v>
      </c>
    </row>
    <row r="673" spans="1:13" x14ac:dyDescent="0.25">
      <c r="A673" t="s">
        <v>672</v>
      </c>
      <c r="B673" t="s">
        <v>749</v>
      </c>
      <c r="C673" t="s">
        <v>750</v>
      </c>
      <c r="D673">
        <v>15.6</v>
      </c>
      <c r="E673">
        <v>48.4</v>
      </c>
      <c r="F673">
        <v>15.6</v>
      </c>
      <c r="G673">
        <v>19.5</v>
      </c>
      <c r="H673" t="s">
        <v>28</v>
      </c>
      <c r="I673" t="s">
        <v>28</v>
      </c>
      <c r="J673">
        <v>2016</v>
      </c>
      <c r="L673">
        <f>INDEX('student population'!$A$2:$D$801,MATCH(Rank!B673,'student population'!$A$2:$A$801,0),2)</f>
        <v>37274</v>
      </c>
      <c r="M673" s="1">
        <f>INDEX('student population'!$A$2:$D$801,MATCH(Rank!B673,'student population'!$A$2:$A$801,0),3)</f>
        <v>37.5</v>
      </c>
    </row>
    <row r="674" spans="1:13" x14ac:dyDescent="0.25">
      <c r="A674" t="s">
        <v>672</v>
      </c>
      <c r="B674" t="s">
        <v>751</v>
      </c>
      <c r="C674" t="s">
        <v>64</v>
      </c>
      <c r="D674">
        <v>25.4</v>
      </c>
      <c r="E674">
        <v>18.5</v>
      </c>
      <c r="F674">
        <v>16.899999999999999</v>
      </c>
      <c r="G674">
        <v>14.7</v>
      </c>
      <c r="H674">
        <v>32.799999999999997</v>
      </c>
      <c r="I674" t="s">
        <v>28</v>
      </c>
      <c r="J674">
        <v>2016</v>
      </c>
      <c r="L674">
        <f>INDEX('student population'!$A$2:$D$801,MATCH(Rank!B674,'student population'!$A$2:$A$801,0),2)</f>
        <v>7318</v>
      </c>
      <c r="M674" s="1">
        <f>INDEX('student population'!$A$2:$D$801,MATCH(Rank!B674,'student population'!$A$2:$A$801,0),3)</f>
        <v>12.4</v>
      </c>
    </row>
    <row r="675" spans="1:13" x14ac:dyDescent="0.25">
      <c r="A675" t="s">
        <v>672</v>
      </c>
      <c r="B675" t="s">
        <v>752</v>
      </c>
      <c r="C675" t="s">
        <v>13</v>
      </c>
      <c r="D675">
        <v>17.100000000000001</v>
      </c>
      <c r="E675">
        <v>55</v>
      </c>
      <c r="F675">
        <v>10.4</v>
      </c>
      <c r="G675">
        <v>24.2</v>
      </c>
      <c r="H675">
        <v>29.9</v>
      </c>
      <c r="I675" t="s">
        <v>28</v>
      </c>
      <c r="J675">
        <v>2016</v>
      </c>
      <c r="L675">
        <f>INDEX('student population'!$A$2:$D$801,MATCH(Rank!B675,'student population'!$A$2:$A$801,0),2)</f>
        <v>13527</v>
      </c>
      <c r="M675" s="1">
        <f>INDEX('student population'!$A$2:$D$801,MATCH(Rank!B675,'student population'!$A$2:$A$801,0),3)</f>
        <v>21.6</v>
      </c>
    </row>
    <row r="676" spans="1:13" x14ac:dyDescent="0.25">
      <c r="A676" t="s">
        <v>672</v>
      </c>
      <c r="B676" t="s">
        <v>753</v>
      </c>
      <c r="C676" t="s">
        <v>13</v>
      </c>
      <c r="D676">
        <v>15.7</v>
      </c>
      <c r="E676">
        <v>81.8</v>
      </c>
      <c r="F676">
        <v>9.5</v>
      </c>
      <c r="G676">
        <v>17.7</v>
      </c>
      <c r="H676">
        <v>30</v>
      </c>
      <c r="I676" t="s">
        <v>28</v>
      </c>
      <c r="J676">
        <v>2016</v>
      </c>
      <c r="L676">
        <f>INDEX('student population'!$A$2:$D$801,MATCH(Rank!B676,'student population'!$A$2:$A$801,0),2)</f>
        <v>18096</v>
      </c>
      <c r="M676" s="1">
        <f>INDEX('student population'!$A$2:$D$801,MATCH(Rank!B676,'student population'!$A$2:$A$801,0),3)</f>
        <v>24.6</v>
      </c>
    </row>
    <row r="677" spans="1:13" x14ac:dyDescent="0.25">
      <c r="A677" t="s">
        <v>672</v>
      </c>
      <c r="B677" t="s">
        <v>754</v>
      </c>
      <c r="C677" t="s">
        <v>318</v>
      </c>
      <c r="D677">
        <v>21</v>
      </c>
      <c r="E677">
        <v>19.600000000000001</v>
      </c>
      <c r="F677">
        <v>11.8</v>
      </c>
      <c r="G677">
        <v>19.7</v>
      </c>
      <c r="H677">
        <v>28.2</v>
      </c>
      <c r="I677" t="s">
        <v>28</v>
      </c>
      <c r="J677">
        <v>2016</v>
      </c>
      <c r="L677">
        <f>INDEX('student population'!$A$2:$D$801,MATCH(Rank!B677,'student population'!$A$2:$A$801,0),2)</f>
        <v>39606</v>
      </c>
      <c r="M677" s="1">
        <f>INDEX('student population'!$A$2:$D$801,MATCH(Rank!B677,'student population'!$A$2:$A$801,0),3)</f>
        <v>20.399999999999999</v>
      </c>
    </row>
    <row r="678" spans="1:13" x14ac:dyDescent="0.25">
      <c r="A678" t="s">
        <v>672</v>
      </c>
      <c r="B678" t="s">
        <v>755</v>
      </c>
      <c r="C678" t="s">
        <v>13</v>
      </c>
      <c r="D678">
        <v>17.399999999999999</v>
      </c>
      <c r="E678">
        <v>55.2</v>
      </c>
      <c r="F678">
        <v>5.4</v>
      </c>
      <c r="G678">
        <v>16.5</v>
      </c>
      <c r="H678">
        <v>28</v>
      </c>
      <c r="I678" t="s">
        <v>28</v>
      </c>
      <c r="J678">
        <v>2016</v>
      </c>
      <c r="L678">
        <f>INDEX('student population'!$A$2:$D$801,MATCH(Rank!B678,'student population'!$A$2:$A$801,0),2)</f>
        <v>15436</v>
      </c>
      <c r="M678" s="1">
        <f>INDEX('student population'!$A$2:$D$801,MATCH(Rank!B678,'student population'!$A$2:$A$801,0),3)</f>
        <v>18.100000000000001</v>
      </c>
    </row>
    <row r="679" spans="1:13" x14ac:dyDescent="0.25">
      <c r="A679" t="s">
        <v>672</v>
      </c>
      <c r="B679" t="s">
        <v>756</v>
      </c>
      <c r="C679" t="s">
        <v>62</v>
      </c>
      <c r="D679">
        <v>18.3</v>
      </c>
      <c r="E679">
        <v>14.8</v>
      </c>
      <c r="F679">
        <v>15</v>
      </c>
      <c r="G679">
        <v>21.2</v>
      </c>
      <c r="H679">
        <v>46.7</v>
      </c>
      <c r="I679" t="s">
        <v>28</v>
      </c>
      <c r="J679">
        <v>2016</v>
      </c>
      <c r="L679">
        <f>INDEX('student population'!$A$2:$D$801,MATCH(Rank!B679,'student population'!$A$2:$A$801,0),2)</f>
        <v>42756</v>
      </c>
      <c r="M679" s="1">
        <f>INDEX('student population'!$A$2:$D$801,MATCH(Rank!B679,'student population'!$A$2:$A$801,0),3)</f>
        <v>24.7</v>
      </c>
    </row>
    <row r="680" spans="1:13" x14ac:dyDescent="0.25">
      <c r="A680" t="s">
        <v>672</v>
      </c>
      <c r="B680" t="s">
        <v>757</v>
      </c>
      <c r="C680" t="s">
        <v>758</v>
      </c>
      <c r="D680">
        <v>22.7</v>
      </c>
      <c r="E680">
        <v>26.1</v>
      </c>
      <c r="F680">
        <v>11.1</v>
      </c>
      <c r="G680">
        <v>4.5999999999999996</v>
      </c>
      <c r="H680">
        <v>29.2</v>
      </c>
      <c r="I680" t="s">
        <v>28</v>
      </c>
      <c r="J680">
        <v>2016</v>
      </c>
      <c r="L680">
        <f>INDEX('student population'!$A$2:$D$801,MATCH(Rank!B680,'student population'!$A$2:$A$801,0),2)</f>
        <v>26247</v>
      </c>
      <c r="M680" s="1">
        <f>INDEX('student population'!$A$2:$D$801,MATCH(Rank!B680,'student population'!$A$2:$A$801,0),3)</f>
        <v>17.100000000000001</v>
      </c>
    </row>
    <row r="681" spans="1:13" x14ac:dyDescent="0.25">
      <c r="A681" t="s">
        <v>672</v>
      </c>
      <c r="B681" t="s">
        <v>759</v>
      </c>
      <c r="C681" t="s">
        <v>760</v>
      </c>
      <c r="D681">
        <v>18.100000000000001</v>
      </c>
      <c r="E681">
        <v>37.200000000000003</v>
      </c>
      <c r="F681">
        <v>8</v>
      </c>
      <c r="G681">
        <v>13.9</v>
      </c>
      <c r="H681">
        <v>40</v>
      </c>
      <c r="I681" t="s">
        <v>28</v>
      </c>
      <c r="J681">
        <v>2016</v>
      </c>
      <c r="L681">
        <f>INDEX('student population'!$A$2:$D$801,MATCH(Rank!B681,'student population'!$A$2:$A$801,0),2)</f>
        <v>43565</v>
      </c>
      <c r="M681" s="1">
        <f>INDEX('student population'!$A$2:$D$801,MATCH(Rank!B681,'student population'!$A$2:$A$801,0),3)</f>
        <v>15.8</v>
      </c>
    </row>
    <row r="682" spans="1:13" x14ac:dyDescent="0.25">
      <c r="A682" t="s">
        <v>672</v>
      </c>
      <c r="B682" t="s">
        <v>761</v>
      </c>
      <c r="C682" t="s">
        <v>112</v>
      </c>
      <c r="D682">
        <v>20.7</v>
      </c>
      <c r="E682">
        <v>23.5</v>
      </c>
      <c r="F682">
        <v>20</v>
      </c>
      <c r="G682">
        <v>22.5</v>
      </c>
      <c r="H682">
        <v>64.7</v>
      </c>
      <c r="I682" t="s">
        <v>28</v>
      </c>
      <c r="J682">
        <v>2016</v>
      </c>
      <c r="L682">
        <f>INDEX('student population'!$A$2:$D$801,MATCH(Rank!B682,'student population'!$A$2:$A$801,0),2)</f>
        <v>20353</v>
      </c>
      <c r="M682" s="1">
        <f>INDEX('student population'!$A$2:$D$801,MATCH(Rank!B682,'student population'!$A$2:$A$801,0),3)</f>
        <v>24.1</v>
      </c>
    </row>
    <row r="683" spans="1:13" x14ac:dyDescent="0.25">
      <c r="A683" t="s">
        <v>672</v>
      </c>
      <c r="B683" t="s">
        <v>762</v>
      </c>
      <c r="C683" t="s">
        <v>204</v>
      </c>
      <c r="D683">
        <v>12.8</v>
      </c>
      <c r="E683">
        <v>24.8</v>
      </c>
      <c r="F683">
        <v>11.5</v>
      </c>
      <c r="G683">
        <v>13.3</v>
      </c>
      <c r="H683">
        <v>41</v>
      </c>
      <c r="I683" t="s">
        <v>28</v>
      </c>
      <c r="J683">
        <v>2016</v>
      </c>
      <c r="L683">
        <f>INDEX('student population'!$A$2:$D$801,MATCH(Rank!B683,'student population'!$A$2:$A$801,0),2)</f>
        <v>16263</v>
      </c>
      <c r="M683" s="1">
        <f>INDEX('student population'!$A$2:$D$801,MATCH(Rank!B683,'student population'!$A$2:$A$801,0),3)</f>
        <v>29.9</v>
      </c>
    </row>
    <row r="684" spans="1:13" x14ac:dyDescent="0.25">
      <c r="A684" t="s">
        <v>672</v>
      </c>
      <c r="B684" t="s">
        <v>763</v>
      </c>
      <c r="C684" t="s">
        <v>318</v>
      </c>
      <c r="D684">
        <v>26</v>
      </c>
      <c r="E684">
        <v>20</v>
      </c>
      <c r="F684">
        <v>23.3</v>
      </c>
      <c r="G684">
        <v>10</v>
      </c>
      <c r="H684">
        <v>100</v>
      </c>
      <c r="I684" t="s">
        <v>28</v>
      </c>
      <c r="J684">
        <v>2016</v>
      </c>
      <c r="L684">
        <f>INDEX('student population'!$A$2:$D$801,MATCH(Rank!B684,'student population'!$A$2:$A$801,0),2)</f>
        <v>82096</v>
      </c>
      <c r="M684" s="1">
        <f>INDEX('student population'!$A$2:$D$801,MATCH(Rank!B684,'student population'!$A$2:$A$801,0),3)</f>
        <v>41.1</v>
      </c>
    </row>
    <row r="685" spans="1:13" x14ac:dyDescent="0.25">
      <c r="A685" t="s">
        <v>672</v>
      </c>
      <c r="B685" t="s">
        <v>764</v>
      </c>
      <c r="C685" t="s">
        <v>668</v>
      </c>
      <c r="D685">
        <v>24</v>
      </c>
      <c r="E685">
        <v>33.5</v>
      </c>
      <c r="F685">
        <v>14.4</v>
      </c>
      <c r="G685">
        <v>30.7</v>
      </c>
      <c r="H685">
        <v>28</v>
      </c>
      <c r="I685" t="s">
        <v>28</v>
      </c>
      <c r="J685">
        <v>2016</v>
      </c>
      <c r="L685">
        <f>INDEX('student population'!$A$2:$D$801,MATCH(Rank!B685,'student population'!$A$2:$A$801,0),2)</f>
        <v>42835</v>
      </c>
      <c r="M685" s="1">
        <f>INDEX('student population'!$A$2:$D$801,MATCH(Rank!B685,'student population'!$A$2:$A$801,0),3)</f>
        <v>11.5</v>
      </c>
    </row>
    <row r="686" spans="1:13" x14ac:dyDescent="0.25">
      <c r="A686" t="s">
        <v>672</v>
      </c>
      <c r="B686" t="s">
        <v>765</v>
      </c>
      <c r="C686" t="s">
        <v>62</v>
      </c>
      <c r="D686">
        <v>28.2</v>
      </c>
      <c r="E686">
        <v>20.3</v>
      </c>
      <c r="F686">
        <v>14.4</v>
      </c>
      <c r="G686">
        <v>14.6</v>
      </c>
      <c r="H686">
        <v>42.1</v>
      </c>
      <c r="I686" t="s">
        <v>28</v>
      </c>
      <c r="J686">
        <v>2016</v>
      </c>
      <c r="L686">
        <f>INDEX('student population'!$A$2:$D$801,MATCH(Rank!B686,'student population'!$A$2:$A$801,0),2)</f>
        <v>65605</v>
      </c>
      <c r="M686" s="1">
        <f>INDEX('student population'!$A$2:$D$801,MATCH(Rank!B686,'student population'!$A$2:$A$801,0),3)</f>
        <v>13.6</v>
      </c>
    </row>
    <row r="687" spans="1:13" x14ac:dyDescent="0.25">
      <c r="A687" t="s">
        <v>672</v>
      </c>
      <c r="B687" t="s">
        <v>766</v>
      </c>
      <c r="C687" t="s">
        <v>767</v>
      </c>
      <c r="D687">
        <v>19</v>
      </c>
      <c r="E687">
        <v>53.7</v>
      </c>
      <c r="F687">
        <v>7.7</v>
      </c>
      <c r="G687">
        <v>7.8</v>
      </c>
      <c r="H687">
        <v>28.8</v>
      </c>
      <c r="I687" t="s">
        <v>28</v>
      </c>
      <c r="J687">
        <v>2016</v>
      </c>
      <c r="L687">
        <f>INDEX('student population'!$A$2:$D$801,MATCH(Rank!B687,'student population'!$A$2:$A$801,0),2)</f>
        <v>35577</v>
      </c>
      <c r="M687" s="1">
        <f>INDEX('student population'!$A$2:$D$801,MATCH(Rank!B687,'student population'!$A$2:$A$801,0),3)</f>
        <v>13.6</v>
      </c>
    </row>
    <row r="688" spans="1:13" x14ac:dyDescent="0.25">
      <c r="A688" t="s">
        <v>672</v>
      </c>
      <c r="B688" t="s">
        <v>768</v>
      </c>
      <c r="C688" t="s">
        <v>767</v>
      </c>
      <c r="D688">
        <v>16.399999999999999</v>
      </c>
      <c r="E688">
        <v>62.2</v>
      </c>
      <c r="F688">
        <v>6.2</v>
      </c>
      <c r="G688">
        <v>16.399999999999999</v>
      </c>
      <c r="H688">
        <v>31.4</v>
      </c>
      <c r="I688" t="s">
        <v>28</v>
      </c>
      <c r="J688">
        <v>2016</v>
      </c>
      <c r="L688">
        <f>INDEX('student population'!$A$2:$D$801,MATCH(Rank!B688,'student population'!$A$2:$A$801,0),2)</f>
        <v>24686</v>
      </c>
      <c r="M688" s="1">
        <f>INDEX('student population'!$A$2:$D$801,MATCH(Rank!B688,'student population'!$A$2:$A$801,0),3)</f>
        <v>16.399999999999999</v>
      </c>
    </row>
    <row r="689" spans="1:13" x14ac:dyDescent="0.25">
      <c r="A689" t="s">
        <v>672</v>
      </c>
      <c r="B689" t="s">
        <v>769</v>
      </c>
      <c r="C689" t="s">
        <v>64</v>
      </c>
      <c r="D689">
        <v>32.299999999999997</v>
      </c>
      <c r="E689">
        <v>16.7</v>
      </c>
      <c r="F689">
        <v>10.5</v>
      </c>
      <c r="G689">
        <v>24</v>
      </c>
      <c r="H689">
        <v>51.1</v>
      </c>
      <c r="I689" t="s">
        <v>28</v>
      </c>
      <c r="J689">
        <v>2016</v>
      </c>
      <c r="L689">
        <f>INDEX('student population'!$A$2:$D$801,MATCH(Rank!B689,'student population'!$A$2:$A$801,0),2)</f>
        <v>3955</v>
      </c>
      <c r="M689" s="1">
        <f>INDEX('student population'!$A$2:$D$801,MATCH(Rank!B689,'student population'!$A$2:$A$801,0),3)</f>
        <v>3.7</v>
      </c>
    </row>
    <row r="690" spans="1:13" x14ac:dyDescent="0.25">
      <c r="A690" t="s">
        <v>672</v>
      </c>
      <c r="B690" t="s">
        <v>770</v>
      </c>
      <c r="C690" t="s">
        <v>498</v>
      </c>
      <c r="D690">
        <v>20.9</v>
      </c>
      <c r="E690">
        <v>7.1</v>
      </c>
      <c r="F690">
        <v>18.100000000000001</v>
      </c>
      <c r="G690">
        <v>22.5</v>
      </c>
      <c r="H690">
        <v>45.5</v>
      </c>
      <c r="I690" t="s">
        <v>28</v>
      </c>
      <c r="J690">
        <v>2016</v>
      </c>
      <c r="L690">
        <f>INDEX('student population'!$A$2:$D$801,MATCH(Rank!B690,'student population'!$A$2:$A$801,0),2)</f>
        <v>7146</v>
      </c>
      <c r="M690" s="1">
        <f>INDEX('student population'!$A$2:$D$801,MATCH(Rank!B690,'student population'!$A$2:$A$801,0),3)</f>
        <v>24.6</v>
      </c>
    </row>
    <row r="691" spans="1:13" x14ac:dyDescent="0.25">
      <c r="A691" t="s">
        <v>672</v>
      </c>
      <c r="B691" t="s">
        <v>771</v>
      </c>
      <c r="C691" t="s">
        <v>204</v>
      </c>
      <c r="D691">
        <v>20.6</v>
      </c>
      <c r="E691">
        <v>19.899999999999999</v>
      </c>
      <c r="F691">
        <v>22.2</v>
      </c>
      <c r="G691">
        <v>20.5</v>
      </c>
      <c r="H691">
        <v>33.200000000000003</v>
      </c>
      <c r="I691" t="s">
        <v>28</v>
      </c>
      <c r="J691">
        <v>2016</v>
      </c>
      <c r="L691">
        <f>INDEX('student population'!$A$2:$D$801,MATCH(Rank!B691,'student population'!$A$2:$A$801,0),2)</f>
        <v>7009</v>
      </c>
      <c r="M691" s="1">
        <f>INDEX('student population'!$A$2:$D$801,MATCH(Rank!B691,'student population'!$A$2:$A$801,0),3)</f>
        <v>12.6</v>
      </c>
    </row>
    <row r="692" spans="1:13" x14ac:dyDescent="0.25">
      <c r="A692" t="s">
        <v>672</v>
      </c>
      <c r="B692" t="s">
        <v>772</v>
      </c>
      <c r="C692" t="s">
        <v>614</v>
      </c>
      <c r="D692">
        <v>18.2</v>
      </c>
      <c r="E692">
        <v>31.5</v>
      </c>
      <c r="F692">
        <v>7.4</v>
      </c>
      <c r="G692">
        <v>19.899999999999999</v>
      </c>
      <c r="H692">
        <v>35.700000000000003</v>
      </c>
      <c r="I692" t="s">
        <v>28</v>
      </c>
      <c r="J692">
        <v>2016</v>
      </c>
      <c r="L692">
        <f>INDEX('student population'!$A$2:$D$801,MATCH(Rank!B692,'student population'!$A$2:$A$801,0),2)</f>
        <v>39669</v>
      </c>
      <c r="M692" s="1">
        <f>INDEX('student population'!$A$2:$D$801,MATCH(Rank!B692,'student population'!$A$2:$A$801,0),3)</f>
        <v>16.899999999999999</v>
      </c>
    </row>
    <row r="693" spans="1:13" x14ac:dyDescent="0.25">
      <c r="A693" t="s">
        <v>672</v>
      </c>
      <c r="B693" t="s">
        <v>773</v>
      </c>
      <c r="C693" t="s">
        <v>614</v>
      </c>
      <c r="D693">
        <v>18.2</v>
      </c>
      <c r="E693">
        <v>28.5</v>
      </c>
      <c r="F693">
        <v>11.4</v>
      </c>
      <c r="G693">
        <v>36.200000000000003</v>
      </c>
      <c r="H693">
        <v>70.3</v>
      </c>
      <c r="I693" t="s">
        <v>28</v>
      </c>
      <c r="J693">
        <v>2016</v>
      </c>
      <c r="L693">
        <f>INDEX('student population'!$A$2:$D$801,MATCH(Rank!B693,'student population'!$A$2:$A$801,0),2)</f>
        <v>17791</v>
      </c>
      <c r="M693" s="1">
        <f>INDEX('student population'!$A$2:$D$801,MATCH(Rank!B693,'student population'!$A$2:$A$801,0),3)</f>
        <v>23.7</v>
      </c>
    </row>
    <row r="694" spans="1:13" x14ac:dyDescent="0.25">
      <c r="A694" t="s">
        <v>672</v>
      </c>
      <c r="B694" t="s">
        <v>774</v>
      </c>
      <c r="C694" t="s">
        <v>13</v>
      </c>
      <c r="D694">
        <v>16.899999999999999</v>
      </c>
      <c r="E694">
        <v>76.8</v>
      </c>
      <c r="F694">
        <v>12.1</v>
      </c>
      <c r="G694">
        <v>26.7</v>
      </c>
      <c r="H694">
        <v>28.5</v>
      </c>
      <c r="I694" t="s">
        <v>28</v>
      </c>
      <c r="J694">
        <v>2016</v>
      </c>
      <c r="L694">
        <f>INDEX('student population'!$A$2:$D$801,MATCH(Rank!B694,'student population'!$A$2:$A$801,0),2)</f>
        <v>20778</v>
      </c>
      <c r="M694" s="1">
        <f>INDEX('student population'!$A$2:$D$801,MATCH(Rank!B694,'student population'!$A$2:$A$801,0),3)</f>
        <v>20.9</v>
      </c>
    </row>
    <row r="695" spans="1:13" x14ac:dyDescent="0.25">
      <c r="A695" t="s">
        <v>672</v>
      </c>
      <c r="B695" t="s">
        <v>775</v>
      </c>
      <c r="C695" t="s">
        <v>64</v>
      </c>
      <c r="D695">
        <v>18.5</v>
      </c>
      <c r="E695">
        <v>17</v>
      </c>
      <c r="F695">
        <v>7.9</v>
      </c>
      <c r="G695">
        <v>30</v>
      </c>
      <c r="H695">
        <v>33.200000000000003</v>
      </c>
      <c r="I695" t="s">
        <v>28</v>
      </c>
      <c r="J695">
        <v>2016</v>
      </c>
      <c r="L695">
        <f>INDEX('student population'!$A$2:$D$801,MATCH(Rank!B695,'student population'!$A$2:$A$801,0),2)</f>
        <v>31216</v>
      </c>
      <c r="M695" s="1">
        <f>INDEX('student population'!$A$2:$D$801,MATCH(Rank!B695,'student population'!$A$2:$A$801,0),3)</f>
        <v>11.6</v>
      </c>
    </row>
    <row r="696" spans="1:13" x14ac:dyDescent="0.25">
      <c r="A696" t="s">
        <v>672</v>
      </c>
      <c r="B696" t="s">
        <v>776</v>
      </c>
      <c r="C696" t="s">
        <v>64</v>
      </c>
      <c r="D696">
        <v>27.8</v>
      </c>
      <c r="E696">
        <v>21.1</v>
      </c>
      <c r="F696">
        <v>15.4</v>
      </c>
      <c r="G696">
        <v>24.3</v>
      </c>
      <c r="H696">
        <v>45.1</v>
      </c>
      <c r="I696" t="s">
        <v>28</v>
      </c>
      <c r="J696">
        <v>2016</v>
      </c>
      <c r="L696">
        <f>INDEX('student population'!$A$2:$D$801,MATCH(Rank!B696,'student population'!$A$2:$A$801,0),2)</f>
        <v>15885</v>
      </c>
      <c r="M696" s="1">
        <f>INDEX('student population'!$A$2:$D$801,MATCH(Rank!B696,'student population'!$A$2:$A$801,0),3)</f>
        <v>8.4</v>
      </c>
    </row>
    <row r="697" spans="1:13" x14ac:dyDescent="0.25">
      <c r="A697" t="s">
        <v>672</v>
      </c>
      <c r="B697" t="s">
        <v>777</v>
      </c>
      <c r="C697" t="s">
        <v>112</v>
      </c>
      <c r="D697">
        <v>20</v>
      </c>
      <c r="E697">
        <v>22.6</v>
      </c>
      <c r="F697">
        <v>19.600000000000001</v>
      </c>
      <c r="G697">
        <v>17</v>
      </c>
      <c r="H697">
        <v>36</v>
      </c>
      <c r="I697" t="s">
        <v>28</v>
      </c>
      <c r="J697">
        <v>2016</v>
      </c>
      <c r="L697">
        <f>INDEX('student population'!$A$2:$D$801,MATCH(Rank!B697,'student population'!$A$2:$A$801,0),2)</f>
        <v>26483</v>
      </c>
      <c r="M697" s="1">
        <f>INDEX('student population'!$A$2:$D$801,MATCH(Rank!B697,'student population'!$A$2:$A$801,0),3)</f>
        <v>23.5</v>
      </c>
    </row>
    <row r="698" spans="1:13" x14ac:dyDescent="0.25">
      <c r="A698" t="s">
        <v>672</v>
      </c>
      <c r="B698" t="s">
        <v>778</v>
      </c>
      <c r="C698" t="s">
        <v>64</v>
      </c>
      <c r="D698">
        <v>23.4</v>
      </c>
      <c r="E698">
        <v>22.2</v>
      </c>
      <c r="F698">
        <v>11.6</v>
      </c>
      <c r="G698">
        <v>28.1</v>
      </c>
      <c r="H698">
        <v>43.1</v>
      </c>
      <c r="I698" t="s">
        <v>28</v>
      </c>
      <c r="J698">
        <v>2016</v>
      </c>
      <c r="L698">
        <f>INDEX('student population'!$A$2:$D$801,MATCH(Rank!B698,'student population'!$A$2:$A$801,0),2)</f>
        <v>10226</v>
      </c>
      <c r="M698" s="1">
        <f>INDEX('student population'!$A$2:$D$801,MATCH(Rank!B698,'student population'!$A$2:$A$801,0),3)</f>
        <v>7.6</v>
      </c>
    </row>
    <row r="699" spans="1:13" x14ac:dyDescent="0.25">
      <c r="A699" t="s">
        <v>672</v>
      </c>
      <c r="B699" t="s">
        <v>779</v>
      </c>
      <c r="C699" t="s">
        <v>112</v>
      </c>
      <c r="D699">
        <v>21.1</v>
      </c>
      <c r="E699">
        <v>21.7</v>
      </c>
      <c r="F699">
        <v>16</v>
      </c>
      <c r="G699">
        <v>18.100000000000001</v>
      </c>
      <c r="H699">
        <v>34.9</v>
      </c>
      <c r="I699" t="s">
        <v>28</v>
      </c>
      <c r="J699">
        <v>2016</v>
      </c>
      <c r="L699">
        <f>INDEX('student population'!$A$2:$D$801,MATCH(Rank!B699,'student population'!$A$2:$A$801,0),2)</f>
        <v>27152</v>
      </c>
      <c r="M699" s="1">
        <f>INDEX('student population'!$A$2:$D$801,MATCH(Rank!B699,'student population'!$A$2:$A$801,0),3)</f>
        <v>14.4</v>
      </c>
    </row>
    <row r="700" spans="1:13" x14ac:dyDescent="0.25">
      <c r="A700" t="s">
        <v>672</v>
      </c>
      <c r="B700" t="s">
        <v>780</v>
      </c>
      <c r="C700" t="s">
        <v>64</v>
      </c>
      <c r="D700">
        <v>19.399999999999999</v>
      </c>
      <c r="E700">
        <v>20.7</v>
      </c>
      <c r="F700">
        <v>12.5</v>
      </c>
      <c r="G700">
        <v>14.2</v>
      </c>
      <c r="H700">
        <v>44.1</v>
      </c>
      <c r="I700" t="s">
        <v>28</v>
      </c>
      <c r="J700">
        <v>2016</v>
      </c>
      <c r="L700">
        <f>INDEX('student population'!$A$2:$D$801,MATCH(Rank!B700,'student population'!$A$2:$A$801,0),2)</f>
        <v>5890</v>
      </c>
      <c r="M700" s="1">
        <f>INDEX('student population'!$A$2:$D$801,MATCH(Rank!B700,'student population'!$A$2:$A$801,0),3)</f>
        <v>12.1</v>
      </c>
    </row>
    <row r="701" spans="1:13" x14ac:dyDescent="0.25">
      <c r="A701" t="s">
        <v>672</v>
      </c>
      <c r="B701" t="s">
        <v>781</v>
      </c>
      <c r="C701" t="s">
        <v>782</v>
      </c>
      <c r="D701">
        <v>22.6</v>
      </c>
      <c r="E701">
        <v>31.5</v>
      </c>
      <c r="F701">
        <v>10.199999999999999</v>
      </c>
      <c r="G701">
        <v>20.9</v>
      </c>
      <c r="H701">
        <v>28.3</v>
      </c>
      <c r="I701" t="s">
        <v>28</v>
      </c>
      <c r="J701">
        <v>2016</v>
      </c>
      <c r="L701">
        <f>INDEX('student population'!$A$2:$D$801,MATCH(Rank!B701,'student population'!$A$2:$A$801,0),2)</f>
        <v>15100</v>
      </c>
      <c r="M701" s="1">
        <f>INDEX('student population'!$A$2:$D$801,MATCH(Rank!B701,'student population'!$A$2:$A$801,0),3)</f>
        <v>26.5</v>
      </c>
    </row>
    <row r="702" spans="1:13" x14ac:dyDescent="0.25">
      <c r="A702" t="s">
        <v>672</v>
      </c>
      <c r="B702" t="s">
        <v>783</v>
      </c>
      <c r="C702" t="s">
        <v>78</v>
      </c>
      <c r="D702">
        <v>20</v>
      </c>
      <c r="E702">
        <v>60.3</v>
      </c>
      <c r="F702">
        <v>8.6</v>
      </c>
      <c r="G702">
        <v>32.4</v>
      </c>
      <c r="H702">
        <v>31.8</v>
      </c>
      <c r="I702" t="s">
        <v>28</v>
      </c>
      <c r="J702">
        <v>2016</v>
      </c>
      <c r="L702">
        <f>INDEX('student population'!$A$2:$D$801,MATCH(Rank!B702,'student population'!$A$2:$A$801,0),2)</f>
        <v>19599</v>
      </c>
      <c r="M702" s="1">
        <f>INDEX('student population'!$A$2:$D$801,MATCH(Rank!B702,'student population'!$A$2:$A$801,0),3)</f>
        <v>14.5</v>
      </c>
    </row>
    <row r="703" spans="1:13" x14ac:dyDescent="0.25">
      <c r="A703" t="s">
        <v>672</v>
      </c>
      <c r="B703" t="s">
        <v>784</v>
      </c>
      <c r="C703" t="s">
        <v>13</v>
      </c>
      <c r="D703">
        <v>17.899999999999999</v>
      </c>
      <c r="E703">
        <v>60.5</v>
      </c>
      <c r="F703">
        <v>11.9</v>
      </c>
      <c r="G703">
        <v>26.4</v>
      </c>
      <c r="H703">
        <v>29.3</v>
      </c>
      <c r="I703" t="s">
        <v>28</v>
      </c>
      <c r="J703">
        <v>2016</v>
      </c>
      <c r="L703">
        <f>INDEX('student population'!$A$2:$D$801,MATCH(Rank!B703,'student population'!$A$2:$A$801,0),2)</f>
        <v>10665</v>
      </c>
      <c r="M703" s="1">
        <f>INDEX('student population'!$A$2:$D$801,MATCH(Rank!B703,'student population'!$A$2:$A$801,0),3)</f>
        <v>18.899999999999999</v>
      </c>
    </row>
    <row r="704" spans="1:13" x14ac:dyDescent="0.25">
      <c r="A704" t="s">
        <v>672</v>
      </c>
      <c r="B704" t="s">
        <v>785</v>
      </c>
      <c r="C704" t="s">
        <v>617</v>
      </c>
      <c r="D704">
        <v>24.9</v>
      </c>
      <c r="E704">
        <v>34.5</v>
      </c>
      <c r="F704">
        <v>13.6</v>
      </c>
      <c r="G704">
        <v>24</v>
      </c>
      <c r="H704">
        <v>32.299999999999997</v>
      </c>
      <c r="I704" t="s">
        <v>28</v>
      </c>
      <c r="J704">
        <v>2016</v>
      </c>
      <c r="L704">
        <f>INDEX('student population'!$A$2:$D$801,MATCH(Rank!B704,'student population'!$A$2:$A$801,0),2)</f>
        <v>48821</v>
      </c>
      <c r="M704" s="1">
        <f>INDEX('student population'!$A$2:$D$801,MATCH(Rank!B704,'student population'!$A$2:$A$801,0),3)</f>
        <v>17.600000000000001</v>
      </c>
    </row>
    <row r="705" spans="1:13" x14ac:dyDescent="0.25">
      <c r="A705" t="s">
        <v>672</v>
      </c>
      <c r="B705" t="s">
        <v>786</v>
      </c>
      <c r="C705" t="s">
        <v>787</v>
      </c>
      <c r="D705">
        <v>17.399999999999999</v>
      </c>
      <c r="E705">
        <v>42.7</v>
      </c>
      <c r="F705">
        <v>6.3</v>
      </c>
      <c r="G705">
        <v>12.1</v>
      </c>
      <c r="H705">
        <v>29.2</v>
      </c>
      <c r="I705" t="s">
        <v>28</v>
      </c>
      <c r="J705">
        <v>2016</v>
      </c>
      <c r="L705">
        <f>INDEX('student population'!$A$2:$D$801,MATCH(Rank!B705,'student population'!$A$2:$A$801,0),2)</f>
        <v>56060</v>
      </c>
      <c r="M705" s="1">
        <f>INDEX('student population'!$A$2:$D$801,MATCH(Rank!B705,'student population'!$A$2:$A$801,0),3)</f>
        <v>38.700000000000003</v>
      </c>
    </row>
    <row r="706" spans="1:13" x14ac:dyDescent="0.25">
      <c r="A706" t="s">
        <v>672</v>
      </c>
      <c r="B706" t="s">
        <v>788</v>
      </c>
      <c r="C706" t="s">
        <v>11</v>
      </c>
      <c r="D706">
        <v>19.2</v>
      </c>
      <c r="E706">
        <v>24.8</v>
      </c>
      <c r="F706">
        <v>15.7</v>
      </c>
      <c r="G706">
        <v>36.1</v>
      </c>
      <c r="H706">
        <v>30.2</v>
      </c>
      <c r="I706" t="s">
        <v>28</v>
      </c>
      <c r="J706">
        <v>2016</v>
      </c>
      <c r="L706">
        <f>INDEX('student population'!$A$2:$D$801,MATCH(Rank!B706,'student population'!$A$2:$A$801,0),2)</f>
        <v>16370</v>
      </c>
      <c r="M706" s="1">
        <f>INDEX('student population'!$A$2:$D$801,MATCH(Rank!B706,'student population'!$A$2:$A$801,0),3)</f>
        <v>20.5</v>
      </c>
    </row>
    <row r="707" spans="1:13" x14ac:dyDescent="0.25">
      <c r="A707" t="s">
        <v>672</v>
      </c>
      <c r="B707" t="s">
        <v>789</v>
      </c>
      <c r="C707" t="s">
        <v>13</v>
      </c>
      <c r="D707">
        <v>18.5</v>
      </c>
      <c r="E707">
        <v>81</v>
      </c>
      <c r="F707">
        <v>10.6</v>
      </c>
      <c r="G707">
        <v>25.7</v>
      </c>
      <c r="H707" t="s">
        <v>28</v>
      </c>
      <c r="I707" t="s">
        <v>28</v>
      </c>
      <c r="J707">
        <v>2016</v>
      </c>
      <c r="L707">
        <f>INDEX('student population'!$A$2:$D$801,MATCH(Rank!B707,'student population'!$A$2:$A$801,0),2)</f>
        <v>17753</v>
      </c>
      <c r="M707" s="1">
        <f>INDEX('student population'!$A$2:$D$801,MATCH(Rank!B707,'student population'!$A$2:$A$801,0),3)</f>
        <v>24.7</v>
      </c>
    </row>
    <row r="708" spans="1:13" x14ac:dyDescent="0.25">
      <c r="A708" t="s">
        <v>672</v>
      </c>
      <c r="B708" t="s">
        <v>790</v>
      </c>
      <c r="C708" t="s">
        <v>195</v>
      </c>
      <c r="D708">
        <v>34.299999999999997</v>
      </c>
      <c r="E708">
        <v>44.4</v>
      </c>
      <c r="F708">
        <v>16.3</v>
      </c>
      <c r="G708">
        <v>15.5</v>
      </c>
      <c r="H708">
        <v>28</v>
      </c>
      <c r="I708" t="s">
        <v>28</v>
      </c>
      <c r="J708">
        <v>2016</v>
      </c>
      <c r="L708">
        <f>INDEX('student population'!$A$2:$D$801,MATCH(Rank!B708,'student population'!$A$2:$A$801,0),2)</f>
        <v>5395</v>
      </c>
      <c r="M708" s="1">
        <f>INDEX('student population'!$A$2:$D$801,MATCH(Rank!B708,'student population'!$A$2:$A$801,0),3)</f>
        <v>7</v>
      </c>
    </row>
    <row r="709" spans="1:13" x14ac:dyDescent="0.25">
      <c r="A709" t="s">
        <v>672</v>
      </c>
      <c r="B709" t="s">
        <v>791</v>
      </c>
      <c r="C709" t="s">
        <v>179</v>
      </c>
      <c r="D709">
        <v>19.3</v>
      </c>
      <c r="E709">
        <v>28.3</v>
      </c>
      <c r="F709">
        <v>11.7</v>
      </c>
      <c r="G709">
        <v>28</v>
      </c>
      <c r="H709">
        <v>29.5</v>
      </c>
      <c r="I709" t="s">
        <v>28</v>
      </c>
      <c r="J709">
        <v>2016</v>
      </c>
      <c r="L709">
        <f>INDEX('student population'!$A$2:$D$801,MATCH(Rank!B709,'student population'!$A$2:$A$801,0),2)</f>
        <v>31460</v>
      </c>
      <c r="M709" s="1">
        <f>INDEX('student population'!$A$2:$D$801,MATCH(Rank!B709,'student population'!$A$2:$A$801,0),3)</f>
        <v>15.8</v>
      </c>
    </row>
    <row r="710" spans="1:13" x14ac:dyDescent="0.25">
      <c r="A710" t="s">
        <v>672</v>
      </c>
      <c r="B710" t="s">
        <v>792</v>
      </c>
      <c r="C710" t="s">
        <v>64</v>
      </c>
      <c r="D710">
        <v>22.8</v>
      </c>
      <c r="E710">
        <v>21.9</v>
      </c>
      <c r="F710">
        <v>10.8</v>
      </c>
      <c r="G710">
        <v>14.3</v>
      </c>
      <c r="H710" t="s">
        <v>28</v>
      </c>
      <c r="I710" t="s">
        <v>28</v>
      </c>
      <c r="J710">
        <v>2016</v>
      </c>
      <c r="L710">
        <f>INDEX('student population'!$A$2:$D$801,MATCH(Rank!B710,'student population'!$A$2:$A$801,0),2)</f>
        <v>9137</v>
      </c>
      <c r="M710" s="1">
        <f>INDEX('student population'!$A$2:$D$801,MATCH(Rank!B710,'student population'!$A$2:$A$801,0),3)</f>
        <v>7.2</v>
      </c>
    </row>
    <row r="711" spans="1:13" x14ac:dyDescent="0.25">
      <c r="A711" t="s">
        <v>672</v>
      </c>
      <c r="B711" t="s">
        <v>793</v>
      </c>
      <c r="C711" t="s">
        <v>794</v>
      </c>
      <c r="D711">
        <v>13.7</v>
      </c>
      <c r="E711">
        <v>45.5</v>
      </c>
      <c r="F711">
        <v>9</v>
      </c>
      <c r="G711">
        <v>19.5</v>
      </c>
      <c r="H711">
        <v>28</v>
      </c>
      <c r="I711" t="s">
        <v>28</v>
      </c>
      <c r="J711">
        <v>2016</v>
      </c>
      <c r="L711">
        <f>INDEX('student population'!$A$2:$D$801,MATCH(Rank!B711,'student population'!$A$2:$A$801,0),2)</f>
        <v>72676</v>
      </c>
      <c r="M711" s="1">
        <f>INDEX('student population'!$A$2:$D$801,MATCH(Rank!B711,'student population'!$A$2:$A$801,0),3)</f>
        <v>47</v>
      </c>
    </row>
    <row r="712" spans="1:13" x14ac:dyDescent="0.25">
      <c r="A712" t="s">
        <v>672</v>
      </c>
      <c r="B712" t="s">
        <v>795</v>
      </c>
      <c r="C712" t="s">
        <v>204</v>
      </c>
      <c r="D712">
        <v>18.399999999999999</v>
      </c>
      <c r="E712">
        <v>33.1</v>
      </c>
      <c r="F712">
        <v>12.5</v>
      </c>
      <c r="G712">
        <v>14</v>
      </c>
      <c r="H712">
        <v>31.3</v>
      </c>
      <c r="I712" t="s">
        <v>28</v>
      </c>
      <c r="J712">
        <v>2016</v>
      </c>
      <c r="L712">
        <f>INDEX('student population'!$A$2:$D$801,MATCH(Rank!B712,'student population'!$A$2:$A$801,0),2)</f>
        <v>16867</v>
      </c>
      <c r="M712" s="1">
        <f>INDEX('student population'!$A$2:$D$801,MATCH(Rank!B712,'student population'!$A$2:$A$801,0),3)</f>
        <v>18.399999999999999</v>
      </c>
    </row>
    <row r="713" spans="1:13" x14ac:dyDescent="0.25">
      <c r="A713" t="s">
        <v>672</v>
      </c>
      <c r="B713" t="s">
        <v>796</v>
      </c>
      <c r="C713" t="s">
        <v>204</v>
      </c>
      <c r="D713">
        <v>21.3</v>
      </c>
      <c r="E713">
        <v>14.2</v>
      </c>
      <c r="F713">
        <v>20.3</v>
      </c>
      <c r="G713">
        <v>15.7</v>
      </c>
      <c r="H713">
        <v>40.799999999999997</v>
      </c>
      <c r="I713" t="s">
        <v>28</v>
      </c>
      <c r="J713">
        <v>2016</v>
      </c>
      <c r="L713">
        <f>INDEX('student population'!$A$2:$D$801,MATCH(Rank!B713,'student population'!$A$2:$A$801,0),2)</f>
        <v>11989</v>
      </c>
      <c r="M713" s="1">
        <f>INDEX('student population'!$A$2:$D$801,MATCH(Rank!B713,'student population'!$A$2:$A$801,0),3)</f>
        <v>22.9</v>
      </c>
    </row>
    <row r="714" spans="1:13" x14ac:dyDescent="0.25">
      <c r="A714" t="s">
        <v>672</v>
      </c>
      <c r="B714" t="s">
        <v>797</v>
      </c>
      <c r="C714" t="s">
        <v>204</v>
      </c>
      <c r="D714">
        <v>20.2</v>
      </c>
      <c r="E714">
        <v>16.899999999999999</v>
      </c>
      <c r="F714">
        <v>16.8</v>
      </c>
      <c r="G714">
        <v>24.5</v>
      </c>
      <c r="H714">
        <v>42.5</v>
      </c>
      <c r="I714" t="s">
        <v>28</v>
      </c>
      <c r="J714">
        <v>2016</v>
      </c>
      <c r="L714">
        <f>INDEX('student population'!$A$2:$D$801,MATCH(Rank!B714,'student population'!$A$2:$A$801,0),2)</f>
        <v>15632</v>
      </c>
      <c r="M714" s="1">
        <f>INDEX('student population'!$A$2:$D$801,MATCH(Rank!B714,'student population'!$A$2:$A$801,0),3)</f>
        <v>20.3</v>
      </c>
    </row>
    <row r="715" spans="1:13" x14ac:dyDescent="0.25">
      <c r="A715" t="s">
        <v>672</v>
      </c>
      <c r="B715" t="s">
        <v>798</v>
      </c>
      <c r="C715" t="s">
        <v>204</v>
      </c>
      <c r="D715">
        <v>17.8</v>
      </c>
      <c r="E715">
        <v>16</v>
      </c>
      <c r="F715">
        <v>14.6</v>
      </c>
      <c r="G715">
        <v>16.399999999999999</v>
      </c>
      <c r="H715">
        <v>81.3</v>
      </c>
      <c r="I715" t="s">
        <v>28</v>
      </c>
      <c r="J715">
        <v>2016</v>
      </c>
      <c r="L715">
        <f>INDEX('student population'!$A$2:$D$801,MATCH(Rank!B715,'student population'!$A$2:$A$801,0),2)</f>
        <v>10227</v>
      </c>
      <c r="M715" s="1">
        <f>INDEX('student population'!$A$2:$D$801,MATCH(Rank!B715,'student population'!$A$2:$A$801,0),3)</f>
        <v>16.5</v>
      </c>
    </row>
    <row r="716" spans="1:13" x14ac:dyDescent="0.25">
      <c r="A716" t="s">
        <v>672</v>
      </c>
      <c r="B716" t="s">
        <v>799</v>
      </c>
      <c r="C716" t="s">
        <v>204</v>
      </c>
      <c r="D716">
        <v>18.100000000000001</v>
      </c>
      <c r="E716">
        <v>20.3</v>
      </c>
      <c r="F716">
        <v>21</v>
      </c>
      <c r="G716">
        <v>18.2</v>
      </c>
      <c r="H716">
        <v>49.3</v>
      </c>
      <c r="I716" t="s">
        <v>28</v>
      </c>
      <c r="J716">
        <v>2016</v>
      </c>
      <c r="L716">
        <f>INDEX('student population'!$A$2:$D$801,MATCH(Rank!B716,'student population'!$A$2:$A$801,0),2)</f>
        <v>8240</v>
      </c>
      <c r="M716" s="1">
        <f>INDEX('student population'!$A$2:$D$801,MATCH(Rank!B716,'student population'!$A$2:$A$801,0),3)</f>
        <v>20.9</v>
      </c>
    </row>
    <row r="717" spans="1:13" x14ac:dyDescent="0.25">
      <c r="A717" t="s">
        <v>672</v>
      </c>
      <c r="B717" t="s">
        <v>800</v>
      </c>
      <c r="C717" t="s">
        <v>801</v>
      </c>
      <c r="D717">
        <v>16</v>
      </c>
      <c r="E717">
        <v>28.1</v>
      </c>
      <c r="F717">
        <v>9</v>
      </c>
      <c r="G717">
        <v>12.5</v>
      </c>
      <c r="H717">
        <v>28.6</v>
      </c>
      <c r="I717" t="s">
        <v>28</v>
      </c>
      <c r="J717">
        <v>2016</v>
      </c>
      <c r="L717">
        <f>INDEX('student population'!$A$2:$D$801,MATCH(Rank!B717,'student population'!$A$2:$A$801,0),2)</f>
        <v>108373</v>
      </c>
      <c r="M717" s="1">
        <f>INDEX('student population'!$A$2:$D$801,MATCH(Rank!B717,'student population'!$A$2:$A$801,0),3)</f>
        <v>38.1</v>
      </c>
    </row>
    <row r="718" spans="1:13" x14ac:dyDescent="0.25">
      <c r="A718" t="s">
        <v>672</v>
      </c>
      <c r="B718" t="s">
        <v>802</v>
      </c>
      <c r="C718" t="s">
        <v>195</v>
      </c>
      <c r="D718">
        <v>24.8</v>
      </c>
      <c r="E718">
        <v>33.700000000000003</v>
      </c>
      <c r="F718">
        <v>17.5</v>
      </c>
      <c r="G718">
        <v>10.8</v>
      </c>
      <c r="H718">
        <v>67.2</v>
      </c>
      <c r="I718" t="s">
        <v>28</v>
      </c>
      <c r="J718">
        <v>2016</v>
      </c>
      <c r="L718">
        <f>INDEX('student population'!$A$2:$D$801,MATCH(Rank!B718,'student population'!$A$2:$A$801,0),2)</f>
        <v>4441</v>
      </c>
      <c r="M718" s="1">
        <f>INDEX('student population'!$A$2:$D$801,MATCH(Rank!B718,'student population'!$A$2:$A$801,0),3)</f>
        <v>6.7</v>
      </c>
    </row>
    <row r="719" spans="1:13" x14ac:dyDescent="0.25">
      <c r="A719" t="s">
        <v>672</v>
      </c>
      <c r="B719" t="s">
        <v>803</v>
      </c>
      <c r="C719" t="s">
        <v>645</v>
      </c>
      <c r="D719">
        <v>21.4</v>
      </c>
      <c r="E719">
        <v>31.3</v>
      </c>
      <c r="F719">
        <v>7</v>
      </c>
      <c r="G719">
        <v>35</v>
      </c>
      <c r="H719">
        <v>31.3</v>
      </c>
      <c r="I719" t="s">
        <v>28</v>
      </c>
      <c r="J719">
        <v>2016</v>
      </c>
      <c r="L719">
        <f>INDEX('student population'!$A$2:$D$801,MATCH(Rank!B719,'student population'!$A$2:$A$801,0),2)</f>
        <v>9808</v>
      </c>
      <c r="M719" s="1">
        <f>INDEX('student population'!$A$2:$D$801,MATCH(Rank!B719,'student population'!$A$2:$A$801,0),3)</f>
        <v>7.8</v>
      </c>
    </row>
    <row r="720" spans="1:13" x14ac:dyDescent="0.25">
      <c r="A720" t="s">
        <v>672</v>
      </c>
      <c r="B720" t="s">
        <v>804</v>
      </c>
      <c r="C720" t="s">
        <v>64</v>
      </c>
      <c r="D720">
        <v>21.9</v>
      </c>
      <c r="E720">
        <v>19.3</v>
      </c>
      <c r="F720">
        <v>10.1</v>
      </c>
      <c r="G720">
        <v>17.5</v>
      </c>
      <c r="H720">
        <v>33</v>
      </c>
      <c r="I720" t="s">
        <v>28</v>
      </c>
      <c r="J720">
        <v>2016</v>
      </c>
      <c r="L720">
        <f>INDEX('student population'!$A$2:$D$801,MATCH(Rank!B720,'student population'!$A$2:$A$801,0),2)</f>
        <v>12460</v>
      </c>
      <c r="M720" s="1">
        <f>INDEX('student population'!$A$2:$D$801,MATCH(Rank!B720,'student population'!$A$2:$A$801,0),3)</f>
        <v>8.5</v>
      </c>
    </row>
    <row r="721" spans="1:13" x14ac:dyDescent="0.25">
      <c r="A721" t="s">
        <v>672</v>
      </c>
      <c r="B721" t="s">
        <v>805</v>
      </c>
      <c r="C721" t="s">
        <v>13</v>
      </c>
      <c r="D721">
        <v>17.7</v>
      </c>
      <c r="E721">
        <v>55.1</v>
      </c>
      <c r="F721">
        <v>10.9</v>
      </c>
      <c r="G721">
        <v>29.2</v>
      </c>
      <c r="H721">
        <v>29.1</v>
      </c>
      <c r="I721" t="s">
        <v>28</v>
      </c>
      <c r="J721">
        <v>2016</v>
      </c>
      <c r="L721">
        <f>INDEX('student population'!$A$2:$D$801,MATCH(Rank!B721,'student population'!$A$2:$A$801,0),2)</f>
        <v>22750</v>
      </c>
      <c r="M721" s="1">
        <f>INDEX('student population'!$A$2:$D$801,MATCH(Rank!B721,'student population'!$A$2:$A$801,0),3)</f>
        <v>19.3</v>
      </c>
    </row>
    <row r="722" spans="1:13" x14ac:dyDescent="0.25">
      <c r="A722" t="s">
        <v>672</v>
      </c>
      <c r="B722" t="s">
        <v>806</v>
      </c>
      <c r="C722" t="s">
        <v>62</v>
      </c>
      <c r="D722">
        <v>23.4</v>
      </c>
      <c r="E722">
        <v>15.2</v>
      </c>
      <c r="F722">
        <v>15.4</v>
      </c>
      <c r="G722">
        <v>3.5</v>
      </c>
      <c r="H722">
        <v>28</v>
      </c>
      <c r="I722" t="s">
        <v>28</v>
      </c>
      <c r="J722">
        <v>2016</v>
      </c>
      <c r="L722">
        <f>INDEX('student population'!$A$2:$D$801,MATCH(Rank!B722,'student population'!$A$2:$A$801,0),2)</f>
        <v>23056</v>
      </c>
      <c r="M722" s="1">
        <f>INDEX('student population'!$A$2:$D$801,MATCH(Rank!B722,'student population'!$A$2:$A$801,0),3)</f>
        <v>14.1</v>
      </c>
    </row>
    <row r="723" spans="1:13" x14ac:dyDescent="0.25">
      <c r="A723" t="s">
        <v>672</v>
      </c>
      <c r="B723" t="s">
        <v>807</v>
      </c>
      <c r="C723" t="s">
        <v>13</v>
      </c>
      <c r="D723">
        <v>16.5</v>
      </c>
      <c r="E723">
        <v>52.7</v>
      </c>
      <c r="F723">
        <v>8.9</v>
      </c>
      <c r="G723">
        <v>27.3</v>
      </c>
      <c r="H723">
        <v>28.4</v>
      </c>
      <c r="I723" t="s">
        <v>28</v>
      </c>
      <c r="J723">
        <v>2016</v>
      </c>
      <c r="L723">
        <f>INDEX('student population'!$A$2:$D$801,MATCH(Rank!B723,'student population'!$A$2:$A$801,0),2)</f>
        <v>21852</v>
      </c>
      <c r="M723" s="1">
        <f>INDEX('student population'!$A$2:$D$801,MATCH(Rank!B723,'student population'!$A$2:$A$801,0),3)</f>
        <v>17.399999999999999</v>
      </c>
    </row>
    <row r="724" spans="1:13" x14ac:dyDescent="0.25">
      <c r="A724" t="s">
        <v>672</v>
      </c>
      <c r="B724" t="s">
        <v>808</v>
      </c>
      <c r="C724" t="s">
        <v>11</v>
      </c>
      <c r="D724">
        <v>18.100000000000001</v>
      </c>
      <c r="E724">
        <v>23.3</v>
      </c>
      <c r="F724">
        <v>11.9</v>
      </c>
      <c r="G724">
        <v>21.9</v>
      </c>
      <c r="H724">
        <v>30.3</v>
      </c>
      <c r="I724" t="s">
        <v>28</v>
      </c>
      <c r="J724">
        <v>2016</v>
      </c>
      <c r="L724">
        <f>INDEX('student population'!$A$2:$D$801,MATCH(Rank!B724,'student population'!$A$2:$A$801,0),2)</f>
        <v>14584</v>
      </c>
      <c r="M724" s="1">
        <f>INDEX('student population'!$A$2:$D$801,MATCH(Rank!B724,'student population'!$A$2:$A$801,0),3)</f>
        <v>19.8</v>
      </c>
    </row>
    <row r="725" spans="1:13" x14ac:dyDescent="0.25">
      <c r="A725" t="s">
        <v>672</v>
      </c>
      <c r="B725" t="s">
        <v>809</v>
      </c>
      <c r="C725" t="s">
        <v>62</v>
      </c>
      <c r="D725">
        <v>18.899999999999999</v>
      </c>
      <c r="E725">
        <v>15.6</v>
      </c>
      <c r="F725">
        <v>10.7</v>
      </c>
      <c r="G725">
        <v>12.9</v>
      </c>
      <c r="H725">
        <v>50.1</v>
      </c>
      <c r="I725" t="s">
        <v>28</v>
      </c>
      <c r="J725">
        <v>2016</v>
      </c>
      <c r="L725">
        <f>INDEX('student population'!$A$2:$D$801,MATCH(Rank!B725,'student population'!$A$2:$A$801,0),2)</f>
        <v>36205</v>
      </c>
      <c r="M725" s="1">
        <f>INDEX('student population'!$A$2:$D$801,MATCH(Rank!B725,'student population'!$A$2:$A$801,0),3)</f>
        <v>20.6</v>
      </c>
    </row>
    <row r="726" spans="1:13" x14ac:dyDescent="0.25">
      <c r="A726" t="s">
        <v>672</v>
      </c>
      <c r="B726" t="s">
        <v>810</v>
      </c>
      <c r="C726" t="s">
        <v>11</v>
      </c>
      <c r="D726">
        <v>25</v>
      </c>
      <c r="E726">
        <v>33.6</v>
      </c>
      <c r="F726">
        <v>14.9</v>
      </c>
      <c r="G726">
        <v>24.6</v>
      </c>
      <c r="H726">
        <v>30.1</v>
      </c>
      <c r="I726" t="s">
        <v>28</v>
      </c>
      <c r="J726">
        <v>2016</v>
      </c>
      <c r="L726">
        <f>INDEX('student population'!$A$2:$D$801,MATCH(Rank!B726,'student population'!$A$2:$A$801,0),2)</f>
        <v>22224</v>
      </c>
      <c r="M726" s="1">
        <f>INDEX('student population'!$A$2:$D$801,MATCH(Rank!B726,'student population'!$A$2:$A$801,0),3)</f>
        <v>20</v>
      </c>
    </row>
    <row r="727" spans="1:13" x14ac:dyDescent="0.25">
      <c r="A727" t="s">
        <v>672</v>
      </c>
      <c r="B727" t="s">
        <v>811</v>
      </c>
      <c r="C727" t="s">
        <v>64</v>
      </c>
      <c r="D727">
        <v>24.3</v>
      </c>
      <c r="E727">
        <v>20.6</v>
      </c>
      <c r="F727">
        <v>14.9</v>
      </c>
      <c r="G727">
        <v>25.3</v>
      </c>
      <c r="H727">
        <v>48</v>
      </c>
      <c r="I727" t="s">
        <v>28</v>
      </c>
      <c r="J727">
        <v>2016</v>
      </c>
      <c r="L727">
        <f>INDEX('student population'!$A$2:$D$801,MATCH(Rank!B727,'student population'!$A$2:$A$801,0),2)</f>
        <v>13035</v>
      </c>
      <c r="M727" s="1">
        <f>INDEX('student population'!$A$2:$D$801,MATCH(Rank!B727,'student population'!$A$2:$A$801,0),3)</f>
        <v>8.6</v>
      </c>
    </row>
    <row r="728" spans="1:13" x14ac:dyDescent="0.25">
      <c r="A728" t="s">
        <v>672</v>
      </c>
      <c r="B728" t="s">
        <v>812</v>
      </c>
      <c r="C728" t="s">
        <v>64</v>
      </c>
      <c r="D728">
        <v>21.6</v>
      </c>
      <c r="E728">
        <v>17.600000000000001</v>
      </c>
      <c r="F728">
        <v>10.199999999999999</v>
      </c>
      <c r="G728">
        <v>17.5</v>
      </c>
      <c r="H728">
        <v>41.5</v>
      </c>
      <c r="I728" t="s">
        <v>28</v>
      </c>
      <c r="J728">
        <v>2016</v>
      </c>
      <c r="L728">
        <f>INDEX('student population'!$A$2:$D$801,MATCH(Rank!B728,'student population'!$A$2:$A$801,0),2)</f>
        <v>8051</v>
      </c>
      <c r="M728" s="1">
        <f>INDEX('student population'!$A$2:$D$801,MATCH(Rank!B728,'student population'!$A$2:$A$801,0),3)</f>
        <v>7.5</v>
      </c>
    </row>
    <row r="729" spans="1:13" x14ac:dyDescent="0.25">
      <c r="A729" t="s">
        <v>672</v>
      </c>
      <c r="B729" t="s">
        <v>813</v>
      </c>
      <c r="C729" t="s">
        <v>396</v>
      </c>
      <c r="D729">
        <v>15.9</v>
      </c>
      <c r="E729">
        <v>23.4</v>
      </c>
      <c r="F729">
        <v>11.9</v>
      </c>
      <c r="G729">
        <v>11.1</v>
      </c>
      <c r="H729">
        <v>28.3</v>
      </c>
      <c r="I729" t="s">
        <v>28</v>
      </c>
      <c r="J729">
        <v>2016</v>
      </c>
      <c r="L729">
        <f>INDEX('student population'!$A$2:$D$801,MATCH(Rank!B729,'student population'!$A$2:$A$801,0),2)</f>
        <v>10671</v>
      </c>
      <c r="M729" s="1">
        <f>INDEX('student population'!$A$2:$D$801,MATCH(Rank!B729,'student population'!$A$2:$A$801,0),3)</f>
        <v>19.8</v>
      </c>
    </row>
    <row r="730" spans="1:13" x14ac:dyDescent="0.25">
      <c r="A730" t="s">
        <v>672</v>
      </c>
      <c r="B730" t="s">
        <v>814</v>
      </c>
      <c r="C730" t="s">
        <v>78</v>
      </c>
      <c r="D730">
        <v>17.5</v>
      </c>
      <c r="E730">
        <v>46.4</v>
      </c>
      <c r="F730">
        <v>11.6</v>
      </c>
      <c r="G730">
        <v>36.200000000000003</v>
      </c>
      <c r="H730">
        <v>28</v>
      </c>
      <c r="I730" t="s">
        <v>28</v>
      </c>
      <c r="J730">
        <v>2016</v>
      </c>
      <c r="L730">
        <f>INDEX('student population'!$A$2:$D$801,MATCH(Rank!B730,'student population'!$A$2:$A$801,0),2)</f>
        <v>23026</v>
      </c>
      <c r="M730" s="1">
        <f>INDEX('student population'!$A$2:$D$801,MATCH(Rank!B730,'student population'!$A$2:$A$801,0),3)</f>
        <v>23.4</v>
      </c>
    </row>
    <row r="731" spans="1:13" x14ac:dyDescent="0.25">
      <c r="A731" t="s">
        <v>672</v>
      </c>
      <c r="B731" t="s">
        <v>815</v>
      </c>
      <c r="C731" t="s">
        <v>78</v>
      </c>
      <c r="D731">
        <v>31.1</v>
      </c>
      <c r="E731">
        <v>44.2</v>
      </c>
      <c r="F731">
        <v>21.3</v>
      </c>
      <c r="G731">
        <v>7.1</v>
      </c>
      <c r="H731">
        <v>28.5</v>
      </c>
      <c r="I731" t="s">
        <v>28</v>
      </c>
      <c r="J731">
        <v>2016</v>
      </c>
      <c r="L731">
        <f>INDEX('student population'!$A$2:$D$801,MATCH(Rank!B731,'student population'!$A$2:$A$801,0),2)</f>
        <v>21580</v>
      </c>
      <c r="M731" s="1">
        <f>INDEX('student population'!$A$2:$D$801,MATCH(Rank!B731,'student population'!$A$2:$A$801,0),3)</f>
        <v>27.4</v>
      </c>
    </row>
    <row r="732" spans="1:13" x14ac:dyDescent="0.25">
      <c r="A732" t="s">
        <v>672</v>
      </c>
      <c r="B732" t="s">
        <v>816</v>
      </c>
      <c r="C732" t="s">
        <v>403</v>
      </c>
      <c r="D732">
        <v>18.5</v>
      </c>
      <c r="E732">
        <v>30.6</v>
      </c>
      <c r="F732">
        <v>12.1</v>
      </c>
      <c r="G732">
        <v>28.8</v>
      </c>
      <c r="H732">
        <v>48.3</v>
      </c>
      <c r="I732" t="s">
        <v>28</v>
      </c>
      <c r="J732">
        <v>2016</v>
      </c>
      <c r="L732">
        <f>INDEX('student population'!$A$2:$D$801,MATCH(Rank!B732,'student population'!$A$2:$A$801,0),2)</f>
        <v>29251</v>
      </c>
      <c r="M732" s="1">
        <f>INDEX('student population'!$A$2:$D$801,MATCH(Rank!B732,'student population'!$A$2:$A$801,0),3)</f>
        <v>40.9</v>
      </c>
    </row>
    <row r="733" spans="1:13" x14ac:dyDescent="0.25">
      <c r="A733" t="s">
        <v>672</v>
      </c>
      <c r="B733" t="s">
        <v>817</v>
      </c>
      <c r="C733" t="s">
        <v>652</v>
      </c>
      <c r="D733">
        <v>19.7</v>
      </c>
      <c r="E733">
        <v>50.8</v>
      </c>
      <c r="F733">
        <v>9</v>
      </c>
      <c r="G733">
        <v>23.4</v>
      </c>
      <c r="H733">
        <v>28.4</v>
      </c>
      <c r="I733" t="s">
        <v>28</v>
      </c>
      <c r="J733">
        <v>2016</v>
      </c>
      <c r="L733">
        <f>INDEX('student population'!$A$2:$D$801,MATCH(Rank!B733,'student population'!$A$2:$A$801,0),2)</f>
        <v>21819</v>
      </c>
      <c r="M733" s="1">
        <f>INDEX('student population'!$A$2:$D$801,MATCH(Rank!B733,'student population'!$A$2:$A$801,0),3)</f>
        <v>15.4</v>
      </c>
    </row>
    <row r="734" spans="1:13" x14ac:dyDescent="0.25">
      <c r="A734" t="s">
        <v>672</v>
      </c>
      <c r="B734" t="s">
        <v>818</v>
      </c>
      <c r="C734" t="s">
        <v>179</v>
      </c>
      <c r="D734">
        <v>20.3</v>
      </c>
      <c r="E734">
        <v>32.9</v>
      </c>
      <c r="F734">
        <v>12.7</v>
      </c>
      <c r="G734">
        <v>34.299999999999997</v>
      </c>
      <c r="H734">
        <v>43.8</v>
      </c>
      <c r="I734" t="s">
        <v>28</v>
      </c>
      <c r="J734">
        <v>2016</v>
      </c>
      <c r="L734">
        <f>INDEX('student population'!$A$2:$D$801,MATCH(Rank!B734,'student population'!$A$2:$A$801,0),2)</f>
        <v>33172</v>
      </c>
      <c r="M734" s="1">
        <f>INDEX('student population'!$A$2:$D$801,MATCH(Rank!B734,'student population'!$A$2:$A$801,0),3)</f>
        <v>13.6</v>
      </c>
    </row>
    <row r="735" spans="1:13" x14ac:dyDescent="0.25">
      <c r="A735" t="s">
        <v>672</v>
      </c>
      <c r="B735" t="s">
        <v>819</v>
      </c>
      <c r="C735" t="s">
        <v>336</v>
      </c>
      <c r="D735">
        <v>18.399999999999999</v>
      </c>
      <c r="E735">
        <v>18.600000000000001</v>
      </c>
      <c r="F735">
        <v>6.5</v>
      </c>
      <c r="G735">
        <v>32.200000000000003</v>
      </c>
      <c r="H735">
        <v>28</v>
      </c>
      <c r="I735" t="s">
        <v>28</v>
      </c>
      <c r="J735">
        <v>2016</v>
      </c>
      <c r="L735">
        <f>INDEX('student population'!$A$2:$D$801,MATCH(Rank!B735,'student population'!$A$2:$A$801,0),2)</f>
        <v>7741</v>
      </c>
      <c r="M735" s="1">
        <f>INDEX('student population'!$A$2:$D$801,MATCH(Rank!B735,'student population'!$A$2:$A$801,0),3)</f>
        <v>10.9</v>
      </c>
    </row>
    <row r="736" spans="1:13" x14ac:dyDescent="0.25">
      <c r="A736" t="s">
        <v>672</v>
      </c>
      <c r="B736" t="s">
        <v>820</v>
      </c>
      <c r="C736" t="s">
        <v>336</v>
      </c>
      <c r="D736">
        <v>21.1</v>
      </c>
      <c r="E736">
        <v>18.7</v>
      </c>
      <c r="F736">
        <v>10.9</v>
      </c>
      <c r="G736">
        <v>27.6</v>
      </c>
      <c r="H736">
        <v>52.3</v>
      </c>
      <c r="I736" t="s">
        <v>28</v>
      </c>
      <c r="J736">
        <v>2016</v>
      </c>
      <c r="L736">
        <f>INDEX('student population'!$A$2:$D$801,MATCH(Rank!B736,'student population'!$A$2:$A$801,0),2)</f>
        <v>14797</v>
      </c>
      <c r="M736" s="1">
        <f>INDEX('student population'!$A$2:$D$801,MATCH(Rank!B736,'student population'!$A$2:$A$801,0),3)</f>
        <v>10.1</v>
      </c>
    </row>
    <row r="737" spans="1:13" x14ac:dyDescent="0.25">
      <c r="A737" t="s">
        <v>672</v>
      </c>
      <c r="B737" t="s">
        <v>821</v>
      </c>
      <c r="C737" t="s">
        <v>482</v>
      </c>
      <c r="D737">
        <v>18.399999999999999</v>
      </c>
      <c r="E737">
        <v>35.700000000000003</v>
      </c>
      <c r="F737">
        <v>8</v>
      </c>
      <c r="G737">
        <v>10.4</v>
      </c>
      <c r="H737">
        <v>44.3</v>
      </c>
      <c r="I737" t="s">
        <v>28</v>
      </c>
      <c r="J737">
        <v>2016</v>
      </c>
      <c r="L737">
        <f>INDEX('student population'!$A$2:$D$801,MATCH(Rank!B737,'student population'!$A$2:$A$801,0),2)</f>
        <v>13493</v>
      </c>
      <c r="M737" s="1">
        <f>INDEX('student population'!$A$2:$D$801,MATCH(Rank!B737,'student population'!$A$2:$A$801,0),3)</f>
        <v>10.4</v>
      </c>
    </row>
    <row r="738" spans="1:13" x14ac:dyDescent="0.25">
      <c r="A738" t="s">
        <v>672</v>
      </c>
      <c r="B738" t="s">
        <v>822</v>
      </c>
      <c r="C738" t="s">
        <v>614</v>
      </c>
      <c r="D738">
        <v>15.3</v>
      </c>
      <c r="E738">
        <v>31</v>
      </c>
      <c r="F738">
        <v>7</v>
      </c>
      <c r="G738">
        <v>22.2</v>
      </c>
      <c r="H738">
        <v>31.6</v>
      </c>
      <c r="I738" t="s">
        <v>28</v>
      </c>
      <c r="J738">
        <v>2016</v>
      </c>
      <c r="L738">
        <f>INDEX('student population'!$A$2:$D$801,MATCH(Rank!B738,'student population'!$A$2:$A$801,0),2)</f>
        <v>38274</v>
      </c>
      <c r="M738" s="1">
        <f>INDEX('student population'!$A$2:$D$801,MATCH(Rank!B738,'student population'!$A$2:$A$801,0),3)</f>
        <v>16.100000000000001</v>
      </c>
    </row>
    <row r="739" spans="1:13" x14ac:dyDescent="0.25">
      <c r="A739" t="s">
        <v>672</v>
      </c>
      <c r="B739" t="s">
        <v>823</v>
      </c>
      <c r="C739" t="s">
        <v>824</v>
      </c>
      <c r="D739">
        <v>9.9</v>
      </c>
      <c r="E739">
        <v>99.9</v>
      </c>
      <c r="F739">
        <v>10.3</v>
      </c>
      <c r="G739">
        <v>22.3</v>
      </c>
      <c r="H739">
        <v>55.2</v>
      </c>
      <c r="I739" t="s">
        <v>28</v>
      </c>
      <c r="J739">
        <v>2016</v>
      </c>
      <c r="L739">
        <f>INDEX('student population'!$A$2:$D$801,MATCH(Rank!B739,'student population'!$A$2:$A$801,0),2)</f>
        <v>9583</v>
      </c>
      <c r="M739" s="1">
        <f>INDEX('student population'!$A$2:$D$801,MATCH(Rank!B739,'student population'!$A$2:$A$801,0),3)</f>
        <v>19</v>
      </c>
    </row>
    <row r="740" spans="1:13" x14ac:dyDescent="0.25">
      <c r="A740" t="s">
        <v>672</v>
      </c>
      <c r="B740" t="s">
        <v>825</v>
      </c>
      <c r="C740" t="s">
        <v>336</v>
      </c>
      <c r="D740">
        <v>21.7</v>
      </c>
      <c r="E740">
        <v>16.8</v>
      </c>
      <c r="F740">
        <v>9.1</v>
      </c>
      <c r="G740">
        <v>12.3</v>
      </c>
      <c r="H740">
        <v>30.8</v>
      </c>
      <c r="I740" t="s">
        <v>28</v>
      </c>
      <c r="J740">
        <v>2016</v>
      </c>
      <c r="L740">
        <f>INDEX('student population'!$A$2:$D$801,MATCH(Rank!B740,'student population'!$A$2:$A$801,0),2)</f>
        <v>28757</v>
      </c>
      <c r="M740" s="1">
        <f>INDEX('student population'!$A$2:$D$801,MATCH(Rank!B740,'student population'!$A$2:$A$801,0),3)</f>
        <v>10.1</v>
      </c>
    </row>
    <row r="741" spans="1:13" x14ac:dyDescent="0.25">
      <c r="A741" t="s">
        <v>672</v>
      </c>
      <c r="B741" t="s">
        <v>826</v>
      </c>
      <c r="C741" t="s">
        <v>11</v>
      </c>
      <c r="D741">
        <v>17.399999999999999</v>
      </c>
      <c r="E741">
        <v>29.8</v>
      </c>
      <c r="F741">
        <v>13.4</v>
      </c>
      <c r="G741">
        <v>25.1</v>
      </c>
      <c r="H741">
        <v>30.4</v>
      </c>
      <c r="I741" t="s">
        <v>28</v>
      </c>
      <c r="J741">
        <v>2016</v>
      </c>
      <c r="L741">
        <f>INDEX('student population'!$A$2:$D$801,MATCH(Rank!B741,'student population'!$A$2:$A$801,0),2)</f>
        <v>12965</v>
      </c>
      <c r="M741" s="1">
        <f>INDEX('student population'!$A$2:$D$801,MATCH(Rank!B741,'student population'!$A$2:$A$801,0),3)</f>
        <v>13.5</v>
      </c>
    </row>
    <row r="742" spans="1:13" x14ac:dyDescent="0.25">
      <c r="A742" t="s">
        <v>672</v>
      </c>
      <c r="B742" t="s">
        <v>827</v>
      </c>
      <c r="C742" t="s">
        <v>64</v>
      </c>
      <c r="D742">
        <v>18.600000000000001</v>
      </c>
      <c r="E742">
        <v>20.6</v>
      </c>
      <c r="F742">
        <v>9.6</v>
      </c>
      <c r="G742">
        <v>23.4</v>
      </c>
      <c r="H742">
        <v>29.6</v>
      </c>
      <c r="I742" t="s">
        <v>28</v>
      </c>
      <c r="J742">
        <v>2016</v>
      </c>
      <c r="L742">
        <f>INDEX('student population'!$A$2:$D$801,MATCH(Rank!B742,'student population'!$A$2:$A$801,0),2)</f>
        <v>7469</v>
      </c>
      <c r="M742" s="1">
        <f>INDEX('student population'!$A$2:$D$801,MATCH(Rank!B742,'student population'!$A$2:$A$801,0),3)</f>
        <v>11.7</v>
      </c>
    </row>
    <row r="743" spans="1:13" x14ac:dyDescent="0.25">
      <c r="A743" t="s">
        <v>672</v>
      </c>
      <c r="B743" t="s">
        <v>828</v>
      </c>
      <c r="C743" t="s">
        <v>13</v>
      </c>
      <c r="D743">
        <v>20.8</v>
      </c>
      <c r="E743">
        <v>66.400000000000006</v>
      </c>
      <c r="F743">
        <v>12.1</v>
      </c>
      <c r="G743">
        <v>21.2</v>
      </c>
      <c r="H743">
        <v>28.8</v>
      </c>
      <c r="I743" t="s">
        <v>28</v>
      </c>
      <c r="J743">
        <v>2016</v>
      </c>
      <c r="L743">
        <f>INDEX('student population'!$A$2:$D$801,MATCH(Rank!B743,'student population'!$A$2:$A$801,0),2)</f>
        <v>16152</v>
      </c>
      <c r="M743" s="1">
        <f>INDEX('student population'!$A$2:$D$801,MATCH(Rank!B743,'student population'!$A$2:$A$801,0),3)</f>
        <v>17</v>
      </c>
    </row>
    <row r="744" spans="1:13" x14ac:dyDescent="0.25">
      <c r="A744" t="s">
        <v>672</v>
      </c>
      <c r="B744" t="s">
        <v>829</v>
      </c>
      <c r="C744" t="s">
        <v>482</v>
      </c>
      <c r="D744">
        <v>17.600000000000001</v>
      </c>
      <c r="E744">
        <v>40.4</v>
      </c>
      <c r="F744">
        <v>11.3</v>
      </c>
      <c r="G744">
        <v>10.199999999999999</v>
      </c>
      <c r="H744">
        <v>31</v>
      </c>
      <c r="I744" t="s">
        <v>28</v>
      </c>
      <c r="J744">
        <v>2016</v>
      </c>
      <c r="L744">
        <f>INDEX('student population'!$A$2:$D$801,MATCH(Rank!B744,'student population'!$A$2:$A$801,0),2)</f>
        <v>22739</v>
      </c>
      <c r="M744" s="1">
        <f>INDEX('student population'!$A$2:$D$801,MATCH(Rank!B744,'student population'!$A$2:$A$801,0),3)</f>
        <v>23.6</v>
      </c>
    </row>
    <row r="745" spans="1:13" x14ac:dyDescent="0.25">
      <c r="A745" t="s">
        <v>672</v>
      </c>
      <c r="B745" t="s">
        <v>830</v>
      </c>
      <c r="C745" t="s">
        <v>336</v>
      </c>
      <c r="D745">
        <v>28</v>
      </c>
      <c r="E745">
        <v>18.7</v>
      </c>
      <c r="F745">
        <v>22.6</v>
      </c>
      <c r="G745">
        <v>6.7</v>
      </c>
      <c r="H745">
        <v>40.1</v>
      </c>
      <c r="I745" t="s">
        <v>28</v>
      </c>
      <c r="J745">
        <v>2016</v>
      </c>
      <c r="L745">
        <f>INDEX('student population'!$A$2:$D$801,MATCH(Rank!B745,'student population'!$A$2:$A$801,0),2)</f>
        <v>50594</v>
      </c>
      <c r="M745" s="1">
        <f>INDEX('student population'!$A$2:$D$801,MATCH(Rank!B745,'student population'!$A$2:$A$801,0),3)</f>
        <v>13</v>
      </c>
    </row>
    <row r="746" spans="1:13" x14ac:dyDescent="0.25">
      <c r="A746" t="s">
        <v>672</v>
      </c>
      <c r="B746" t="s">
        <v>831</v>
      </c>
      <c r="C746" t="s">
        <v>311</v>
      </c>
      <c r="D746">
        <v>38.299999999999997</v>
      </c>
      <c r="E746">
        <v>17.3</v>
      </c>
      <c r="F746">
        <v>12.4</v>
      </c>
      <c r="G746">
        <v>11.4</v>
      </c>
      <c r="H746">
        <v>29.3</v>
      </c>
      <c r="I746" t="s">
        <v>28</v>
      </c>
      <c r="J746">
        <v>2016</v>
      </c>
      <c r="L746">
        <f>INDEX('student population'!$A$2:$D$801,MATCH(Rank!B746,'student population'!$A$2:$A$801,0),2)</f>
        <v>4858</v>
      </c>
      <c r="M746" s="1">
        <f>INDEX('student population'!$A$2:$D$801,MATCH(Rank!B746,'student population'!$A$2:$A$801,0),3)</f>
        <v>14.6</v>
      </c>
    </row>
    <row r="747" spans="1:13" x14ac:dyDescent="0.25">
      <c r="A747" t="s">
        <v>672</v>
      </c>
      <c r="B747" t="s">
        <v>832</v>
      </c>
      <c r="C747" t="s">
        <v>62</v>
      </c>
      <c r="D747">
        <v>25.1</v>
      </c>
      <c r="E747">
        <v>15.6</v>
      </c>
      <c r="F747">
        <v>22.4</v>
      </c>
      <c r="G747">
        <v>6.9</v>
      </c>
      <c r="H747">
        <v>89.7</v>
      </c>
      <c r="I747" t="s">
        <v>28</v>
      </c>
      <c r="J747">
        <v>2016</v>
      </c>
      <c r="L747">
        <f>INDEX('student population'!$A$2:$D$801,MATCH(Rank!B747,'student population'!$A$2:$A$801,0),2)</f>
        <v>22780</v>
      </c>
      <c r="M747" s="1">
        <f>INDEX('student population'!$A$2:$D$801,MATCH(Rank!B747,'student population'!$A$2:$A$801,0),3)</f>
        <v>15.1</v>
      </c>
    </row>
    <row r="748" spans="1:13" x14ac:dyDescent="0.25">
      <c r="A748" t="s">
        <v>672</v>
      </c>
      <c r="B748" t="s">
        <v>833</v>
      </c>
      <c r="C748" t="s">
        <v>112</v>
      </c>
      <c r="D748">
        <v>18.899999999999999</v>
      </c>
      <c r="E748">
        <v>25.2</v>
      </c>
      <c r="F748">
        <v>12.2</v>
      </c>
      <c r="G748">
        <v>38.700000000000003</v>
      </c>
      <c r="H748">
        <v>35.4</v>
      </c>
      <c r="I748" t="s">
        <v>28</v>
      </c>
      <c r="J748">
        <v>2016</v>
      </c>
      <c r="L748">
        <f>INDEX('student population'!$A$2:$D$801,MATCH(Rank!B748,'student population'!$A$2:$A$801,0),2)</f>
        <v>11704</v>
      </c>
      <c r="M748" s="1">
        <f>INDEX('student population'!$A$2:$D$801,MATCH(Rank!B748,'student population'!$A$2:$A$801,0),3)</f>
        <v>15.5</v>
      </c>
    </row>
    <row r="749" spans="1:13" x14ac:dyDescent="0.25">
      <c r="A749" t="s">
        <v>672</v>
      </c>
      <c r="B749" t="s">
        <v>834</v>
      </c>
      <c r="C749" t="s">
        <v>112</v>
      </c>
      <c r="D749">
        <v>22.8</v>
      </c>
      <c r="E749">
        <v>18.7</v>
      </c>
      <c r="F749">
        <v>17.5</v>
      </c>
      <c r="G749">
        <v>21.4</v>
      </c>
      <c r="H749">
        <v>28.9</v>
      </c>
      <c r="I749" t="s">
        <v>28</v>
      </c>
      <c r="J749">
        <v>2016</v>
      </c>
      <c r="L749">
        <f>INDEX('student population'!$A$2:$D$801,MATCH(Rank!B749,'student population'!$A$2:$A$801,0),2)</f>
        <v>10243</v>
      </c>
      <c r="M749" s="1">
        <f>INDEX('student population'!$A$2:$D$801,MATCH(Rank!B749,'student population'!$A$2:$A$801,0),3)</f>
        <v>19</v>
      </c>
    </row>
    <row r="750" spans="1:13" x14ac:dyDescent="0.25">
      <c r="A750" t="s">
        <v>672</v>
      </c>
      <c r="B750" t="s">
        <v>835</v>
      </c>
      <c r="C750" t="s">
        <v>498</v>
      </c>
      <c r="D750">
        <v>20.5</v>
      </c>
      <c r="E750">
        <v>13.8</v>
      </c>
      <c r="F750">
        <v>19</v>
      </c>
      <c r="G750">
        <v>11.4</v>
      </c>
      <c r="H750">
        <v>58.9</v>
      </c>
      <c r="I750" t="s">
        <v>28</v>
      </c>
      <c r="J750">
        <v>2016</v>
      </c>
      <c r="L750">
        <f>INDEX('student population'!$A$2:$D$801,MATCH(Rank!B750,'student population'!$A$2:$A$801,0),2)</f>
        <v>17800</v>
      </c>
      <c r="M750" s="1">
        <f>INDEX('student population'!$A$2:$D$801,MATCH(Rank!B750,'student population'!$A$2:$A$801,0),3)</f>
        <v>24.9</v>
      </c>
    </row>
    <row r="751" spans="1:13" x14ac:dyDescent="0.25">
      <c r="A751" t="s">
        <v>672</v>
      </c>
      <c r="B751" t="s">
        <v>836</v>
      </c>
      <c r="C751" t="s">
        <v>62</v>
      </c>
      <c r="D751">
        <v>19.100000000000001</v>
      </c>
      <c r="E751">
        <v>15.8</v>
      </c>
      <c r="F751">
        <v>16.100000000000001</v>
      </c>
      <c r="G751">
        <v>14.8</v>
      </c>
      <c r="H751">
        <v>45.7</v>
      </c>
      <c r="I751" t="s">
        <v>28</v>
      </c>
      <c r="J751">
        <v>2016</v>
      </c>
      <c r="L751">
        <f>INDEX('student population'!$A$2:$D$801,MATCH(Rank!B751,'student population'!$A$2:$A$801,0),2)</f>
        <v>46044</v>
      </c>
      <c r="M751" s="1">
        <f>INDEX('student population'!$A$2:$D$801,MATCH(Rank!B751,'student population'!$A$2:$A$801,0),3)</f>
        <v>17.5</v>
      </c>
    </row>
    <row r="752" spans="1:13" x14ac:dyDescent="0.25">
      <c r="A752" t="s">
        <v>672</v>
      </c>
      <c r="B752" t="s">
        <v>837</v>
      </c>
      <c r="C752" t="s">
        <v>62</v>
      </c>
      <c r="D752">
        <v>17.600000000000001</v>
      </c>
      <c r="E752">
        <v>30.7</v>
      </c>
      <c r="F752">
        <v>9.1</v>
      </c>
      <c r="G752">
        <v>28.3</v>
      </c>
      <c r="H752">
        <v>30.7</v>
      </c>
      <c r="I752" t="s">
        <v>28</v>
      </c>
      <c r="J752">
        <v>2016</v>
      </c>
      <c r="L752">
        <f>INDEX('student population'!$A$2:$D$801,MATCH(Rank!B752,'student population'!$A$2:$A$801,0),2)</f>
        <v>9593</v>
      </c>
      <c r="M752" s="1">
        <f>INDEX('student population'!$A$2:$D$801,MATCH(Rank!B752,'student population'!$A$2:$A$801,0),3)</f>
        <v>13.5</v>
      </c>
    </row>
    <row r="753" spans="1:13" x14ac:dyDescent="0.25">
      <c r="A753" t="s">
        <v>672</v>
      </c>
      <c r="B753" t="s">
        <v>838</v>
      </c>
      <c r="C753" t="s">
        <v>13</v>
      </c>
      <c r="D753">
        <v>17.3</v>
      </c>
      <c r="E753">
        <v>47</v>
      </c>
      <c r="F753">
        <v>9.4</v>
      </c>
      <c r="G753">
        <v>20.100000000000001</v>
      </c>
      <c r="H753">
        <v>28.6</v>
      </c>
      <c r="I753" t="s">
        <v>28</v>
      </c>
      <c r="J753">
        <v>2016</v>
      </c>
      <c r="L753">
        <f>INDEX('student population'!$A$2:$D$801,MATCH(Rank!B753,'student population'!$A$2:$A$801,0),2)</f>
        <v>27477</v>
      </c>
      <c r="M753" s="1">
        <f>INDEX('student population'!$A$2:$D$801,MATCH(Rank!B753,'student population'!$A$2:$A$801,0),3)</f>
        <v>18.8</v>
      </c>
    </row>
    <row r="754" spans="1:13" x14ac:dyDescent="0.25">
      <c r="A754" t="s">
        <v>672</v>
      </c>
      <c r="B754" t="s">
        <v>839</v>
      </c>
      <c r="C754" t="s">
        <v>64</v>
      </c>
      <c r="D754">
        <v>20.8</v>
      </c>
      <c r="E754">
        <v>20.3</v>
      </c>
      <c r="F754">
        <v>8.3000000000000007</v>
      </c>
      <c r="G754">
        <v>22</v>
      </c>
      <c r="H754">
        <v>31.6</v>
      </c>
      <c r="I754" t="s">
        <v>28</v>
      </c>
      <c r="J754">
        <v>2016</v>
      </c>
      <c r="L754">
        <f>INDEX('student population'!$A$2:$D$801,MATCH(Rank!B754,'student population'!$A$2:$A$801,0),2)</f>
        <v>11232</v>
      </c>
      <c r="M754" s="1">
        <f>INDEX('student population'!$A$2:$D$801,MATCH(Rank!B754,'student population'!$A$2:$A$801,0),3)</f>
        <v>9.6</v>
      </c>
    </row>
    <row r="755" spans="1:13" x14ac:dyDescent="0.25">
      <c r="A755" t="s">
        <v>672</v>
      </c>
      <c r="B755" t="s">
        <v>840</v>
      </c>
      <c r="C755" t="s">
        <v>64</v>
      </c>
      <c r="D755">
        <v>28.5</v>
      </c>
      <c r="E755">
        <v>14</v>
      </c>
      <c r="F755">
        <v>7.9</v>
      </c>
      <c r="G755">
        <v>7</v>
      </c>
      <c r="H755" t="s">
        <v>28</v>
      </c>
      <c r="I755" t="s">
        <v>28</v>
      </c>
      <c r="J755">
        <v>2016</v>
      </c>
      <c r="L755">
        <f>INDEX('student population'!$A$2:$D$801,MATCH(Rank!B755,'student population'!$A$2:$A$801,0),2)</f>
        <v>3675</v>
      </c>
      <c r="M755" s="1">
        <f>INDEX('student population'!$A$2:$D$801,MATCH(Rank!B755,'student population'!$A$2:$A$801,0),3)</f>
        <v>2.5</v>
      </c>
    </row>
    <row r="756" spans="1:13" x14ac:dyDescent="0.25">
      <c r="A756" t="s">
        <v>672</v>
      </c>
      <c r="B756" t="s">
        <v>841</v>
      </c>
      <c r="C756" t="s">
        <v>62</v>
      </c>
      <c r="D756">
        <v>25</v>
      </c>
      <c r="E756">
        <v>15.7</v>
      </c>
      <c r="F756">
        <v>18.399999999999999</v>
      </c>
      <c r="G756">
        <v>16.100000000000001</v>
      </c>
      <c r="H756">
        <v>90.8</v>
      </c>
      <c r="I756" t="s">
        <v>28</v>
      </c>
      <c r="J756">
        <v>2016</v>
      </c>
      <c r="L756">
        <f>INDEX('student population'!$A$2:$D$801,MATCH(Rank!B756,'student population'!$A$2:$A$801,0),2)</f>
        <v>65035</v>
      </c>
      <c r="M756" s="1">
        <f>INDEX('student population'!$A$2:$D$801,MATCH(Rank!B756,'student population'!$A$2:$A$801,0),3)</f>
        <v>14.5</v>
      </c>
    </row>
    <row r="757" spans="1:13" x14ac:dyDescent="0.25">
      <c r="A757" t="s">
        <v>672</v>
      </c>
      <c r="B757" t="s">
        <v>842</v>
      </c>
      <c r="C757" t="s">
        <v>668</v>
      </c>
      <c r="D757">
        <v>17.7</v>
      </c>
      <c r="E757">
        <v>18.5</v>
      </c>
      <c r="F757">
        <v>8</v>
      </c>
      <c r="G757">
        <v>20.399999999999999</v>
      </c>
      <c r="H757">
        <v>28.1</v>
      </c>
      <c r="I757" t="s">
        <v>28</v>
      </c>
      <c r="J757">
        <v>2016</v>
      </c>
      <c r="L757">
        <f>INDEX('student population'!$A$2:$D$801,MATCH(Rank!B757,'student population'!$A$2:$A$801,0),2)</f>
        <v>32764</v>
      </c>
      <c r="M757" s="1">
        <f>INDEX('student population'!$A$2:$D$801,MATCH(Rank!B757,'student population'!$A$2:$A$801,0),3)</f>
        <v>17.3</v>
      </c>
    </row>
    <row r="758" spans="1:13" x14ac:dyDescent="0.25">
      <c r="A758" t="s">
        <v>672</v>
      </c>
      <c r="B758" t="s">
        <v>843</v>
      </c>
      <c r="C758" t="s">
        <v>725</v>
      </c>
      <c r="D758">
        <v>23.3</v>
      </c>
      <c r="E758">
        <v>30.6</v>
      </c>
      <c r="F758">
        <v>8.6</v>
      </c>
      <c r="G758">
        <v>24.9</v>
      </c>
      <c r="H758">
        <v>33.200000000000003</v>
      </c>
      <c r="I758" t="s">
        <v>28</v>
      </c>
      <c r="J758">
        <v>2016</v>
      </c>
      <c r="L758">
        <f>INDEX('student population'!$A$2:$D$801,MATCH(Rank!B758,'student population'!$A$2:$A$801,0),2)</f>
        <v>16400</v>
      </c>
      <c r="M758" s="1">
        <f>INDEX('student population'!$A$2:$D$801,MATCH(Rank!B758,'student population'!$A$2:$A$801,0),3)</f>
        <v>15.3</v>
      </c>
    </row>
    <row r="759" spans="1:13" x14ac:dyDescent="0.25">
      <c r="A759" t="s">
        <v>672</v>
      </c>
      <c r="B759" t="s">
        <v>844</v>
      </c>
      <c r="C759" t="s">
        <v>112</v>
      </c>
      <c r="D759">
        <v>21.5</v>
      </c>
      <c r="E759">
        <v>27.7</v>
      </c>
      <c r="F759">
        <v>24.8</v>
      </c>
      <c r="G759">
        <v>20.5</v>
      </c>
      <c r="H759">
        <v>46.8</v>
      </c>
      <c r="I759" t="s">
        <v>28</v>
      </c>
      <c r="J759">
        <v>2016</v>
      </c>
      <c r="L759">
        <f>INDEX('student population'!$A$2:$D$801,MATCH(Rank!B759,'student population'!$A$2:$A$801,0),2)</f>
        <v>10625</v>
      </c>
      <c r="M759" s="1">
        <f>INDEX('student population'!$A$2:$D$801,MATCH(Rank!B759,'student population'!$A$2:$A$801,0),3)</f>
        <v>24.1</v>
      </c>
    </row>
    <row r="760" spans="1:13" x14ac:dyDescent="0.25">
      <c r="A760" t="s">
        <v>672</v>
      </c>
      <c r="B760" t="s">
        <v>845</v>
      </c>
      <c r="C760" t="s">
        <v>64</v>
      </c>
      <c r="D760">
        <v>22</v>
      </c>
      <c r="E760">
        <v>32.799999999999997</v>
      </c>
      <c r="F760">
        <v>9.4</v>
      </c>
      <c r="G760">
        <v>5.3</v>
      </c>
      <c r="H760">
        <v>29.5</v>
      </c>
      <c r="I760" t="s">
        <v>28</v>
      </c>
      <c r="J760">
        <v>2016</v>
      </c>
      <c r="L760">
        <f>INDEX('student population'!$A$2:$D$801,MATCH(Rank!B760,'student population'!$A$2:$A$801,0),2)</f>
        <v>12799</v>
      </c>
      <c r="M760" s="1">
        <f>INDEX('student population'!$A$2:$D$801,MATCH(Rank!B760,'student population'!$A$2:$A$801,0),3)</f>
        <v>24.3</v>
      </c>
    </row>
    <row r="761" spans="1:13" x14ac:dyDescent="0.25">
      <c r="A761" t="s">
        <v>672</v>
      </c>
      <c r="B761" t="s">
        <v>846</v>
      </c>
      <c r="C761" t="s">
        <v>151</v>
      </c>
      <c r="D761">
        <v>18.399999999999999</v>
      </c>
      <c r="E761">
        <v>28.7</v>
      </c>
      <c r="F761">
        <v>11.3</v>
      </c>
      <c r="G761">
        <v>9.4</v>
      </c>
      <c r="H761">
        <v>28.8</v>
      </c>
      <c r="I761" t="s">
        <v>28</v>
      </c>
      <c r="J761">
        <v>2016</v>
      </c>
      <c r="L761">
        <f>INDEX('student population'!$A$2:$D$801,MATCH(Rank!B761,'student population'!$A$2:$A$801,0),2)</f>
        <v>197102</v>
      </c>
      <c r="M761" s="1">
        <f>INDEX('student population'!$A$2:$D$801,MATCH(Rank!B761,'student population'!$A$2:$A$801,0),3)</f>
        <v>108.5</v>
      </c>
    </row>
    <row r="762" spans="1:13" x14ac:dyDescent="0.25">
      <c r="A762" t="s">
        <v>672</v>
      </c>
      <c r="B762" t="s">
        <v>847</v>
      </c>
      <c r="C762" t="s">
        <v>195</v>
      </c>
      <c r="D762">
        <v>21.9</v>
      </c>
      <c r="E762">
        <v>17.3</v>
      </c>
      <c r="F762">
        <v>8.1999999999999993</v>
      </c>
      <c r="G762">
        <v>9.1999999999999993</v>
      </c>
      <c r="H762">
        <v>39.5</v>
      </c>
      <c r="I762" t="s">
        <v>28</v>
      </c>
      <c r="J762">
        <v>2016</v>
      </c>
      <c r="L762">
        <f>INDEX('student population'!$A$2:$D$801,MATCH(Rank!B762,'student population'!$A$2:$A$801,0),2)</f>
        <v>27556</v>
      </c>
      <c r="M762" s="1">
        <f>INDEX('student population'!$A$2:$D$801,MATCH(Rank!B762,'student population'!$A$2:$A$801,0),3)</f>
        <v>9</v>
      </c>
    </row>
    <row r="763" spans="1:13" x14ac:dyDescent="0.25">
      <c r="A763" t="s">
        <v>672</v>
      </c>
      <c r="B763" t="s">
        <v>848</v>
      </c>
      <c r="C763" t="s">
        <v>11</v>
      </c>
      <c r="D763">
        <v>21</v>
      </c>
      <c r="E763">
        <v>20.8</v>
      </c>
      <c r="F763">
        <v>11.8</v>
      </c>
      <c r="G763">
        <v>20.100000000000001</v>
      </c>
      <c r="H763">
        <v>39.9</v>
      </c>
      <c r="I763" t="s">
        <v>28</v>
      </c>
      <c r="J763">
        <v>2016</v>
      </c>
      <c r="L763">
        <f>INDEX('student population'!$A$2:$D$801,MATCH(Rank!B763,'student population'!$A$2:$A$801,0),2)</f>
        <v>14569</v>
      </c>
      <c r="M763" s="1">
        <f>INDEX('student population'!$A$2:$D$801,MATCH(Rank!B763,'student population'!$A$2:$A$801,0),3)</f>
        <v>18.5</v>
      </c>
    </row>
    <row r="764" spans="1:13" x14ac:dyDescent="0.25">
      <c r="A764" t="s">
        <v>672</v>
      </c>
      <c r="B764" t="s">
        <v>849</v>
      </c>
      <c r="C764" t="s">
        <v>51</v>
      </c>
      <c r="D764">
        <v>18.399999999999999</v>
      </c>
      <c r="E764">
        <v>63</v>
      </c>
      <c r="F764">
        <v>13.1</v>
      </c>
      <c r="G764">
        <v>14.4</v>
      </c>
      <c r="H764">
        <v>28.8</v>
      </c>
      <c r="I764" t="s">
        <v>28</v>
      </c>
      <c r="J764">
        <v>2016</v>
      </c>
      <c r="L764">
        <f>INDEX('student population'!$A$2:$D$801,MATCH(Rank!B764,'student population'!$A$2:$A$801,0),2)</f>
        <v>13761</v>
      </c>
      <c r="M764" s="1">
        <f>INDEX('student population'!$A$2:$D$801,MATCH(Rank!B764,'student population'!$A$2:$A$801,0),3)</f>
        <v>29.2</v>
      </c>
    </row>
    <row r="765" spans="1:13" x14ac:dyDescent="0.25">
      <c r="A765" t="s">
        <v>672</v>
      </c>
      <c r="B765" t="s">
        <v>850</v>
      </c>
      <c r="C765" t="s">
        <v>679</v>
      </c>
      <c r="D765">
        <v>22.6</v>
      </c>
      <c r="E765">
        <v>31.6</v>
      </c>
      <c r="F765">
        <v>5.9</v>
      </c>
      <c r="G765">
        <v>16</v>
      </c>
      <c r="H765" t="s">
        <v>28</v>
      </c>
      <c r="I765" t="s">
        <v>28</v>
      </c>
      <c r="J765">
        <v>2016</v>
      </c>
      <c r="L765">
        <f>INDEX('student population'!$A$2:$D$801,MATCH(Rank!B765,'student population'!$A$2:$A$801,0),2)</f>
        <v>16817</v>
      </c>
      <c r="M765" s="1">
        <f>INDEX('student population'!$A$2:$D$801,MATCH(Rank!B765,'student population'!$A$2:$A$801,0),3)</f>
        <v>6</v>
      </c>
    </row>
    <row r="766" spans="1:13" x14ac:dyDescent="0.25">
      <c r="A766" t="s">
        <v>672</v>
      </c>
      <c r="B766" t="s">
        <v>851</v>
      </c>
      <c r="C766" t="s">
        <v>852</v>
      </c>
      <c r="D766">
        <v>21.3</v>
      </c>
      <c r="E766">
        <v>71.5</v>
      </c>
      <c r="F766">
        <v>10.6</v>
      </c>
      <c r="G766">
        <v>16</v>
      </c>
      <c r="H766">
        <v>37.6</v>
      </c>
      <c r="I766" t="s">
        <v>28</v>
      </c>
      <c r="J766">
        <v>2016</v>
      </c>
      <c r="L766">
        <f>INDEX('student population'!$A$2:$D$801,MATCH(Rank!B766,'student population'!$A$2:$A$801,0),2)</f>
        <v>7089</v>
      </c>
      <c r="M766" s="1">
        <f>INDEX('student population'!$A$2:$D$801,MATCH(Rank!B766,'student population'!$A$2:$A$801,0),3)</f>
        <v>9</v>
      </c>
    </row>
    <row r="767" spans="1:13" x14ac:dyDescent="0.25">
      <c r="A767" t="s">
        <v>672</v>
      </c>
      <c r="B767" t="s">
        <v>853</v>
      </c>
      <c r="C767" t="s">
        <v>614</v>
      </c>
      <c r="D767">
        <v>21.1</v>
      </c>
      <c r="E767">
        <v>25.9</v>
      </c>
      <c r="F767">
        <v>11.6</v>
      </c>
      <c r="G767">
        <v>18.399999999999999</v>
      </c>
      <c r="H767">
        <v>38.1</v>
      </c>
      <c r="I767" t="s">
        <v>28</v>
      </c>
      <c r="J767">
        <v>2016</v>
      </c>
      <c r="L767">
        <f>INDEX('student population'!$A$2:$D$801,MATCH(Rank!B767,'student population'!$A$2:$A$801,0),2)</f>
        <v>12650</v>
      </c>
      <c r="M767" s="1">
        <f>INDEX('student population'!$A$2:$D$801,MATCH(Rank!B767,'student population'!$A$2:$A$801,0),3)</f>
        <v>32.9</v>
      </c>
    </row>
    <row r="768" spans="1:13" x14ac:dyDescent="0.25">
      <c r="A768" t="s">
        <v>672</v>
      </c>
      <c r="B768" t="s">
        <v>854</v>
      </c>
      <c r="C768" t="s">
        <v>652</v>
      </c>
      <c r="D768">
        <v>20</v>
      </c>
      <c r="E768">
        <v>46.9</v>
      </c>
      <c r="F768">
        <v>10.5</v>
      </c>
      <c r="G768">
        <v>20.5</v>
      </c>
      <c r="H768">
        <v>33.200000000000003</v>
      </c>
      <c r="I768" t="s">
        <v>28</v>
      </c>
      <c r="J768">
        <v>2016</v>
      </c>
      <c r="L768">
        <f>INDEX('student population'!$A$2:$D$801,MATCH(Rank!B768,'student population'!$A$2:$A$801,0),2)</f>
        <v>22684</v>
      </c>
      <c r="M768" s="1">
        <f>INDEX('student population'!$A$2:$D$801,MATCH(Rank!B768,'student population'!$A$2:$A$801,0),3)</f>
        <v>13.8</v>
      </c>
    </row>
    <row r="769" spans="1:13" x14ac:dyDescent="0.25">
      <c r="A769" t="s">
        <v>672</v>
      </c>
      <c r="B769" t="s">
        <v>855</v>
      </c>
      <c r="C769" t="s">
        <v>204</v>
      </c>
      <c r="D769">
        <v>25.7</v>
      </c>
      <c r="E769">
        <v>26.5</v>
      </c>
      <c r="F769">
        <v>21.7</v>
      </c>
      <c r="G769">
        <v>19</v>
      </c>
      <c r="H769">
        <v>42.2</v>
      </c>
      <c r="I769" t="s">
        <v>28</v>
      </c>
      <c r="J769">
        <v>2016</v>
      </c>
      <c r="L769">
        <f>INDEX('student population'!$A$2:$D$801,MATCH(Rank!B769,'student population'!$A$2:$A$801,0),2)</f>
        <v>6001</v>
      </c>
      <c r="M769" s="1">
        <f>INDEX('student population'!$A$2:$D$801,MATCH(Rank!B769,'student population'!$A$2:$A$801,0),3)</f>
        <v>11.1</v>
      </c>
    </row>
    <row r="770" spans="1:13" x14ac:dyDescent="0.25">
      <c r="A770" t="s">
        <v>672</v>
      </c>
      <c r="B770" t="s">
        <v>856</v>
      </c>
      <c r="C770" t="s">
        <v>857</v>
      </c>
      <c r="D770">
        <v>27.9</v>
      </c>
      <c r="E770">
        <v>28.2</v>
      </c>
      <c r="F770">
        <v>11</v>
      </c>
      <c r="G770">
        <v>4.2</v>
      </c>
      <c r="H770">
        <v>28</v>
      </c>
      <c r="I770" t="s">
        <v>28</v>
      </c>
      <c r="J770">
        <v>2016</v>
      </c>
      <c r="L770">
        <f>INDEX('student population'!$A$2:$D$801,MATCH(Rank!B770,'student population'!$A$2:$A$801,0),2)</f>
        <v>22686</v>
      </c>
      <c r="M770" s="1">
        <f>INDEX('student population'!$A$2:$D$801,MATCH(Rank!B770,'student population'!$A$2:$A$801,0),3)</f>
        <v>8.1999999999999993</v>
      </c>
    </row>
    <row r="771" spans="1:13" x14ac:dyDescent="0.25">
      <c r="A771" t="s">
        <v>672</v>
      </c>
      <c r="B771" t="s">
        <v>858</v>
      </c>
      <c r="C771" t="s">
        <v>179</v>
      </c>
      <c r="D771">
        <v>21.8</v>
      </c>
      <c r="E771">
        <v>39.5</v>
      </c>
      <c r="F771">
        <v>14.6</v>
      </c>
      <c r="G771">
        <v>24.5</v>
      </c>
      <c r="H771">
        <v>38.299999999999997</v>
      </c>
      <c r="I771" t="s">
        <v>28</v>
      </c>
      <c r="J771">
        <v>2016</v>
      </c>
      <c r="L771">
        <f>INDEX('student population'!$A$2:$D$801,MATCH(Rank!B771,'student population'!$A$2:$A$801,0),2)</f>
        <v>41500</v>
      </c>
      <c r="M771" s="1">
        <f>INDEX('student population'!$A$2:$D$801,MATCH(Rank!B771,'student population'!$A$2:$A$801,0),3)</f>
        <v>13.8</v>
      </c>
    </row>
    <row r="772" spans="1:13" x14ac:dyDescent="0.25">
      <c r="A772" t="s">
        <v>672</v>
      </c>
      <c r="B772" t="s">
        <v>859</v>
      </c>
      <c r="C772" t="s">
        <v>498</v>
      </c>
      <c r="D772">
        <v>26.1</v>
      </c>
      <c r="E772">
        <v>16.5</v>
      </c>
      <c r="F772">
        <v>16.899999999999999</v>
      </c>
      <c r="G772">
        <v>15.8</v>
      </c>
      <c r="H772" t="s">
        <v>28</v>
      </c>
      <c r="I772" t="s">
        <v>28</v>
      </c>
      <c r="J772">
        <v>2016</v>
      </c>
      <c r="L772">
        <f>INDEX('student population'!$A$2:$D$801,MATCH(Rank!B772,'student population'!$A$2:$A$801,0),2)</f>
        <v>53802</v>
      </c>
      <c r="M772" s="1">
        <f>INDEX('student population'!$A$2:$D$801,MATCH(Rank!B772,'student population'!$A$2:$A$801,0),3)</f>
        <v>27</v>
      </c>
    </row>
    <row r="773" spans="1:13" x14ac:dyDescent="0.25">
      <c r="A773" t="s">
        <v>672</v>
      </c>
      <c r="B773" t="s">
        <v>860</v>
      </c>
      <c r="C773" t="s">
        <v>11</v>
      </c>
      <c r="D773">
        <v>18.600000000000001</v>
      </c>
      <c r="E773">
        <v>30.4</v>
      </c>
      <c r="F773">
        <v>18.7</v>
      </c>
      <c r="G773">
        <v>18.399999999999999</v>
      </c>
      <c r="H773" t="s">
        <v>28</v>
      </c>
      <c r="I773" t="s">
        <v>28</v>
      </c>
      <c r="J773">
        <v>2016</v>
      </c>
      <c r="L773">
        <f>INDEX('student population'!$A$2:$D$801,MATCH(Rank!B773,'student population'!$A$2:$A$801,0),2)</f>
        <v>19123</v>
      </c>
      <c r="M773" s="1">
        <f>INDEX('student population'!$A$2:$D$801,MATCH(Rank!B773,'student population'!$A$2:$A$801,0),3)</f>
        <v>29</v>
      </c>
    </row>
    <row r="774" spans="1:13" x14ac:dyDescent="0.25">
      <c r="A774" t="s">
        <v>672</v>
      </c>
      <c r="B774" t="s">
        <v>861</v>
      </c>
      <c r="C774" t="s">
        <v>11</v>
      </c>
      <c r="D774">
        <v>27.9</v>
      </c>
      <c r="E774">
        <v>36.799999999999997</v>
      </c>
      <c r="F774">
        <v>17.2</v>
      </c>
      <c r="G774">
        <v>22</v>
      </c>
      <c r="H774" t="s">
        <v>28</v>
      </c>
      <c r="I774" t="s">
        <v>28</v>
      </c>
      <c r="J774">
        <v>2016</v>
      </c>
      <c r="L774">
        <f>INDEX('student population'!$A$2:$D$801,MATCH(Rank!B774,'student population'!$A$2:$A$801,0),2)</f>
        <v>29512</v>
      </c>
      <c r="M774" s="1">
        <f>INDEX('student population'!$A$2:$D$801,MATCH(Rank!B774,'student population'!$A$2:$A$801,0),3)</f>
        <v>20.9</v>
      </c>
    </row>
    <row r="775" spans="1:13" x14ac:dyDescent="0.25">
      <c r="A775" t="s">
        <v>672</v>
      </c>
      <c r="B775" t="s">
        <v>862</v>
      </c>
      <c r="C775" t="s">
        <v>64</v>
      </c>
      <c r="D775">
        <v>17.899999999999999</v>
      </c>
      <c r="E775">
        <v>19.3</v>
      </c>
      <c r="F775">
        <v>7.6</v>
      </c>
      <c r="G775">
        <v>15.3</v>
      </c>
      <c r="H775">
        <v>34.4</v>
      </c>
      <c r="I775" t="s">
        <v>28</v>
      </c>
      <c r="J775">
        <v>2016</v>
      </c>
      <c r="L775">
        <f>INDEX('student population'!$A$2:$D$801,MATCH(Rank!B775,'student population'!$A$2:$A$801,0),2)</f>
        <v>29700</v>
      </c>
      <c r="M775" s="1">
        <f>INDEX('student population'!$A$2:$D$801,MATCH(Rank!B775,'student population'!$A$2:$A$801,0),3)</f>
        <v>12.7</v>
      </c>
    </row>
    <row r="776" spans="1:13" x14ac:dyDescent="0.25">
      <c r="A776" t="s">
        <v>672</v>
      </c>
      <c r="B776" t="s">
        <v>863</v>
      </c>
      <c r="C776" t="s">
        <v>64</v>
      </c>
      <c r="D776">
        <v>25.3</v>
      </c>
      <c r="E776">
        <v>16.8</v>
      </c>
      <c r="F776">
        <v>21.6</v>
      </c>
      <c r="G776">
        <v>12.8</v>
      </c>
      <c r="H776">
        <v>59.6</v>
      </c>
      <c r="I776" t="s">
        <v>28</v>
      </c>
      <c r="J776">
        <v>2016</v>
      </c>
      <c r="L776">
        <f>INDEX('student population'!$A$2:$D$801,MATCH(Rank!B776,'student population'!$A$2:$A$801,0),2)</f>
        <v>7519</v>
      </c>
      <c r="M776" s="1">
        <f>INDEX('student population'!$A$2:$D$801,MATCH(Rank!B776,'student population'!$A$2:$A$801,0),3)</f>
        <v>8.9</v>
      </c>
    </row>
    <row r="777" spans="1:13" x14ac:dyDescent="0.25">
      <c r="A777" t="s">
        <v>672</v>
      </c>
      <c r="B777" t="s">
        <v>864</v>
      </c>
      <c r="C777" t="s">
        <v>64</v>
      </c>
      <c r="D777">
        <v>27.9</v>
      </c>
      <c r="E777">
        <v>24.5</v>
      </c>
      <c r="F777">
        <v>12.4</v>
      </c>
      <c r="G777">
        <v>7.7</v>
      </c>
      <c r="H777">
        <v>57.9</v>
      </c>
      <c r="I777" t="s">
        <v>28</v>
      </c>
      <c r="J777">
        <v>2016</v>
      </c>
      <c r="L777">
        <f>INDEX('student population'!$A$2:$D$801,MATCH(Rank!B777,'student population'!$A$2:$A$801,0),2)</f>
        <v>2597</v>
      </c>
      <c r="M777" s="1">
        <f>INDEX('student population'!$A$2:$D$801,MATCH(Rank!B777,'student population'!$A$2:$A$801,0),3)</f>
        <v>11.1</v>
      </c>
    </row>
    <row r="778" spans="1:13" x14ac:dyDescent="0.25">
      <c r="A778" t="s">
        <v>672</v>
      </c>
      <c r="B778" t="s">
        <v>865</v>
      </c>
      <c r="C778" t="s">
        <v>64</v>
      </c>
      <c r="D778">
        <v>23</v>
      </c>
      <c r="E778">
        <v>15.4</v>
      </c>
      <c r="F778">
        <v>24.1</v>
      </c>
      <c r="G778">
        <v>21.4</v>
      </c>
      <c r="H778">
        <v>37.6</v>
      </c>
      <c r="I778" t="s">
        <v>28</v>
      </c>
      <c r="J778">
        <v>2016</v>
      </c>
      <c r="L778">
        <f>INDEX('student population'!$A$2:$D$801,MATCH(Rank!B778,'student population'!$A$2:$A$801,0),2)</f>
        <v>20243</v>
      </c>
      <c r="M778" s="1">
        <f>INDEX('student population'!$A$2:$D$801,MATCH(Rank!B778,'student population'!$A$2:$A$801,0),3)</f>
        <v>25.7</v>
      </c>
    </row>
    <row r="779" spans="1:13" x14ac:dyDescent="0.25">
      <c r="A779" t="s">
        <v>672</v>
      </c>
      <c r="B779" t="s">
        <v>866</v>
      </c>
      <c r="C779" t="s">
        <v>195</v>
      </c>
      <c r="D779">
        <v>34.799999999999997</v>
      </c>
      <c r="E779">
        <v>36.9</v>
      </c>
      <c r="F779">
        <v>20.8</v>
      </c>
      <c r="G779">
        <v>7.6</v>
      </c>
      <c r="H779">
        <v>44</v>
      </c>
      <c r="I779" t="s">
        <v>28</v>
      </c>
      <c r="J779">
        <v>2016</v>
      </c>
      <c r="L779">
        <f>INDEX('student population'!$A$2:$D$801,MATCH(Rank!B779,'student population'!$A$2:$A$801,0),2)</f>
        <v>10413</v>
      </c>
      <c r="M779" s="1">
        <f>INDEX('student population'!$A$2:$D$801,MATCH(Rank!B779,'student population'!$A$2:$A$801,0),3)</f>
        <v>9.9</v>
      </c>
    </row>
    <row r="780" spans="1:13" x14ac:dyDescent="0.25">
      <c r="A780" t="s">
        <v>672</v>
      </c>
      <c r="B780" t="s">
        <v>867</v>
      </c>
      <c r="C780" t="s">
        <v>64</v>
      </c>
      <c r="D780">
        <v>24.3</v>
      </c>
      <c r="E780">
        <v>16.7</v>
      </c>
      <c r="F780">
        <v>10.1</v>
      </c>
      <c r="G780">
        <v>9.6</v>
      </c>
      <c r="H780">
        <v>34.5</v>
      </c>
      <c r="I780" t="s">
        <v>28</v>
      </c>
      <c r="J780">
        <v>2016</v>
      </c>
      <c r="L780">
        <f>INDEX('student population'!$A$2:$D$801,MATCH(Rank!B780,'student population'!$A$2:$A$801,0),2)</f>
        <v>6248</v>
      </c>
      <c r="M780" s="1">
        <f>INDEX('student population'!$A$2:$D$801,MATCH(Rank!B780,'student population'!$A$2:$A$801,0),3)</f>
        <v>8.1999999999999993</v>
      </c>
    </row>
    <row r="781" spans="1:13" x14ac:dyDescent="0.25">
      <c r="A781" t="s">
        <v>672</v>
      </c>
      <c r="B781" t="s">
        <v>868</v>
      </c>
      <c r="C781" t="s">
        <v>64</v>
      </c>
      <c r="D781">
        <v>22</v>
      </c>
      <c r="E781">
        <v>25.4</v>
      </c>
      <c r="F781">
        <v>18.899999999999999</v>
      </c>
      <c r="G781">
        <v>15.8</v>
      </c>
      <c r="H781">
        <v>50.3</v>
      </c>
      <c r="I781" t="s">
        <v>28</v>
      </c>
      <c r="J781">
        <v>2016</v>
      </c>
      <c r="L781">
        <f>INDEX('student population'!$A$2:$D$801,MATCH(Rank!B781,'student population'!$A$2:$A$801,0),2)</f>
        <v>2153</v>
      </c>
      <c r="M781" s="1">
        <f>INDEX('student population'!$A$2:$D$801,MATCH(Rank!B781,'student population'!$A$2:$A$801,0),3)</f>
        <v>9.3000000000000007</v>
      </c>
    </row>
    <row r="782" spans="1:13" x14ac:dyDescent="0.25">
      <c r="A782" t="s">
        <v>672</v>
      </c>
      <c r="B782" t="s">
        <v>869</v>
      </c>
      <c r="C782" t="s">
        <v>555</v>
      </c>
      <c r="D782">
        <v>24.3</v>
      </c>
      <c r="E782">
        <v>29.7</v>
      </c>
      <c r="F782">
        <v>15.9</v>
      </c>
      <c r="G782">
        <v>10.9</v>
      </c>
      <c r="H782">
        <v>28.4</v>
      </c>
      <c r="I782" t="s">
        <v>28</v>
      </c>
      <c r="J782">
        <v>2016</v>
      </c>
      <c r="L782">
        <f>INDEX('student population'!$A$2:$D$801,MATCH(Rank!B782,'student population'!$A$2:$A$801,0),2)</f>
        <v>24227</v>
      </c>
      <c r="M782" s="1">
        <f>INDEX('student population'!$A$2:$D$801,MATCH(Rank!B782,'student population'!$A$2:$A$801,0),3)</f>
        <v>11.8</v>
      </c>
    </row>
    <row r="783" spans="1:13" x14ac:dyDescent="0.25">
      <c r="A783" t="s">
        <v>672</v>
      </c>
      <c r="B783" t="s">
        <v>870</v>
      </c>
      <c r="C783" t="s">
        <v>555</v>
      </c>
      <c r="D783">
        <v>25.3</v>
      </c>
      <c r="E783">
        <v>50.1</v>
      </c>
      <c r="F783">
        <v>20.9</v>
      </c>
      <c r="G783">
        <v>10.199999999999999</v>
      </c>
      <c r="H783">
        <v>34.200000000000003</v>
      </c>
      <c r="I783" t="s">
        <v>28</v>
      </c>
      <c r="J783">
        <v>2016</v>
      </c>
      <c r="L783">
        <f>INDEX('student population'!$A$2:$D$801,MATCH(Rank!B783,'student population'!$A$2:$A$801,0),2)</f>
        <v>23883</v>
      </c>
      <c r="M783" s="1">
        <f>INDEX('student population'!$A$2:$D$801,MATCH(Rank!B783,'student population'!$A$2:$A$801,0),3)</f>
        <v>12.2</v>
      </c>
    </row>
    <row r="784" spans="1:13" x14ac:dyDescent="0.25">
      <c r="A784" t="s">
        <v>672</v>
      </c>
      <c r="B784" t="s">
        <v>871</v>
      </c>
      <c r="C784" t="s">
        <v>555</v>
      </c>
      <c r="D784">
        <v>26.9</v>
      </c>
      <c r="E784">
        <v>44.2</v>
      </c>
      <c r="F784">
        <v>16.600000000000001</v>
      </c>
      <c r="G784">
        <v>12.4</v>
      </c>
      <c r="H784">
        <v>34.4</v>
      </c>
      <c r="I784" t="s">
        <v>28</v>
      </c>
      <c r="J784">
        <v>2016</v>
      </c>
      <c r="L784">
        <f>INDEX('student population'!$A$2:$D$801,MATCH(Rank!B784,'student population'!$A$2:$A$801,0),2)</f>
        <v>28179</v>
      </c>
      <c r="M784" s="1">
        <f>INDEX('student population'!$A$2:$D$801,MATCH(Rank!B784,'student population'!$A$2:$A$801,0),3)</f>
        <v>14.8</v>
      </c>
    </row>
    <row r="785" spans="1:13" x14ac:dyDescent="0.25">
      <c r="A785" t="s">
        <v>672</v>
      </c>
      <c r="B785" t="s">
        <v>872</v>
      </c>
      <c r="C785" t="s">
        <v>555</v>
      </c>
      <c r="D785">
        <v>15.2</v>
      </c>
      <c r="E785">
        <v>14.8</v>
      </c>
      <c r="F785">
        <v>7.7</v>
      </c>
      <c r="G785">
        <v>18.2</v>
      </c>
      <c r="H785">
        <v>28.3</v>
      </c>
      <c r="I785" t="s">
        <v>28</v>
      </c>
      <c r="J785">
        <v>2016</v>
      </c>
      <c r="L785">
        <f>INDEX('student population'!$A$2:$D$801,MATCH(Rank!B785,'student population'!$A$2:$A$801,0),2)</f>
        <v>69268</v>
      </c>
      <c r="M785" s="1">
        <f>INDEX('student population'!$A$2:$D$801,MATCH(Rank!B785,'student population'!$A$2:$A$801,0),3)</f>
        <v>16.8</v>
      </c>
    </row>
    <row r="786" spans="1:13" x14ac:dyDescent="0.25">
      <c r="A786" t="s">
        <v>672</v>
      </c>
      <c r="B786" t="s">
        <v>873</v>
      </c>
      <c r="C786" t="s">
        <v>195</v>
      </c>
      <c r="D786">
        <v>24.8</v>
      </c>
      <c r="E786">
        <v>17.3</v>
      </c>
      <c r="F786">
        <v>10.6</v>
      </c>
      <c r="G786">
        <v>16.8</v>
      </c>
      <c r="H786">
        <v>35.6</v>
      </c>
      <c r="I786" t="s">
        <v>28</v>
      </c>
      <c r="J786">
        <v>2016</v>
      </c>
      <c r="L786">
        <f>INDEX('student population'!$A$2:$D$801,MATCH(Rank!B786,'student population'!$A$2:$A$801,0),2)</f>
        <v>28427</v>
      </c>
      <c r="M786" s="1">
        <f>INDEX('student population'!$A$2:$D$801,MATCH(Rank!B786,'student population'!$A$2:$A$801,0),3)</f>
        <v>10.1</v>
      </c>
    </row>
    <row r="787" spans="1:13" x14ac:dyDescent="0.25">
      <c r="A787" t="s">
        <v>672</v>
      </c>
      <c r="B787" t="s">
        <v>874</v>
      </c>
      <c r="C787" t="s">
        <v>857</v>
      </c>
      <c r="D787">
        <v>21.7</v>
      </c>
      <c r="E787">
        <v>48.4</v>
      </c>
      <c r="F787">
        <v>8.9</v>
      </c>
      <c r="G787">
        <v>1.7</v>
      </c>
      <c r="H787">
        <v>28.8</v>
      </c>
      <c r="I787" t="s">
        <v>28</v>
      </c>
      <c r="J787">
        <v>2016</v>
      </c>
      <c r="L787">
        <f>INDEX('student population'!$A$2:$D$801,MATCH(Rank!B787,'student population'!$A$2:$A$801,0),2)</f>
        <v>14410</v>
      </c>
      <c r="M787" s="1">
        <f>INDEX('student population'!$A$2:$D$801,MATCH(Rank!B787,'student population'!$A$2:$A$801,0),3)</f>
        <v>9.6999999999999993</v>
      </c>
    </row>
    <row r="788" spans="1:13" x14ac:dyDescent="0.25">
      <c r="A788" t="s">
        <v>672</v>
      </c>
      <c r="B788" t="s">
        <v>875</v>
      </c>
      <c r="C788" t="s">
        <v>179</v>
      </c>
      <c r="D788">
        <v>18.399999999999999</v>
      </c>
      <c r="E788">
        <v>30.7</v>
      </c>
      <c r="F788">
        <v>10.5</v>
      </c>
      <c r="G788">
        <v>31.8</v>
      </c>
      <c r="H788">
        <v>38.1</v>
      </c>
      <c r="I788" t="s">
        <v>28</v>
      </c>
      <c r="J788">
        <v>2016</v>
      </c>
      <c r="L788">
        <f>INDEX('student population'!$A$2:$D$801,MATCH(Rank!B788,'student population'!$A$2:$A$801,0),2)</f>
        <v>22793</v>
      </c>
      <c r="M788" s="1">
        <f>INDEX('student population'!$A$2:$D$801,MATCH(Rank!B788,'student population'!$A$2:$A$801,0),3)</f>
        <v>19</v>
      </c>
    </row>
    <row r="789" spans="1:13" x14ac:dyDescent="0.25">
      <c r="A789" t="s">
        <v>672</v>
      </c>
      <c r="B789" t="s">
        <v>876</v>
      </c>
      <c r="C789" t="s">
        <v>877</v>
      </c>
      <c r="D789">
        <v>18.3</v>
      </c>
      <c r="E789">
        <v>40.799999999999997</v>
      </c>
      <c r="F789">
        <v>13.6</v>
      </c>
      <c r="G789">
        <v>26.1</v>
      </c>
      <c r="H789">
        <v>41</v>
      </c>
      <c r="I789" t="s">
        <v>28</v>
      </c>
      <c r="J789">
        <v>2016</v>
      </c>
      <c r="L789">
        <f>INDEX('student population'!$A$2:$D$801,MATCH(Rank!B789,'student population'!$A$2:$A$801,0),2)</f>
        <v>19019</v>
      </c>
      <c r="M789" s="1">
        <f>INDEX('student population'!$A$2:$D$801,MATCH(Rank!B789,'student population'!$A$2:$A$801,0),3)</f>
        <v>14.2</v>
      </c>
    </row>
    <row r="790" spans="1:13" x14ac:dyDescent="0.25">
      <c r="A790" t="s">
        <v>672</v>
      </c>
      <c r="B790" t="s">
        <v>878</v>
      </c>
      <c r="C790" t="s">
        <v>668</v>
      </c>
      <c r="D790">
        <v>19.399999999999999</v>
      </c>
      <c r="E790">
        <v>20.7</v>
      </c>
      <c r="F790">
        <v>8.5</v>
      </c>
      <c r="G790">
        <v>40.299999999999997</v>
      </c>
      <c r="H790">
        <v>47.4</v>
      </c>
      <c r="I790" t="s">
        <v>28</v>
      </c>
      <c r="J790">
        <v>2016</v>
      </c>
      <c r="L790">
        <f>INDEX('student population'!$A$2:$D$801,MATCH(Rank!B790,'student population'!$A$2:$A$801,0),2)</f>
        <v>34572</v>
      </c>
      <c r="M790" s="1">
        <f>INDEX('student population'!$A$2:$D$801,MATCH(Rank!B790,'student population'!$A$2:$A$801,0),3)</f>
        <v>14.5</v>
      </c>
    </row>
    <row r="791" spans="1:13" x14ac:dyDescent="0.25">
      <c r="A791" t="s">
        <v>672</v>
      </c>
      <c r="B791" t="s">
        <v>879</v>
      </c>
      <c r="C791" t="s">
        <v>64</v>
      </c>
      <c r="D791">
        <v>23.6</v>
      </c>
      <c r="E791">
        <v>29.7</v>
      </c>
      <c r="F791">
        <v>14.6</v>
      </c>
      <c r="G791">
        <v>29.4</v>
      </c>
      <c r="H791">
        <v>32.4</v>
      </c>
      <c r="I791" t="s">
        <v>28</v>
      </c>
      <c r="J791">
        <v>2016</v>
      </c>
      <c r="L791">
        <f>INDEX('student population'!$A$2:$D$801,MATCH(Rank!B791,'student population'!$A$2:$A$801,0),2)</f>
        <v>52316</v>
      </c>
      <c r="M791" s="1">
        <f>INDEX('student population'!$A$2:$D$801,MATCH(Rank!B791,'student population'!$A$2:$A$801,0),3)</f>
        <v>16.899999999999999</v>
      </c>
    </row>
    <row r="792" spans="1:13" x14ac:dyDescent="0.25">
      <c r="A792" t="s">
        <v>672</v>
      </c>
      <c r="B792" t="s">
        <v>880</v>
      </c>
      <c r="C792" t="s">
        <v>396</v>
      </c>
      <c r="D792">
        <v>16.3</v>
      </c>
      <c r="E792">
        <v>23.1</v>
      </c>
      <c r="F792">
        <v>9.6999999999999993</v>
      </c>
      <c r="G792">
        <v>29.8</v>
      </c>
      <c r="H792">
        <v>32.1</v>
      </c>
      <c r="I792" t="s">
        <v>28</v>
      </c>
      <c r="J792">
        <v>2016</v>
      </c>
      <c r="L792">
        <f>INDEX('student population'!$A$2:$D$801,MATCH(Rank!B792,'student population'!$A$2:$A$801,0),2)</f>
        <v>15639</v>
      </c>
      <c r="M792" s="1">
        <f>INDEX('student population'!$A$2:$D$801,MATCH(Rank!B792,'student population'!$A$2:$A$801,0),3)</f>
        <v>21.5</v>
      </c>
    </row>
    <row r="793" spans="1:13" x14ac:dyDescent="0.25">
      <c r="A793" t="s">
        <v>672</v>
      </c>
      <c r="B793" t="s">
        <v>881</v>
      </c>
      <c r="C793" t="s">
        <v>13</v>
      </c>
      <c r="D793">
        <v>16.899999999999999</v>
      </c>
      <c r="E793">
        <v>48.5</v>
      </c>
      <c r="F793">
        <v>11.2</v>
      </c>
      <c r="G793">
        <v>34.6</v>
      </c>
      <c r="H793">
        <v>28.5</v>
      </c>
      <c r="I793" t="s">
        <v>28</v>
      </c>
      <c r="J793">
        <v>2016</v>
      </c>
      <c r="L793">
        <f>INDEX('student population'!$A$2:$D$801,MATCH(Rank!B793,'student population'!$A$2:$A$801,0),2)</f>
        <v>22525</v>
      </c>
      <c r="M793" s="1">
        <f>INDEX('student population'!$A$2:$D$801,MATCH(Rank!B793,'student population'!$A$2:$A$801,0),3)</f>
        <v>21.4</v>
      </c>
    </row>
    <row r="794" spans="1:13" x14ac:dyDescent="0.25">
      <c r="A794" t="s">
        <v>672</v>
      </c>
      <c r="B794" t="s">
        <v>882</v>
      </c>
      <c r="C794" t="s">
        <v>571</v>
      </c>
      <c r="D794">
        <v>16.100000000000001</v>
      </c>
      <c r="E794">
        <v>21</v>
      </c>
      <c r="F794">
        <v>3.9</v>
      </c>
      <c r="G794">
        <v>22.4</v>
      </c>
      <c r="H794" t="s">
        <v>28</v>
      </c>
      <c r="I794" t="s">
        <v>28</v>
      </c>
      <c r="J794">
        <v>2016</v>
      </c>
      <c r="L794">
        <f>INDEX('student population'!$A$2:$D$801,MATCH(Rank!B794,'student population'!$A$2:$A$801,0),2)</f>
        <v>12933</v>
      </c>
      <c r="M794" s="1">
        <f>INDEX('student population'!$A$2:$D$801,MATCH(Rank!B794,'student population'!$A$2:$A$801,0),3)</f>
        <v>19</v>
      </c>
    </row>
    <row r="795" spans="1:13" x14ac:dyDescent="0.25">
      <c r="A795" t="s">
        <v>672</v>
      </c>
      <c r="B795" t="s">
        <v>883</v>
      </c>
      <c r="C795" t="s">
        <v>13</v>
      </c>
      <c r="D795">
        <v>17.3</v>
      </c>
      <c r="E795">
        <v>81.900000000000006</v>
      </c>
      <c r="F795">
        <v>11.7</v>
      </c>
      <c r="G795">
        <v>21.1</v>
      </c>
      <c r="H795">
        <v>28.5</v>
      </c>
      <c r="I795" t="s">
        <v>28</v>
      </c>
      <c r="J795">
        <v>2016</v>
      </c>
      <c r="L795">
        <f>INDEX('student population'!$A$2:$D$801,MATCH(Rank!B795,'student population'!$A$2:$A$801,0),2)</f>
        <v>16609</v>
      </c>
      <c r="M795" s="1">
        <f>INDEX('student population'!$A$2:$D$801,MATCH(Rank!B795,'student population'!$A$2:$A$801,0),3)</f>
        <v>21</v>
      </c>
    </row>
    <row r="796" spans="1:13" x14ac:dyDescent="0.25">
      <c r="A796" t="s">
        <v>672</v>
      </c>
      <c r="B796" t="s">
        <v>884</v>
      </c>
      <c r="C796" t="s">
        <v>62</v>
      </c>
      <c r="D796">
        <v>17.899999999999999</v>
      </c>
      <c r="E796">
        <v>12.8</v>
      </c>
      <c r="F796">
        <v>12.1</v>
      </c>
      <c r="G796">
        <v>8.9</v>
      </c>
      <c r="H796">
        <v>83.7</v>
      </c>
      <c r="I796" t="s">
        <v>28</v>
      </c>
      <c r="J796">
        <v>2016</v>
      </c>
      <c r="L796">
        <f>INDEX('student population'!$A$2:$D$801,MATCH(Rank!B796,'student population'!$A$2:$A$801,0),2)</f>
        <v>31618</v>
      </c>
      <c r="M796" s="1">
        <f>INDEX('student population'!$A$2:$D$801,MATCH(Rank!B796,'student population'!$A$2:$A$801,0),3)</f>
        <v>16.399999999999999</v>
      </c>
    </row>
    <row r="797" spans="1:13" x14ac:dyDescent="0.25">
      <c r="A797" t="s">
        <v>672</v>
      </c>
      <c r="B797" t="s">
        <v>885</v>
      </c>
      <c r="C797" t="s">
        <v>112</v>
      </c>
      <c r="D797">
        <v>18.600000000000001</v>
      </c>
      <c r="E797">
        <v>24.3</v>
      </c>
      <c r="F797">
        <v>10.9</v>
      </c>
      <c r="G797">
        <v>26.5</v>
      </c>
      <c r="H797">
        <v>35.4</v>
      </c>
      <c r="I797" t="s">
        <v>28</v>
      </c>
      <c r="J797">
        <v>2016</v>
      </c>
      <c r="L797">
        <f>INDEX('student population'!$A$2:$D$801,MATCH(Rank!B797,'student population'!$A$2:$A$801,0),2)</f>
        <v>21958</v>
      </c>
      <c r="M797" s="1">
        <f>INDEX('student population'!$A$2:$D$801,MATCH(Rank!B797,'student population'!$A$2:$A$801,0),3)</f>
        <v>15.3</v>
      </c>
    </row>
    <row r="798" spans="1:13" x14ac:dyDescent="0.25">
      <c r="A798" t="s">
        <v>672</v>
      </c>
      <c r="B798" t="s">
        <v>886</v>
      </c>
      <c r="C798" t="s">
        <v>318</v>
      </c>
      <c r="D798">
        <v>14.5</v>
      </c>
      <c r="E798">
        <v>14.9</v>
      </c>
      <c r="F798">
        <v>7.6</v>
      </c>
      <c r="G798">
        <v>19.3</v>
      </c>
      <c r="H798">
        <v>44</v>
      </c>
      <c r="I798" t="s">
        <v>28</v>
      </c>
      <c r="J798">
        <v>2016</v>
      </c>
      <c r="L798">
        <f>INDEX('student population'!$A$2:$D$801,MATCH(Rank!B798,'student population'!$A$2:$A$801,0),2)</f>
        <v>31268</v>
      </c>
      <c r="M798" s="1">
        <f>INDEX('student population'!$A$2:$D$801,MATCH(Rank!B798,'student population'!$A$2:$A$801,0),3)</f>
        <v>28.7</v>
      </c>
    </row>
    <row r="799" spans="1:13" x14ac:dyDescent="0.25">
      <c r="A799" t="s">
        <v>672</v>
      </c>
      <c r="B799" t="s">
        <v>887</v>
      </c>
      <c r="C799" t="s">
        <v>64</v>
      </c>
      <c r="D799">
        <v>24</v>
      </c>
      <c r="E799">
        <v>16.100000000000001</v>
      </c>
      <c r="F799">
        <v>10.199999999999999</v>
      </c>
      <c r="G799">
        <v>36.4</v>
      </c>
      <c r="H799">
        <v>37.9</v>
      </c>
      <c r="I799" t="s">
        <v>28</v>
      </c>
      <c r="J799">
        <v>2016</v>
      </c>
      <c r="L799">
        <f>INDEX('student population'!$A$2:$D$801,MATCH(Rank!B799,'student population'!$A$2:$A$801,0),2)</f>
        <v>4122</v>
      </c>
      <c r="M799" s="1">
        <f>INDEX('student population'!$A$2:$D$801,MATCH(Rank!B799,'student population'!$A$2:$A$801,0),3)</f>
        <v>3.7</v>
      </c>
    </row>
    <row r="800" spans="1:13" x14ac:dyDescent="0.25">
      <c r="A800" t="s">
        <v>672</v>
      </c>
      <c r="B800" t="s">
        <v>888</v>
      </c>
      <c r="C800" t="s">
        <v>64</v>
      </c>
      <c r="D800">
        <v>20.100000000000001</v>
      </c>
      <c r="E800">
        <v>23.3</v>
      </c>
      <c r="F800">
        <v>16</v>
      </c>
      <c r="G800">
        <v>13.5</v>
      </c>
      <c r="H800">
        <v>40.4</v>
      </c>
      <c r="I800" t="s">
        <v>28</v>
      </c>
      <c r="J800">
        <v>2016</v>
      </c>
      <c r="L800">
        <f>INDEX('student population'!$A$2:$D$801,MATCH(Rank!B800,'student population'!$A$2:$A$801,0),2)</f>
        <v>10117</v>
      </c>
      <c r="M800" s="1">
        <f>INDEX('student population'!$A$2:$D$801,MATCH(Rank!B800,'student population'!$A$2:$A$801,0),3)</f>
        <v>12.1</v>
      </c>
    </row>
    <row r="801" spans="1:13" x14ac:dyDescent="0.25">
      <c r="A801" t="s">
        <v>672</v>
      </c>
      <c r="B801" t="s">
        <v>889</v>
      </c>
      <c r="C801" t="s">
        <v>204</v>
      </c>
      <c r="D801">
        <v>16.2</v>
      </c>
      <c r="E801">
        <v>17.7</v>
      </c>
      <c r="F801">
        <v>18.3</v>
      </c>
      <c r="G801">
        <v>28.6</v>
      </c>
      <c r="H801">
        <v>39.799999999999997</v>
      </c>
      <c r="I801" t="s">
        <v>28</v>
      </c>
      <c r="J801">
        <v>2016</v>
      </c>
      <c r="L801">
        <f>INDEX('student population'!$A$2:$D$801,MATCH(Rank!B801,'student population'!$A$2:$A$801,0),2)</f>
        <v>8663</v>
      </c>
      <c r="M801" s="1">
        <f>INDEX('student population'!$A$2:$D$801,MATCH(Rank!B801,'student population'!$A$2:$A$801,0),3)</f>
        <v>20.6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ECDA-6547-4BF8-A5C9-E085E76092F0}">
  <dimension ref="A1:L801"/>
  <sheetViews>
    <sheetView workbookViewId="0">
      <selection activeCell="C2" sqref="C2"/>
    </sheetView>
  </sheetViews>
  <sheetFormatPr defaultRowHeight="15" x14ac:dyDescent="0.25"/>
  <cols>
    <col min="1" max="1" width="63.140625" bestFit="1" customWidth="1"/>
    <col min="2" max="2" width="14" style="2" bestFit="1" customWidth="1"/>
    <col min="3" max="3" width="18.42578125" bestFit="1" customWidth="1"/>
    <col min="4" max="4" width="21.85546875" bestFit="1" customWidth="1"/>
    <col min="5" max="5" width="8.7109375" style="3"/>
  </cols>
  <sheetData>
    <row r="1" spans="1:12" x14ac:dyDescent="0.25">
      <c r="A1" t="s">
        <v>1</v>
      </c>
      <c r="B1" s="2" t="s">
        <v>890</v>
      </c>
      <c r="C1" t="s">
        <v>891</v>
      </c>
      <c r="D1" t="s">
        <v>892</v>
      </c>
      <c r="E1" s="3" t="s">
        <v>893</v>
      </c>
    </row>
    <row r="2" spans="1:12" x14ac:dyDescent="0.25">
      <c r="A2" t="s">
        <v>684</v>
      </c>
      <c r="B2" s="2">
        <v>379231</v>
      </c>
      <c r="C2">
        <v>162.6</v>
      </c>
      <c r="D2">
        <v>0.01</v>
      </c>
      <c r="E2" s="4" t="str">
        <f>IF(B2&gt;30000,"Large", IF(B2&gt;10000, "Medium", "Small"))</f>
        <v>Large</v>
      </c>
      <c r="G2" t="str">
        <f>IF(B2&gt;30000,"Large",IF(B2&gt;10000,"Medium",IF(B2&lt;10000,"Small")))</f>
        <v>Large</v>
      </c>
      <c r="H2" t="str">
        <f>IF(AND(E2="Small",C2&lt;40),"apply","do not apply")</f>
        <v>do not apply</v>
      </c>
      <c r="J2">
        <f>COUNTIF(H2:H801,"apply")</f>
        <v>131</v>
      </c>
      <c r="L2" t="s">
        <v>894</v>
      </c>
    </row>
    <row r="3" spans="1:12" x14ac:dyDescent="0.25">
      <c r="A3" t="s">
        <v>703</v>
      </c>
      <c r="B3" s="2">
        <v>231941</v>
      </c>
      <c r="C3">
        <v>39.1</v>
      </c>
      <c r="D3">
        <v>0.03</v>
      </c>
      <c r="E3" s="4" t="str">
        <f t="shared" ref="E3:E66" si="0">IF(B3&gt;30000,"Large", IF(B3&gt;10000, "Medium", "Small"))</f>
        <v>Large</v>
      </c>
      <c r="G3" t="str">
        <f t="shared" ref="G3:G66" si="1">IF(B3&gt;30000,"Large",IF(B3&gt;10000,"Medium",IF(B3&lt;10000,"Small")))</f>
        <v>Large</v>
      </c>
      <c r="H3" t="str">
        <f t="shared" ref="H3:H66" si="2">IF(AND(E3="Small",C3&lt;40),"apply","do not apply")</f>
        <v>do not apply</v>
      </c>
    </row>
    <row r="4" spans="1:12" x14ac:dyDescent="0.25">
      <c r="A4" t="s">
        <v>846</v>
      </c>
      <c r="B4" s="2">
        <v>197102</v>
      </c>
      <c r="C4">
        <v>108.5</v>
      </c>
      <c r="D4">
        <v>0.09</v>
      </c>
      <c r="E4" s="4" t="str">
        <f t="shared" si="0"/>
        <v>Large</v>
      </c>
      <c r="G4" t="str">
        <f t="shared" si="1"/>
        <v>Large</v>
      </c>
      <c r="H4" t="str">
        <f t="shared" si="2"/>
        <v>do not apply</v>
      </c>
    </row>
    <row r="5" spans="1:12" x14ac:dyDescent="0.25">
      <c r="A5" t="s">
        <v>516</v>
      </c>
      <c r="B5" s="2">
        <v>137378</v>
      </c>
      <c r="C5">
        <v>11.6</v>
      </c>
      <c r="D5">
        <v>0.05</v>
      </c>
      <c r="E5" s="4" t="str">
        <f t="shared" si="0"/>
        <v>Large</v>
      </c>
      <c r="G5" t="str">
        <f t="shared" si="1"/>
        <v>Large</v>
      </c>
      <c r="H5" t="str">
        <f t="shared" si="2"/>
        <v>do not apply</v>
      </c>
    </row>
    <row r="6" spans="1:12" x14ac:dyDescent="0.25">
      <c r="A6" t="s">
        <v>678</v>
      </c>
      <c r="B6" s="2">
        <v>127431</v>
      </c>
      <c r="C6">
        <v>23.3</v>
      </c>
      <c r="D6">
        <v>0.01</v>
      </c>
      <c r="E6" s="4" t="str">
        <f t="shared" si="0"/>
        <v>Large</v>
      </c>
      <c r="G6" t="str">
        <f t="shared" si="1"/>
        <v>Large</v>
      </c>
      <c r="H6" t="str">
        <f t="shared" si="2"/>
        <v>do not apply</v>
      </c>
    </row>
    <row r="7" spans="1:12" x14ac:dyDescent="0.25">
      <c r="A7" t="s">
        <v>276</v>
      </c>
      <c r="B7" s="2">
        <v>120986</v>
      </c>
      <c r="C7">
        <v>32.299999999999997</v>
      </c>
      <c r="D7">
        <v>7.0000000000000007E-2</v>
      </c>
      <c r="E7" s="4" t="str">
        <f t="shared" si="0"/>
        <v>Large</v>
      </c>
      <c r="G7" t="str">
        <f t="shared" si="1"/>
        <v>Large</v>
      </c>
      <c r="H7" t="str">
        <f t="shared" si="2"/>
        <v>do not apply</v>
      </c>
    </row>
    <row r="8" spans="1:12" x14ac:dyDescent="0.25">
      <c r="A8" t="s">
        <v>800</v>
      </c>
      <c r="B8" s="2">
        <v>108373</v>
      </c>
      <c r="C8">
        <v>38.1</v>
      </c>
      <c r="D8">
        <v>0.02</v>
      </c>
      <c r="E8" s="4" t="str">
        <f t="shared" si="0"/>
        <v>Large</v>
      </c>
      <c r="G8" t="str">
        <f t="shared" si="1"/>
        <v>Large</v>
      </c>
      <c r="H8" t="str">
        <f t="shared" si="2"/>
        <v>do not apply</v>
      </c>
    </row>
    <row r="9" spans="1:12" x14ac:dyDescent="0.25">
      <c r="A9" t="s">
        <v>695</v>
      </c>
      <c r="B9" s="2">
        <v>96968</v>
      </c>
      <c r="C9">
        <v>28.3</v>
      </c>
      <c r="D9">
        <v>0.05</v>
      </c>
      <c r="E9" s="4" t="str">
        <f t="shared" si="0"/>
        <v>Large</v>
      </c>
      <c r="G9" t="str">
        <f t="shared" si="1"/>
        <v>Large</v>
      </c>
      <c r="H9" t="str">
        <f t="shared" si="2"/>
        <v>do not apply</v>
      </c>
    </row>
    <row r="10" spans="1:12" x14ac:dyDescent="0.25">
      <c r="A10" t="s">
        <v>475</v>
      </c>
      <c r="B10" s="2">
        <v>86519</v>
      </c>
      <c r="C10">
        <v>17.5</v>
      </c>
      <c r="D10">
        <v>0.13</v>
      </c>
      <c r="E10" s="4" t="str">
        <f t="shared" si="0"/>
        <v>Large</v>
      </c>
      <c r="G10" t="str">
        <f t="shared" si="1"/>
        <v>Large</v>
      </c>
      <c r="H10" t="str">
        <f t="shared" si="2"/>
        <v>do not apply</v>
      </c>
    </row>
    <row r="11" spans="1:12" x14ac:dyDescent="0.25">
      <c r="A11" t="s">
        <v>242</v>
      </c>
      <c r="B11" s="2">
        <v>85532</v>
      </c>
      <c r="C11">
        <v>22.9</v>
      </c>
      <c r="D11">
        <v>7.0000000000000007E-2</v>
      </c>
      <c r="E11" s="4" t="str">
        <f t="shared" si="0"/>
        <v>Large</v>
      </c>
      <c r="G11" t="str">
        <f t="shared" si="1"/>
        <v>Large</v>
      </c>
      <c r="H11" t="str">
        <f t="shared" si="2"/>
        <v>do not apply</v>
      </c>
    </row>
    <row r="12" spans="1:12" x14ac:dyDescent="0.25">
      <c r="A12" t="s">
        <v>373</v>
      </c>
      <c r="B12" s="2">
        <v>83653</v>
      </c>
      <c r="C12">
        <v>64.2</v>
      </c>
      <c r="D12">
        <v>0.01</v>
      </c>
      <c r="E12" s="4" t="str">
        <f t="shared" si="0"/>
        <v>Large</v>
      </c>
      <c r="G12" t="str">
        <f t="shared" si="1"/>
        <v>Large</v>
      </c>
      <c r="H12" t="str">
        <f t="shared" si="2"/>
        <v>do not apply</v>
      </c>
    </row>
    <row r="13" spans="1:12" x14ac:dyDescent="0.25">
      <c r="A13" t="s">
        <v>226</v>
      </c>
      <c r="B13" s="2">
        <v>83236</v>
      </c>
      <c r="C13">
        <v>29.9</v>
      </c>
      <c r="D13">
        <v>0.09</v>
      </c>
      <c r="E13" s="4" t="str">
        <f t="shared" si="0"/>
        <v>Large</v>
      </c>
      <c r="G13" t="str">
        <f t="shared" si="1"/>
        <v>Large</v>
      </c>
      <c r="H13" t="str">
        <f t="shared" si="2"/>
        <v>do not apply</v>
      </c>
    </row>
    <row r="14" spans="1:12" x14ac:dyDescent="0.25">
      <c r="A14" t="s">
        <v>763</v>
      </c>
      <c r="B14" s="2">
        <v>82096</v>
      </c>
      <c r="C14">
        <v>41.1</v>
      </c>
      <c r="D14">
        <v>0.06</v>
      </c>
      <c r="E14" s="4" t="str">
        <f t="shared" si="0"/>
        <v>Large</v>
      </c>
      <c r="G14" t="str">
        <f t="shared" si="1"/>
        <v>Large</v>
      </c>
      <c r="H14" t="str">
        <f t="shared" si="2"/>
        <v>do not apply</v>
      </c>
    </row>
    <row r="15" spans="1:12" x14ac:dyDescent="0.25">
      <c r="A15" t="s">
        <v>335</v>
      </c>
      <c r="B15" s="2">
        <v>81402</v>
      </c>
      <c r="C15">
        <v>14.6</v>
      </c>
      <c r="D15">
        <v>0.04</v>
      </c>
      <c r="E15" s="4" t="str">
        <f t="shared" si="0"/>
        <v>Large</v>
      </c>
      <c r="G15" t="str">
        <f t="shared" si="1"/>
        <v>Large</v>
      </c>
      <c r="H15" t="str">
        <f t="shared" si="2"/>
        <v>do not apply</v>
      </c>
    </row>
    <row r="16" spans="1:12" x14ac:dyDescent="0.25">
      <c r="A16" t="s">
        <v>525</v>
      </c>
      <c r="B16" s="2">
        <v>76683</v>
      </c>
      <c r="C16">
        <v>35.9</v>
      </c>
      <c r="D16">
        <v>0.09</v>
      </c>
      <c r="E16" s="4" t="str">
        <f t="shared" si="0"/>
        <v>Large</v>
      </c>
      <c r="G16" t="str">
        <f t="shared" si="1"/>
        <v>Large</v>
      </c>
      <c r="H16" t="str">
        <f t="shared" si="2"/>
        <v>do not apply</v>
      </c>
    </row>
    <row r="17" spans="1:8" x14ac:dyDescent="0.25">
      <c r="A17" t="s">
        <v>793</v>
      </c>
      <c r="B17" s="2">
        <v>72676</v>
      </c>
      <c r="C17">
        <v>47</v>
      </c>
      <c r="D17">
        <v>0.01</v>
      </c>
      <c r="E17" s="4" t="str">
        <f t="shared" si="0"/>
        <v>Large</v>
      </c>
      <c r="G17" t="str">
        <f t="shared" si="1"/>
        <v>Large</v>
      </c>
      <c r="H17" t="str">
        <f t="shared" si="2"/>
        <v>do not apply</v>
      </c>
    </row>
    <row r="18" spans="1:8" x14ac:dyDescent="0.25">
      <c r="A18" t="s">
        <v>296</v>
      </c>
      <c r="B18" s="2">
        <v>71749</v>
      </c>
      <c r="C18">
        <v>45.5</v>
      </c>
      <c r="D18">
        <v>0.13</v>
      </c>
      <c r="E18" s="4" t="str">
        <f t="shared" si="0"/>
        <v>Large</v>
      </c>
      <c r="G18" t="str">
        <f t="shared" si="1"/>
        <v>Large</v>
      </c>
      <c r="H18" t="str">
        <f t="shared" si="2"/>
        <v>do not apply</v>
      </c>
    </row>
    <row r="19" spans="1:8" x14ac:dyDescent="0.25">
      <c r="A19" t="s">
        <v>872</v>
      </c>
      <c r="B19" s="2">
        <v>69268</v>
      </c>
      <c r="C19">
        <v>16.8</v>
      </c>
      <c r="D19">
        <v>0</v>
      </c>
      <c r="E19" s="4" t="str">
        <f t="shared" si="0"/>
        <v>Large</v>
      </c>
      <c r="G19" t="str">
        <f t="shared" si="1"/>
        <v>Large</v>
      </c>
      <c r="H19" t="str">
        <f t="shared" si="2"/>
        <v>do not apply</v>
      </c>
    </row>
    <row r="20" spans="1:8" x14ac:dyDescent="0.25">
      <c r="A20" t="s">
        <v>392</v>
      </c>
      <c r="B20" s="2">
        <v>67552</v>
      </c>
      <c r="C20">
        <v>66</v>
      </c>
      <c r="D20">
        <v>0.06</v>
      </c>
      <c r="E20" s="4" t="str">
        <f t="shared" si="0"/>
        <v>Large</v>
      </c>
      <c r="G20" t="str">
        <f t="shared" si="1"/>
        <v>Large</v>
      </c>
      <c r="H20" t="str">
        <f t="shared" si="2"/>
        <v>do not apply</v>
      </c>
    </row>
    <row r="21" spans="1:8" x14ac:dyDescent="0.25">
      <c r="A21" t="s">
        <v>32</v>
      </c>
      <c r="B21" s="2">
        <v>66198</v>
      </c>
      <c r="C21">
        <v>19.5</v>
      </c>
      <c r="D21">
        <v>0.15</v>
      </c>
      <c r="E21" s="4" t="str">
        <f t="shared" si="0"/>
        <v>Large</v>
      </c>
      <c r="G21" t="str">
        <f t="shared" si="1"/>
        <v>Large</v>
      </c>
      <c r="H21" t="str">
        <f t="shared" si="2"/>
        <v>do not apply</v>
      </c>
    </row>
    <row r="22" spans="1:8" x14ac:dyDescent="0.25">
      <c r="A22" t="s">
        <v>765</v>
      </c>
      <c r="B22" s="2">
        <v>65605</v>
      </c>
      <c r="C22">
        <v>13.6</v>
      </c>
      <c r="D22">
        <v>0.03</v>
      </c>
      <c r="E22" s="4" t="str">
        <f t="shared" si="0"/>
        <v>Large</v>
      </c>
      <c r="G22" t="str">
        <f t="shared" si="1"/>
        <v>Large</v>
      </c>
      <c r="H22" t="str">
        <f t="shared" si="2"/>
        <v>do not apply</v>
      </c>
    </row>
    <row r="23" spans="1:8" x14ac:dyDescent="0.25">
      <c r="A23" t="s">
        <v>841</v>
      </c>
      <c r="B23" s="2">
        <v>65035</v>
      </c>
      <c r="C23">
        <v>14.5</v>
      </c>
      <c r="D23">
        <v>0.02</v>
      </c>
      <c r="E23" s="4" t="str">
        <f t="shared" si="0"/>
        <v>Large</v>
      </c>
      <c r="G23" t="str">
        <f t="shared" si="1"/>
        <v>Large</v>
      </c>
      <c r="H23" t="str">
        <f t="shared" si="2"/>
        <v>do not apply</v>
      </c>
    </row>
    <row r="24" spans="1:8" x14ac:dyDescent="0.25">
      <c r="A24" t="s">
        <v>653</v>
      </c>
      <c r="B24" s="2">
        <v>64931</v>
      </c>
      <c r="C24">
        <v>17.5</v>
      </c>
      <c r="D24">
        <v>7.0000000000000007E-2</v>
      </c>
      <c r="E24" s="4" t="str">
        <f t="shared" si="0"/>
        <v>Large</v>
      </c>
      <c r="G24" t="str">
        <f t="shared" si="1"/>
        <v>Large</v>
      </c>
      <c r="H24" t="str">
        <f t="shared" si="2"/>
        <v>do not apply</v>
      </c>
    </row>
    <row r="25" spans="1:8" x14ac:dyDescent="0.25">
      <c r="A25" t="s">
        <v>515</v>
      </c>
      <c r="B25" s="2">
        <v>63052</v>
      </c>
      <c r="C25">
        <v>32.299999999999997</v>
      </c>
      <c r="D25">
        <v>0.09</v>
      </c>
      <c r="E25" s="4" t="str">
        <f t="shared" si="0"/>
        <v>Large</v>
      </c>
      <c r="G25" t="str">
        <f t="shared" si="1"/>
        <v>Large</v>
      </c>
      <c r="H25" t="str">
        <f t="shared" si="2"/>
        <v>do not apply</v>
      </c>
    </row>
    <row r="26" spans="1:8" x14ac:dyDescent="0.25">
      <c r="A26" t="s">
        <v>730</v>
      </c>
      <c r="B26" s="2">
        <v>62716</v>
      </c>
      <c r="C26">
        <v>6.9</v>
      </c>
      <c r="D26">
        <v>0.05</v>
      </c>
      <c r="E26" s="4" t="str">
        <f t="shared" si="0"/>
        <v>Large</v>
      </c>
      <c r="G26" t="str">
        <f t="shared" si="1"/>
        <v>Large</v>
      </c>
      <c r="H26" t="str">
        <f t="shared" si="2"/>
        <v>do not apply</v>
      </c>
    </row>
    <row r="27" spans="1:8" x14ac:dyDescent="0.25">
      <c r="A27" t="s">
        <v>381</v>
      </c>
      <c r="B27" s="2">
        <v>62577</v>
      </c>
      <c r="C27">
        <v>18.3</v>
      </c>
      <c r="D27">
        <v>0.04</v>
      </c>
      <c r="E27" s="4" t="str">
        <f t="shared" si="0"/>
        <v>Large</v>
      </c>
      <c r="G27" t="str">
        <f t="shared" si="1"/>
        <v>Large</v>
      </c>
      <c r="H27" t="str">
        <f t="shared" si="2"/>
        <v>do not apply</v>
      </c>
    </row>
    <row r="28" spans="1:8" x14ac:dyDescent="0.25">
      <c r="A28" t="s">
        <v>260</v>
      </c>
      <c r="B28" s="2">
        <v>62468</v>
      </c>
      <c r="C28">
        <v>13.6</v>
      </c>
      <c r="D28">
        <v>0.13</v>
      </c>
      <c r="E28" s="4" t="str">
        <f t="shared" si="0"/>
        <v>Large</v>
      </c>
      <c r="G28" t="str">
        <f t="shared" si="1"/>
        <v>Large</v>
      </c>
      <c r="H28" t="str">
        <f t="shared" si="2"/>
        <v>do not apply</v>
      </c>
    </row>
    <row r="29" spans="1:8" x14ac:dyDescent="0.25">
      <c r="A29" t="s">
        <v>369</v>
      </c>
      <c r="B29" s="2">
        <v>58618</v>
      </c>
      <c r="C29">
        <v>24.3</v>
      </c>
      <c r="D29">
        <v>0.05</v>
      </c>
      <c r="E29" s="4" t="str">
        <f t="shared" si="0"/>
        <v>Large</v>
      </c>
      <c r="G29" t="str">
        <f t="shared" si="1"/>
        <v>Large</v>
      </c>
      <c r="H29" t="str">
        <f t="shared" si="2"/>
        <v>do not apply</v>
      </c>
    </row>
    <row r="30" spans="1:8" x14ac:dyDescent="0.25">
      <c r="A30" t="s">
        <v>557</v>
      </c>
      <c r="B30" s="2">
        <v>58413</v>
      </c>
      <c r="C30">
        <v>15.4</v>
      </c>
      <c r="D30">
        <v>0.09</v>
      </c>
      <c r="E30" s="4" t="str">
        <f t="shared" si="0"/>
        <v>Large</v>
      </c>
      <c r="G30" t="str">
        <f t="shared" si="1"/>
        <v>Large</v>
      </c>
      <c r="H30" t="str">
        <f t="shared" si="2"/>
        <v>do not apply</v>
      </c>
    </row>
    <row r="31" spans="1:8" x14ac:dyDescent="0.25">
      <c r="A31" t="s">
        <v>595</v>
      </c>
      <c r="B31" s="2">
        <v>57242</v>
      </c>
      <c r="C31">
        <v>17.7</v>
      </c>
      <c r="D31">
        <v>0.04</v>
      </c>
      <c r="E31" s="4" t="str">
        <f t="shared" si="0"/>
        <v>Large</v>
      </c>
      <c r="G31" t="str">
        <f t="shared" si="1"/>
        <v>Large</v>
      </c>
      <c r="H31" t="str">
        <f t="shared" si="2"/>
        <v>do not apply</v>
      </c>
    </row>
    <row r="32" spans="1:8" x14ac:dyDescent="0.25">
      <c r="A32" t="s">
        <v>172</v>
      </c>
      <c r="B32" s="2">
        <v>56959</v>
      </c>
      <c r="C32">
        <v>13</v>
      </c>
      <c r="D32">
        <v>0.11</v>
      </c>
      <c r="E32" s="4" t="str">
        <f t="shared" si="0"/>
        <v>Large</v>
      </c>
      <c r="G32" t="str">
        <f t="shared" si="1"/>
        <v>Large</v>
      </c>
      <c r="H32" t="str">
        <f t="shared" si="2"/>
        <v>do not apply</v>
      </c>
    </row>
    <row r="33" spans="1:8" x14ac:dyDescent="0.25">
      <c r="A33" t="s">
        <v>786</v>
      </c>
      <c r="B33" s="2">
        <v>56060</v>
      </c>
      <c r="C33">
        <v>38.700000000000003</v>
      </c>
      <c r="D33">
        <v>0.01</v>
      </c>
      <c r="E33" s="4" t="str">
        <f t="shared" si="0"/>
        <v>Large</v>
      </c>
      <c r="G33" t="str">
        <f t="shared" si="1"/>
        <v>Large</v>
      </c>
      <c r="H33" t="str">
        <f t="shared" si="2"/>
        <v>do not apply</v>
      </c>
    </row>
    <row r="34" spans="1:8" x14ac:dyDescent="0.25">
      <c r="A34" t="s">
        <v>580</v>
      </c>
      <c r="B34" s="2">
        <v>55859</v>
      </c>
      <c r="C34">
        <v>49.7</v>
      </c>
      <c r="D34">
        <v>0.01</v>
      </c>
      <c r="E34" s="4" t="str">
        <f t="shared" si="0"/>
        <v>Large</v>
      </c>
      <c r="G34" t="str">
        <f t="shared" si="1"/>
        <v>Large</v>
      </c>
      <c r="H34" t="str">
        <f t="shared" si="2"/>
        <v>do not apply</v>
      </c>
    </row>
    <row r="35" spans="1:8" x14ac:dyDescent="0.25">
      <c r="A35" t="s">
        <v>408</v>
      </c>
      <c r="B35" s="2">
        <v>54290</v>
      </c>
      <c r="C35">
        <v>17.2</v>
      </c>
      <c r="D35">
        <v>7.0000000000000007E-2</v>
      </c>
      <c r="E35" s="4" t="str">
        <f t="shared" si="0"/>
        <v>Large</v>
      </c>
      <c r="G35" t="str">
        <f t="shared" si="1"/>
        <v>Large</v>
      </c>
      <c r="H35" t="str">
        <f t="shared" si="2"/>
        <v>do not apply</v>
      </c>
    </row>
    <row r="36" spans="1:8" x14ac:dyDescent="0.25">
      <c r="A36" t="s">
        <v>859</v>
      </c>
      <c r="B36" s="2">
        <v>53802</v>
      </c>
      <c r="C36">
        <v>27</v>
      </c>
      <c r="D36">
        <v>0.01</v>
      </c>
      <c r="E36" s="4" t="str">
        <f t="shared" si="0"/>
        <v>Large</v>
      </c>
      <c r="G36" t="str">
        <f t="shared" si="1"/>
        <v>Large</v>
      </c>
      <c r="H36" t="str">
        <f t="shared" si="2"/>
        <v>do not apply</v>
      </c>
    </row>
    <row r="37" spans="1:8" x14ac:dyDescent="0.25">
      <c r="A37" t="s">
        <v>590</v>
      </c>
      <c r="B37" s="2">
        <v>53476</v>
      </c>
      <c r="C37">
        <v>16</v>
      </c>
      <c r="D37">
        <v>0.06</v>
      </c>
      <c r="E37" s="4" t="str">
        <f t="shared" si="0"/>
        <v>Large</v>
      </c>
      <c r="G37" t="str">
        <f t="shared" si="1"/>
        <v>Large</v>
      </c>
      <c r="H37" t="str">
        <f t="shared" si="2"/>
        <v>do not apply</v>
      </c>
    </row>
    <row r="38" spans="1:8" x14ac:dyDescent="0.25">
      <c r="A38" t="s">
        <v>589</v>
      </c>
      <c r="B38" s="2">
        <v>52878</v>
      </c>
      <c r="C38">
        <v>12.8</v>
      </c>
      <c r="D38">
        <v>0.02</v>
      </c>
      <c r="E38" s="4" t="str">
        <f t="shared" si="0"/>
        <v>Large</v>
      </c>
      <c r="G38" t="str">
        <f t="shared" si="1"/>
        <v>Large</v>
      </c>
      <c r="H38" t="str">
        <f t="shared" si="2"/>
        <v>do not apply</v>
      </c>
    </row>
    <row r="39" spans="1:8" x14ac:dyDescent="0.25">
      <c r="A39" t="s">
        <v>879</v>
      </c>
      <c r="B39" s="2">
        <v>52316</v>
      </c>
      <c r="C39">
        <v>16.899999999999999</v>
      </c>
      <c r="D39">
        <v>0.08</v>
      </c>
      <c r="E39" s="4" t="str">
        <f t="shared" si="0"/>
        <v>Large</v>
      </c>
      <c r="G39" t="str">
        <f t="shared" si="1"/>
        <v>Large</v>
      </c>
      <c r="H39" t="str">
        <f t="shared" si="2"/>
        <v>do not apply</v>
      </c>
    </row>
    <row r="40" spans="1:8" x14ac:dyDescent="0.25">
      <c r="A40" t="s">
        <v>460</v>
      </c>
      <c r="B40" s="2">
        <v>51560</v>
      </c>
      <c r="C40">
        <v>65.099999999999994</v>
      </c>
      <c r="D40">
        <v>0.02</v>
      </c>
      <c r="E40" s="4" t="str">
        <f t="shared" si="0"/>
        <v>Large</v>
      </c>
      <c r="G40" t="str">
        <f t="shared" si="1"/>
        <v>Large</v>
      </c>
      <c r="H40" t="str">
        <f t="shared" si="2"/>
        <v>do not apply</v>
      </c>
    </row>
    <row r="41" spans="1:8" x14ac:dyDescent="0.25">
      <c r="A41" t="s">
        <v>119</v>
      </c>
      <c r="B41" s="2">
        <v>51462</v>
      </c>
      <c r="C41">
        <v>13.4</v>
      </c>
      <c r="D41">
        <v>0.12</v>
      </c>
      <c r="E41" s="4" t="str">
        <f t="shared" si="0"/>
        <v>Large</v>
      </c>
      <c r="G41" t="str">
        <f t="shared" si="1"/>
        <v>Large</v>
      </c>
      <c r="H41" t="str">
        <f t="shared" si="2"/>
        <v>do not apply</v>
      </c>
    </row>
    <row r="42" spans="1:8" x14ac:dyDescent="0.25">
      <c r="A42" t="s">
        <v>470</v>
      </c>
      <c r="B42" s="2">
        <v>51438</v>
      </c>
      <c r="C42">
        <v>13</v>
      </c>
      <c r="D42">
        <v>0.15</v>
      </c>
      <c r="E42" s="4" t="str">
        <f t="shared" si="0"/>
        <v>Large</v>
      </c>
      <c r="G42" t="str">
        <f t="shared" si="1"/>
        <v>Large</v>
      </c>
      <c r="H42" t="str">
        <f t="shared" si="2"/>
        <v>do not apply</v>
      </c>
    </row>
    <row r="43" spans="1:8" x14ac:dyDescent="0.25">
      <c r="A43" t="s">
        <v>440</v>
      </c>
      <c r="B43" s="2">
        <v>51351</v>
      </c>
      <c r="C43">
        <v>16.600000000000001</v>
      </c>
      <c r="D43">
        <v>0.08</v>
      </c>
      <c r="E43" s="4" t="str">
        <f t="shared" si="0"/>
        <v>Large</v>
      </c>
      <c r="G43" t="str">
        <f t="shared" si="1"/>
        <v>Large</v>
      </c>
      <c r="H43" t="str">
        <f t="shared" si="2"/>
        <v>do not apply</v>
      </c>
    </row>
    <row r="44" spans="1:8" x14ac:dyDescent="0.25">
      <c r="A44" t="s">
        <v>300</v>
      </c>
      <c r="B44" s="2">
        <v>51239</v>
      </c>
      <c r="C44">
        <v>19.399999999999999</v>
      </c>
      <c r="D44">
        <v>0.12</v>
      </c>
      <c r="E44" s="4" t="str">
        <f t="shared" si="0"/>
        <v>Large</v>
      </c>
      <c r="G44" t="str">
        <f t="shared" si="1"/>
        <v>Large</v>
      </c>
      <c r="H44" t="str">
        <f t="shared" si="2"/>
        <v>do not apply</v>
      </c>
    </row>
    <row r="45" spans="1:8" x14ac:dyDescent="0.25">
      <c r="A45" t="s">
        <v>97</v>
      </c>
      <c r="B45" s="2">
        <v>50882</v>
      </c>
      <c r="C45">
        <v>40.5</v>
      </c>
      <c r="D45">
        <v>0.36</v>
      </c>
      <c r="E45" s="4" t="str">
        <f t="shared" si="0"/>
        <v>Large</v>
      </c>
      <c r="G45" t="str">
        <f t="shared" si="1"/>
        <v>Large</v>
      </c>
      <c r="H45" t="str">
        <f t="shared" si="2"/>
        <v>do not apply</v>
      </c>
    </row>
    <row r="46" spans="1:8" x14ac:dyDescent="0.25">
      <c r="A46" t="s">
        <v>232</v>
      </c>
      <c r="B46" s="2">
        <v>50657</v>
      </c>
      <c r="C46">
        <v>21.4</v>
      </c>
      <c r="D46">
        <v>0.09</v>
      </c>
      <c r="E46" s="4" t="str">
        <f t="shared" si="0"/>
        <v>Large</v>
      </c>
      <c r="G46" t="str">
        <f t="shared" si="1"/>
        <v>Large</v>
      </c>
      <c r="H46" t="str">
        <f t="shared" si="2"/>
        <v>do not apply</v>
      </c>
    </row>
    <row r="47" spans="1:8" x14ac:dyDescent="0.25">
      <c r="A47" t="s">
        <v>830</v>
      </c>
      <c r="B47" s="2">
        <v>50594</v>
      </c>
      <c r="C47">
        <v>13</v>
      </c>
      <c r="D47">
        <v>0.05</v>
      </c>
      <c r="E47" s="4" t="str">
        <f t="shared" si="0"/>
        <v>Large</v>
      </c>
      <c r="G47" t="str">
        <f t="shared" si="1"/>
        <v>Large</v>
      </c>
      <c r="H47" t="str">
        <f t="shared" si="2"/>
        <v>do not apply</v>
      </c>
    </row>
    <row r="48" spans="1:8" x14ac:dyDescent="0.25">
      <c r="A48" t="s">
        <v>52</v>
      </c>
      <c r="B48" s="2">
        <v>50152</v>
      </c>
      <c r="C48">
        <v>17.600000000000001</v>
      </c>
      <c r="D48">
        <v>0.25</v>
      </c>
      <c r="E48" s="4" t="str">
        <f t="shared" si="0"/>
        <v>Large</v>
      </c>
      <c r="G48" t="str">
        <f t="shared" si="1"/>
        <v>Large</v>
      </c>
      <c r="H48" t="str">
        <f t="shared" si="2"/>
        <v>do not apply</v>
      </c>
    </row>
    <row r="49" spans="1:8" x14ac:dyDescent="0.25">
      <c r="A49" t="s">
        <v>152</v>
      </c>
      <c r="B49" s="2">
        <v>50095</v>
      </c>
      <c r="C49">
        <v>18.7</v>
      </c>
      <c r="D49">
        <v>0.09</v>
      </c>
      <c r="E49" s="4" t="str">
        <f t="shared" si="0"/>
        <v>Large</v>
      </c>
      <c r="G49" t="str">
        <f t="shared" si="1"/>
        <v>Large</v>
      </c>
      <c r="H49" t="str">
        <f t="shared" si="2"/>
        <v>do not apply</v>
      </c>
    </row>
    <row r="50" spans="1:8" x14ac:dyDescent="0.25">
      <c r="A50" t="s">
        <v>68</v>
      </c>
      <c r="B50" s="2">
        <v>49427</v>
      </c>
      <c r="C50">
        <v>17.399999999999999</v>
      </c>
      <c r="D50">
        <v>0.09</v>
      </c>
      <c r="E50" s="4" t="str">
        <f t="shared" si="0"/>
        <v>Large</v>
      </c>
      <c r="G50" t="str">
        <f t="shared" si="1"/>
        <v>Large</v>
      </c>
      <c r="H50" t="str">
        <f t="shared" si="2"/>
        <v>do not apply</v>
      </c>
    </row>
    <row r="51" spans="1:8" x14ac:dyDescent="0.25">
      <c r="A51" t="s">
        <v>667</v>
      </c>
      <c r="B51" s="2">
        <v>49292</v>
      </c>
      <c r="C51">
        <v>14.1</v>
      </c>
      <c r="D51">
        <v>7.0000000000000007E-2</v>
      </c>
      <c r="E51" s="4" t="str">
        <f t="shared" si="0"/>
        <v>Large</v>
      </c>
      <c r="G51" t="str">
        <f t="shared" si="1"/>
        <v>Large</v>
      </c>
      <c r="H51" t="str">
        <f t="shared" si="2"/>
        <v>do not apply</v>
      </c>
    </row>
    <row r="52" spans="1:8" x14ac:dyDescent="0.25">
      <c r="A52" t="s">
        <v>785</v>
      </c>
      <c r="B52" s="2">
        <v>48821</v>
      </c>
      <c r="C52">
        <v>17.600000000000001</v>
      </c>
      <c r="D52">
        <v>0.04</v>
      </c>
      <c r="E52" s="4" t="str">
        <f t="shared" si="0"/>
        <v>Large</v>
      </c>
      <c r="G52" t="str">
        <f t="shared" si="1"/>
        <v>Large</v>
      </c>
      <c r="H52" t="str">
        <f t="shared" si="2"/>
        <v>do not apply</v>
      </c>
    </row>
    <row r="53" spans="1:8" x14ac:dyDescent="0.25">
      <c r="A53" t="s">
        <v>398</v>
      </c>
      <c r="B53" s="2">
        <v>48007</v>
      </c>
      <c r="C53">
        <v>39.4</v>
      </c>
      <c r="D53">
        <v>0.09</v>
      </c>
      <c r="E53" s="4" t="str">
        <f t="shared" si="0"/>
        <v>Large</v>
      </c>
      <c r="G53" t="str">
        <f t="shared" si="1"/>
        <v>Large</v>
      </c>
      <c r="H53" t="str">
        <f t="shared" si="2"/>
        <v>do not apply</v>
      </c>
    </row>
    <row r="54" spans="1:8" x14ac:dyDescent="0.25">
      <c r="A54" t="s">
        <v>611</v>
      </c>
      <c r="B54" s="2">
        <v>47849</v>
      </c>
      <c r="C54">
        <v>17.5</v>
      </c>
      <c r="D54">
        <v>0.09</v>
      </c>
      <c r="E54" s="4" t="str">
        <f t="shared" si="0"/>
        <v>Large</v>
      </c>
      <c r="G54" t="str">
        <f t="shared" si="1"/>
        <v>Large</v>
      </c>
      <c r="H54" t="str">
        <f t="shared" si="2"/>
        <v>do not apply</v>
      </c>
    </row>
    <row r="55" spans="1:8" x14ac:dyDescent="0.25">
      <c r="A55" t="s">
        <v>348</v>
      </c>
      <c r="B55" s="2">
        <v>47508</v>
      </c>
      <c r="C55">
        <v>15.9</v>
      </c>
      <c r="D55">
        <v>0.05</v>
      </c>
      <c r="E55" s="4" t="str">
        <f t="shared" si="0"/>
        <v>Large</v>
      </c>
      <c r="G55" t="str">
        <f t="shared" si="1"/>
        <v>Large</v>
      </c>
      <c r="H55" t="str">
        <f t="shared" si="2"/>
        <v>do not apply</v>
      </c>
    </row>
    <row r="56" spans="1:8" x14ac:dyDescent="0.25">
      <c r="A56" t="s">
        <v>210</v>
      </c>
      <c r="B56" s="2">
        <v>47491</v>
      </c>
      <c r="C56">
        <v>12.2</v>
      </c>
      <c r="D56">
        <v>0.1</v>
      </c>
      <c r="E56" s="4" t="str">
        <f t="shared" si="0"/>
        <v>Large</v>
      </c>
      <c r="G56" t="str">
        <f t="shared" si="1"/>
        <v>Large</v>
      </c>
      <c r="H56" t="str">
        <f t="shared" si="2"/>
        <v>do not apply</v>
      </c>
    </row>
    <row r="57" spans="1:8" x14ac:dyDescent="0.25">
      <c r="A57" t="s">
        <v>529</v>
      </c>
      <c r="B57" s="2">
        <v>47247</v>
      </c>
      <c r="C57">
        <v>18</v>
      </c>
      <c r="D57">
        <v>0.04</v>
      </c>
      <c r="E57" s="4" t="str">
        <f t="shared" si="0"/>
        <v>Large</v>
      </c>
      <c r="G57" t="str">
        <f t="shared" si="1"/>
        <v>Large</v>
      </c>
      <c r="H57" t="str">
        <f t="shared" si="2"/>
        <v>do not apply</v>
      </c>
    </row>
    <row r="58" spans="1:8" x14ac:dyDescent="0.25">
      <c r="A58" t="s">
        <v>90</v>
      </c>
      <c r="B58" s="2">
        <v>46825</v>
      </c>
      <c r="C58">
        <v>18</v>
      </c>
      <c r="D58">
        <v>0.13</v>
      </c>
      <c r="E58" s="4" t="str">
        <f t="shared" si="0"/>
        <v>Large</v>
      </c>
      <c r="G58" t="str">
        <f t="shared" si="1"/>
        <v>Large</v>
      </c>
      <c r="H58" t="str">
        <f t="shared" si="2"/>
        <v>do not apply</v>
      </c>
    </row>
    <row r="59" spans="1:8" x14ac:dyDescent="0.25">
      <c r="A59" t="s">
        <v>572</v>
      </c>
      <c r="B59" s="2">
        <v>46373</v>
      </c>
      <c r="C59">
        <v>15.3</v>
      </c>
      <c r="D59">
        <v>0.05</v>
      </c>
      <c r="E59" s="4" t="str">
        <f t="shared" si="0"/>
        <v>Large</v>
      </c>
      <c r="G59" t="str">
        <f t="shared" si="1"/>
        <v>Large</v>
      </c>
      <c r="H59" t="str">
        <f t="shared" si="2"/>
        <v>do not apply</v>
      </c>
    </row>
    <row r="60" spans="1:8" x14ac:dyDescent="0.25">
      <c r="A60" t="s">
        <v>687</v>
      </c>
      <c r="B60" s="2">
        <v>46288</v>
      </c>
      <c r="C60">
        <v>22.2</v>
      </c>
      <c r="D60">
        <v>0.09</v>
      </c>
      <c r="E60" s="4" t="str">
        <f t="shared" si="0"/>
        <v>Large</v>
      </c>
      <c r="G60" t="str">
        <f t="shared" si="1"/>
        <v>Large</v>
      </c>
      <c r="H60" t="str">
        <f t="shared" si="2"/>
        <v>do not apply</v>
      </c>
    </row>
    <row r="61" spans="1:8" x14ac:dyDescent="0.25">
      <c r="A61" t="s">
        <v>560</v>
      </c>
      <c r="B61" s="2">
        <v>46227</v>
      </c>
      <c r="C61">
        <v>14.4</v>
      </c>
      <c r="D61">
        <v>7.0000000000000007E-2</v>
      </c>
      <c r="E61" s="4" t="str">
        <f t="shared" si="0"/>
        <v>Large</v>
      </c>
      <c r="G61" t="str">
        <f t="shared" si="1"/>
        <v>Large</v>
      </c>
      <c r="H61" t="str">
        <f t="shared" si="2"/>
        <v>do not apply</v>
      </c>
    </row>
    <row r="62" spans="1:8" x14ac:dyDescent="0.25">
      <c r="A62" t="s">
        <v>387</v>
      </c>
      <c r="B62" s="2">
        <v>46208</v>
      </c>
      <c r="C62">
        <v>17.8</v>
      </c>
      <c r="D62">
        <v>0.21</v>
      </c>
      <c r="E62" s="4" t="str">
        <f t="shared" si="0"/>
        <v>Large</v>
      </c>
      <c r="G62" t="str">
        <f t="shared" si="1"/>
        <v>Large</v>
      </c>
      <c r="H62" t="str">
        <f t="shared" si="2"/>
        <v>do not apply</v>
      </c>
    </row>
    <row r="63" spans="1:8" x14ac:dyDescent="0.25">
      <c r="A63" t="s">
        <v>836</v>
      </c>
      <c r="B63" s="2">
        <v>46044</v>
      </c>
      <c r="C63">
        <v>17.5</v>
      </c>
      <c r="D63">
        <v>0.03</v>
      </c>
      <c r="E63" s="4" t="str">
        <f t="shared" si="0"/>
        <v>Large</v>
      </c>
      <c r="G63" t="str">
        <f t="shared" si="1"/>
        <v>Large</v>
      </c>
      <c r="H63" t="str">
        <f t="shared" si="2"/>
        <v>do not apply</v>
      </c>
    </row>
    <row r="64" spans="1:8" x14ac:dyDescent="0.25">
      <c r="A64" t="s">
        <v>699</v>
      </c>
      <c r="B64" s="2">
        <v>45880</v>
      </c>
      <c r="C64">
        <v>14.5</v>
      </c>
      <c r="D64">
        <v>0.02</v>
      </c>
      <c r="E64" s="4" t="str">
        <f t="shared" si="0"/>
        <v>Large</v>
      </c>
      <c r="G64" t="str">
        <f t="shared" si="1"/>
        <v>Large</v>
      </c>
      <c r="H64" t="str">
        <f t="shared" si="2"/>
        <v>do not apply</v>
      </c>
    </row>
    <row r="65" spans="1:8" x14ac:dyDescent="0.25">
      <c r="A65" t="s">
        <v>127</v>
      </c>
      <c r="B65" s="2">
        <v>44750</v>
      </c>
      <c r="C65">
        <v>15.7</v>
      </c>
      <c r="D65">
        <v>0.15</v>
      </c>
      <c r="E65" s="4" t="str">
        <f t="shared" si="0"/>
        <v>Large</v>
      </c>
      <c r="G65" t="str">
        <f t="shared" si="1"/>
        <v>Large</v>
      </c>
      <c r="H65" t="str">
        <f t="shared" si="2"/>
        <v>do not apply</v>
      </c>
    </row>
    <row r="66" spans="1:8" x14ac:dyDescent="0.25">
      <c r="A66" t="s">
        <v>99</v>
      </c>
      <c r="B66" s="2">
        <v>44501</v>
      </c>
      <c r="C66">
        <v>12.4</v>
      </c>
      <c r="D66">
        <v>0.12</v>
      </c>
      <c r="E66" s="4" t="str">
        <f t="shared" si="0"/>
        <v>Large</v>
      </c>
      <c r="G66" t="str">
        <f t="shared" si="1"/>
        <v>Large</v>
      </c>
      <c r="H66" t="str">
        <f t="shared" si="2"/>
        <v>do not apply</v>
      </c>
    </row>
    <row r="67" spans="1:8" x14ac:dyDescent="0.25">
      <c r="A67" t="s">
        <v>49</v>
      </c>
      <c r="B67" s="2">
        <v>44020</v>
      </c>
      <c r="C67">
        <v>11.8</v>
      </c>
      <c r="D67">
        <v>0.13</v>
      </c>
      <c r="E67" s="4" t="str">
        <f t="shared" ref="E67:E130" si="3">IF(B67&gt;30000,"Large", IF(B67&gt;10000, "Medium", "Small"))</f>
        <v>Large</v>
      </c>
      <c r="G67" t="str">
        <f t="shared" ref="G67:G130" si="4">IF(B67&gt;30000,"Large",IF(B67&gt;10000,"Medium",IF(B67&lt;10000,"Small")))</f>
        <v>Large</v>
      </c>
      <c r="H67" t="str">
        <f t="shared" ref="H67:H130" si="5">IF(AND(E67="Small",C67&lt;40),"apply","do not apply")</f>
        <v>do not apply</v>
      </c>
    </row>
    <row r="68" spans="1:8" x14ac:dyDescent="0.25">
      <c r="A68" t="s">
        <v>718</v>
      </c>
      <c r="B68" s="2">
        <v>43955</v>
      </c>
      <c r="C68">
        <v>16</v>
      </c>
      <c r="D68">
        <v>0.03</v>
      </c>
      <c r="E68" s="4" t="str">
        <f t="shared" si="3"/>
        <v>Large</v>
      </c>
      <c r="G68" t="str">
        <f t="shared" si="4"/>
        <v>Large</v>
      </c>
      <c r="H68" t="str">
        <f t="shared" si="5"/>
        <v>do not apply</v>
      </c>
    </row>
    <row r="69" spans="1:8" x14ac:dyDescent="0.25">
      <c r="A69" t="s">
        <v>527</v>
      </c>
      <c r="B69" s="2">
        <v>43875</v>
      </c>
      <c r="C69">
        <v>22.4</v>
      </c>
      <c r="D69">
        <v>0.01</v>
      </c>
      <c r="E69" s="4" t="str">
        <f t="shared" si="3"/>
        <v>Large</v>
      </c>
      <c r="G69" t="str">
        <f t="shared" si="4"/>
        <v>Large</v>
      </c>
      <c r="H69" t="str">
        <f t="shared" si="5"/>
        <v>do not apply</v>
      </c>
    </row>
    <row r="70" spans="1:8" x14ac:dyDescent="0.25">
      <c r="A70" t="s">
        <v>759</v>
      </c>
      <c r="B70" s="2">
        <v>43565</v>
      </c>
      <c r="C70">
        <v>15.8</v>
      </c>
      <c r="D70">
        <v>0</v>
      </c>
      <c r="E70" s="4" t="str">
        <f t="shared" si="3"/>
        <v>Large</v>
      </c>
      <c r="G70" t="str">
        <f t="shared" si="4"/>
        <v>Large</v>
      </c>
      <c r="H70" t="str">
        <f t="shared" si="5"/>
        <v>do not apply</v>
      </c>
    </row>
    <row r="71" spans="1:8" x14ac:dyDescent="0.25">
      <c r="A71" t="s">
        <v>188</v>
      </c>
      <c r="B71" s="2">
        <v>43280</v>
      </c>
      <c r="C71">
        <v>43.4</v>
      </c>
      <c r="D71">
        <v>0.11</v>
      </c>
      <c r="E71" s="4" t="str">
        <f t="shared" si="3"/>
        <v>Large</v>
      </c>
      <c r="G71" t="str">
        <f t="shared" si="4"/>
        <v>Large</v>
      </c>
      <c r="H71" t="str">
        <f t="shared" si="5"/>
        <v>do not apply</v>
      </c>
    </row>
    <row r="72" spans="1:8" x14ac:dyDescent="0.25">
      <c r="A72" t="s">
        <v>764</v>
      </c>
      <c r="B72" s="2">
        <v>42835</v>
      </c>
      <c r="C72">
        <v>11.5</v>
      </c>
      <c r="D72">
        <v>0.05</v>
      </c>
      <c r="E72" s="4" t="str">
        <f t="shared" si="3"/>
        <v>Large</v>
      </c>
      <c r="G72" t="str">
        <f t="shared" si="4"/>
        <v>Large</v>
      </c>
      <c r="H72" t="str">
        <f t="shared" si="5"/>
        <v>do not apply</v>
      </c>
    </row>
    <row r="73" spans="1:8" x14ac:dyDescent="0.25">
      <c r="A73" t="s">
        <v>756</v>
      </c>
      <c r="B73" s="2">
        <v>42756</v>
      </c>
      <c r="C73">
        <v>24.7</v>
      </c>
      <c r="D73">
        <v>0.02</v>
      </c>
      <c r="E73" s="4" t="str">
        <f t="shared" si="3"/>
        <v>Large</v>
      </c>
      <c r="G73" t="str">
        <f t="shared" si="4"/>
        <v>Large</v>
      </c>
      <c r="H73" t="str">
        <f t="shared" si="5"/>
        <v>do not apply</v>
      </c>
    </row>
    <row r="74" spans="1:8" x14ac:dyDescent="0.25">
      <c r="A74" t="s">
        <v>55</v>
      </c>
      <c r="B74" s="2">
        <v>42727</v>
      </c>
      <c r="C74">
        <v>18.7</v>
      </c>
      <c r="D74">
        <v>0.2</v>
      </c>
      <c r="E74" s="4" t="str">
        <f t="shared" si="3"/>
        <v>Large</v>
      </c>
      <c r="G74" t="str">
        <f t="shared" si="4"/>
        <v>Large</v>
      </c>
      <c r="H74" t="str">
        <f t="shared" si="5"/>
        <v>do not apply</v>
      </c>
    </row>
    <row r="75" spans="1:8" x14ac:dyDescent="0.25">
      <c r="A75" t="s">
        <v>738</v>
      </c>
      <c r="B75" s="2">
        <v>42612</v>
      </c>
      <c r="C75">
        <v>13.5</v>
      </c>
      <c r="D75">
        <v>0.01</v>
      </c>
      <c r="E75" s="4" t="str">
        <f t="shared" si="3"/>
        <v>Large</v>
      </c>
      <c r="G75" t="str">
        <f t="shared" si="4"/>
        <v>Large</v>
      </c>
      <c r="H75" t="str">
        <f t="shared" si="5"/>
        <v>do not apply</v>
      </c>
    </row>
    <row r="76" spans="1:8" x14ac:dyDescent="0.25">
      <c r="A76" t="s">
        <v>53</v>
      </c>
      <c r="B76" s="2">
        <v>42503</v>
      </c>
      <c r="C76">
        <v>41.9</v>
      </c>
      <c r="D76">
        <v>0.18</v>
      </c>
      <c r="E76" s="4" t="str">
        <f t="shared" si="3"/>
        <v>Large</v>
      </c>
      <c r="G76" t="str">
        <f t="shared" si="4"/>
        <v>Large</v>
      </c>
      <c r="H76" t="str">
        <f t="shared" si="5"/>
        <v>do not apply</v>
      </c>
    </row>
    <row r="77" spans="1:8" x14ac:dyDescent="0.25">
      <c r="A77" t="s">
        <v>430</v>
      </c>
      <c r="B77" s="2">
        <v>42215</v>
      </c>
      <c r="C77">
        <v>34.299999999999997</v>
      </c>
      <c r="D77">
        <v>0.2</v>
      </c>
      <c r="E77" s="4" t="str">
        <f t="shared" si="3"/>
        <v>Large</v>
      </c>
      <c r="G77" t="str">
        <f t="shared" si="4"/>
        <v>Large</v>
      </c>
      <c r="H77" t="str">
        <f t="shared" si="5"/>
        <v>do not apply</v>
      </c>
    </row>
    <row r="78" spans="1:8" x14ac:dyDescent="0.25">
      <c r="A78" t="s">
        <v>47</v>
      </c>
      <c r="B78" s="2">
        <v>42056</v>
      </c>
      <c r="C78">
        <v>6.8</v>
      </c>
      <c r="D78">
        <v>0.19</v>
      </c>
      <c r="E78" s="4" t="str">
        <f t="shared" si="3"/>
        <v>Large</v>
      </c>
      <c r="G78" t="str">
        <f t="shared" si="4"/>
        <v>Large</v>
      </c>
      <c r="H78" t="str">
        <f t="shared" si="5"/>
        <v>do not apply</v>
      </c>
    </row>
    <row r="79" spans="1:8" x14ac:dyDescent="0.25">
      <c r="A79" t="s">
        <v>81</v>
      </c>
      <c r="B79" s="2">
        <v>41868</v>
      </c>
      <c r="C79">
        <v>20.2</v>
      </c>
      <c r="D79">
        <v>0.28000000000000003</v>
      </c>
      <c r="E79" s="4" t="str">
        <f t="shared" si="3"/>
        <v>Large</v>
      </c>
      <c r="G79" t="str">
        <f t="shared" si="4"/>
        <v>Large</v>
      </c>
      <c r="H79" t="str">
        <f t="shared" si="5"/>
        <v>do not apply</v>
      </c>
    </row>
    <row r="80" spans="1:8" x14ac:dyDescent="0.25">
      <c r="A80" t="s">
        <v>35</v>
      </c>
      <c r="B80" s="2">
        <v>41786</v>
      </c>
      <c r="C80">
        <v>9</v>
      </c>
      <c r="D80">
        <v>0.16</v>
      </c>
      <c r="E80" s="4" t="str">
        <f t="shared" si="3"/>
        <v>Large</v>
      </c>
      <c r="G80" t="str">
        <f t="shared" si="4"/>
        <v>Large</v>
      </c>
      <c r="H80" t="str">
        <f t="shared" si="5"/>
        <v>do not apply</v>
      </c>
    </row>
    <row r="81" spans="1:8" x14ac:dyDescent="0.25">
      <c r="A81" t="s">
        <v>858</v>
      </c>
      <c r="B81" s="2">
        <v>41500</v>
      </c>
      <c r="C81">
        <v>13.8</v>
      </c>
      <c r="D81">
        <v>0.11</v>
      </c>
      <c r="E81" s="4" t="str">
        <f t="shared" si="3"/>
        <v>Large</v>
      </c>
      <c r="G81" t="str">
        <f t="shared" si="4"/>
        <v>Large</v>
      </c>
      <c r="H81" t="str">
        <f t="shared" si="5"/>
        <v>do not apply</v>
      </c>
    </row>
    <row r="82" spans="1:8" x14ac:dyDescent="0.25">
      <c r="A82" t="s">
        <v>656</v>
      </c>
      <c r="B82" s="2">
        <v>41438</v>
      </c>
      <c r="C82">
        <v>17.7</v>
      </c>
      <c r="D82">
        <v>0.03</v>
      </c>
      <c r="E82" s="4" t="str">
        <f t="shared" si="3"/>
        <v>Large</v>
      </c>
      <c r="G82" t="str">
        <f t="shared" si="4"/>
        <v>Large</v>
      </c>
      <c r="H82" t="str">
        <f t="shared" si="5"/>
        <v>do not apply</v>
      </c>
    </row>
    <row r="83" spans="1:8" x14ac:dyDescent="0.25">
      <c r="A83" t="s">
        <v>251</v>
      </c>
      <c r="B83" s="2">
        <v>41226</v>
      </c>
      <c r="C83">
        <v>31.8</v>
      </c>
      <c r="D83">
        <v>7.0000000000000007E-2</v>
      </c>
      <c r="E83" s="4" t="str">
        <f t="shared" si="3"/>
        <v>Large</v>
      </c>
      <c r="G83" t="str">
        <f t="shared" si="4"/>
        <v>Large</v>
      </c>
      <c r="H83" t="str">
        <f t="shared" si="5"/>
        <v>do not apply</v>
      </c>
    </row>
    <row r="84" spans="1:8" x14ac:dyDescent="0.25">
      <c r="A84" t="s">
        <v>618</v>
      </c>
      <c r="B84" s="2">
        <v>40898</v>
      </c>
      <c r="C84">
        <v>26.6</v>
      </c>
      <c r="D84">
        <v>0.17</v>
      </c>
      <c r="E84" s="4" t="str">
        <f t="shared" si="3"/>
        <v>Large</v>
      </c>
      <c r="G84" t="str">
        <f t="shared" si="4"/>
        <v>Large</v>
      </c>
      <c r="H84" t="str">
        <f t="shared" si="5"/>
        <v>do not apply</v>
      </c>
    </row>
    <row r="85" spans="1:8" x14ac:dyDescent="0.25">
      <c r="A85" t="s">
        <v>607</v>
      </c>
      <c r="B85" s="2">
        <v>40666</v>
      </c>
      <c r="C85">
        <v>13.4</v>
      </c>
      <c r="D85">
        <v>7.0000000000000007E-2</v>
      </c>
      <c r="E85" s="4" t="str">
        <f t="shared" si="3"/>
        <v>Large</v>
      </c>
      <c r="G85" t="str">
        <f t="shared" si="4"/>
        <v>Large</v>
      </c>
      <c r="H85" t="str">
        <f t="shared" si="5"/>
        <v>do not apply</v>
      </c>
    </row>
    <row r="86" spans="1:8" x14ac:dyDescent="0.25">
      <c r="A86" t="s">
        <v>674</v>
      </c>
      <c r="B86" s="2">
        <v>40633</v>
      </c>
      <c r="C86">
        <v>15.6</v>
      </c>
      <c r="D86">
        <v>0.01</v>
      </c>
      <c r="E86" s="4" t="str">
        <f t="shared" si="3"/>
        <v>Large</v>
      </c>
      <c r="G86" t="str">
        <f t="shared" si="4"/>
        <v>Large</v>
      </c>
      <c r="H86" t="str">
        <f t="shared" si="5"/>
        <v>do not apply</v>
      </c>
    </row>
    <row r="87" spans="1:8" x14ac:dyDescent="0.25">
      <c r="A87" t="s">
        <v>414</v>
      </c>
      <c r="B87" s="2">
        <v>40325</v>
      </c>
      <c r="C87">
        <v>43.7</v>
      </c>
      <c r="D87">
        <v>0.09</v>
      </c>
      <c r="E87" s="4" t="str">
        <f t="shared" si="3"/>
        <v>Large</v>
      </c>
      <c r="G87" t="str">
        <f t="shared" si="4"/>
        <v>Large</v>
      </c>
      <c r="H87" t="str">
        <f t="shared" si="5"/>
        <v>do not apply</v>
      </c>
    </row>
    <row r="88" spans="1:8" x14ac:dyDescent="0.25">
      <c r="A88" t="s">
        <v>61</v>
      </c>
      <c r="B88" s="2">
        <v>40148</v>
      </c>
      <c r="C88">
        <v>8.3000000000000007</v>
      </c>
      <c r="D88">
        <v>0.14000000000000001</v>
      </c>
      <c r="E88" s="4" t="str">
        <f t="shared" si="3"/>
        <v>Large</v>
      </c>
      <c r="G88" t="str">
        <f t="shared" si="4"/>
        <v>Large</v>
      </c>
      <c r="H88" t="str">
        <f t="shared" si="5"/>
        <v>do not apply</v>
      </c>
    </row>
    <row r="89" spans="1:8" x14ac:dyDescent="0.25">
      <c r="A89" t="s">
        <v>50</v>
      </c>
      <c r="B89" s="2">
        <v>40128</v>
      </c>
      <c r="C89">
        <v>23.7</v>
      </c>
      <c r="D89">
        <v>0.35</v>
      </c>
      <c r="E89" s="4" t="str">
        <f t="shared" si="3"/>
        <v>Large</v>
      </c>
      <c r="G89" t="str">
        <f t="shared" si="4"/>
        <v>Large</v>
      </c>
      <c r="H89" t="str">
        <f t="shared" si="5"/>
        <v>do not apply</v>
      </c>
    </row>
    <row r="90" spans="1:8" x14ac:dyDescent="0.25">
      <c r="A90" t="s">
        <v>737</v>
      </c>
      <c r="B90" s="2">
        <v>39861</v>
      </c>
      <c r="C90">
        <v>17.899999999999999</v>
      </c>
      <c r="D90">
        <v>0.01</v>
      </c>
      <c r="E90" s="4" t="str">
        <f t="shared" si="3"/>
        <v>Large</v>
      </c>
      <c r="G90" t="str">
        <f t="shared" si="4"/>
        <v>Large</v>
      </c>
      <c r="H90" t="str">
        <f t="shared" si="5"/>
        <v>do not apply</v>
      </c>
    </row>
    <row r="91" spans="1:8" x14ac:dyDescent="0.25">
      <c r="A91" t="s">
        <v>155</v>
      </c>
      <c r="B91" s="2">
        <v>39838</v>
      </c>
      <c r="C91">
        <v>46.1</v>
      </c>
      <c r="D91">
        <v>0.08</v>
      </c>
      <c r="E91" s="4" t="str">
        <f t="shared" si="3"/>
        <v>Large</v>
      </c>
      <c r="G91" t="str">
        <f t="shared" si="4"/>
        <v>Large</v>
      </c>
      <c r="H91" t="str">
        <f t="shared" si="5"/>
        <v>do not apply</v>
      </c>
    </row>
    <row r="92" spans="1:8" x14ac:dyDescent="0.25">
      <c r="A92" t="s">
        <v>69</v>
      </c>
      <c r="B92" s="2">
        <v>39763</v>
      </c>
      <c r="C92">
        <v>13.7</v>
      </c>
      <c r="D92">
        <v>0.1</v>
      </c>
      <c r="E92" s="4" t="str">
        <f t="shared" si="3"/>
        <v>Large</v>
      </c>
      <c r="G92" t="str">
        <f t="shared" si="4"/>
        <v>Large</v>
      </c>
      <c r="H92" t="str">
        <f t="shared" si="5"/>
        <v>do not apply</v>
      </c>
    </row>
    <row r="93" spans="1:8" x14ac:dyDescent="0.25">
      <c r="A93" t="s">
        <v>772</v>
      </c>
      <c r="B93" s="2">
        <v>39669</v>
      </c>
      <c r="C93">
        <v>16.899999999999999</v>
      </c>
      <c r="D93">
        <v>0.01</v>
      </c>
      <c r="E93" s="4" t="str">
        <f t="shared" si="3"/>
        <v>Large</v>
      </c>
      <c r="G93" t="str">
        <f t="shared" si="4"/>
        <v>Large</v>
      </c>
      <c r="H93" t="str">
        <f t="shared" si="5"/>
        <v>do not apply</v>
      </c>
    </row>
    <row r="94" spans="1:8" x14ac:dyDescent="0.25">
      <c r="A94" t="s">
        <v>73</v>
      </c>
      <c r="B94" s="2">
        <v>39655</v>
      </c>
      <c r="C94">
        <v>10.8</v>
      </c>
      <c r="D94">
        <v>0.11</v>
      </c>
      <c r="E94" s="4" t="str">
        <f t="shared" si="3"/>
        <v>Large</v>
      </c>
      <c r="G94" t="str">
        <f t="shared" si="4"/>
        <v>Large</v>
      </c>
      <c r="H94" t="str">
        <f t="shared" si="5"/>
        <v>do not apply</v>
      </c>
    </row>
    <row r="95" spans="1:8" x14ac:dyDescent="0.25">
      <c r="A95" t="s">
        <v>754</v>
      </c>
      <c r="B95" s="2">
        <v>39606</v>
      </c>
      <c r="C95">
        <v>20.399999999999999</v>
      </c>
      <c r="D95">
        <v>0.04</v>
      </c>
      <c r="E95" s="4" t="str">
        <f t="shared" si="3"/>
        <v>Large</v>
      </c>
      <c r="G95" t="str">
        <f t="shared" si="4"/>
        <v>Large</v>
      </c>
      <c r="H95" t="str">
        <f t="shared" si="5"/>
        <v>do not apply</v>
      </c>
    </row>
    <row r="96" spans="1:8" x14ac:dyDescent="0.25">
      <c r="A96" t="s">
        <v>144</v>
      </c>
      <c r="B96" s="2">
        <v>39256</v>
      </c>
      <c r="C96">
        <v>18.100000000000001</v>
      </c>
      <c r="D96">
        <v>0.22</v>
      </c>
      <c r="E96" s="4" t="str">
        <f t="shared" si="3"/>
        <v>Large</v>
      </c>
      <c r="G96" t="str">
        <f t="shared" si="4"/>
        <v>Large</v>
      </c>
      <c r="H96" t="str">
        <f t="shared" si="5"/>
        <v>do not apply</v>
      </c>
    </row>
    <row r="97" spans="1:8" x14ac:dyDescent="0.25">
      <c r="A97" t="s">
        <v>686</v>
      </c>
      <c r="B97" s="2">
        <v>38872</v>
      </c>
      <c r="C97">
        <v>23</v>
      </c>
      <c r="D97">
        <v>0.01</v>
      </c>
      <c r="E97" s="4" t="str">
        <f t="shared" si="3"/>
        <v>Large</v>
      </c>
      <c r="G97" t="str">
        <f t="shared" si="4"/>
        <v>Large</v>
      </c>
      <c r="H97" t="str">
        <f t="shared" si="5"/>
        <v>do not apply</v>
      </c>
    </row>
    <row r="98" spans="1:8" x14ac:dyDescent="0.25">
      <c r="A98" t="s">
        <v>740</v>
      </c>
      <c r="B98" s="2">
        <v>38743</v>
      </c>
      <c r="C98">
        <v>14.8</v>
      </c>
      <c r="D98">
        <v>0.01</v>
      </c>
      <c r="E98" s="4" t="str">
        <f t="shared" si="3"/>
        <v>Large</v>
      </c>
      <c r="G98" t="str">
        <f t="shared" si="4"/>
        <v>Large</v>
      </c>
      <c r="H98" t="str">
        <f t="shared" si="5"/>
        <v>do not apply</v>
      </c>
    </row>
    <row r="99" spans="1:8" x14ac:dyDescent="0.25">
      <c r="A99" t="s">
        <v>720</v>
      </c>
      <c r="B99" s="2">
        <v>38719</v>
      </c>
      <c r="C99">
        <v>14.5</v>
      </c>
      <c r="D99">
        <v>0.02</v>
      </c>
      <c r="E99" s="4" t="str">
        <f t="shared" si="3"/>
        <v>Large</v>
      </c>
      <c r="G99" t="str">
        <f t="shared" si="4"/>
        <v>Large</v>
      </c>
      <c r="H99" t="str">
        <f t="shared" si="5"/>
        <v>do not apply</v>
      </c>
    </row>
    <row r="100" spans="1:8" x14ac:dyDescent="0.25">
      <c r="A100" t="s">
        <v>333</v>
      </c>
      <c r="B100" s="2">
        <v>38675</v>
      </c>
      <c r="C100">
        <v>46.3</v>
      </c>
      <c r="D100">
        <v>0.13</v>
      </c>
      <c r="E100" s="4" t="str">
        <f t="shared" si="3"/>
        <v>Large</v>
      </c>
      <c r="G100" t="str">
        <f t="shared" si="4"/>
        <v>Large</v>
      </c>
      <c r="H100" t="str">
        <f t="shared" si="5"/>
        <v>do not apply</v>
      </c>
    </row>
    <row r="101" spans="1:8" x14ac:dyDescent="0.25">
      <c r="A101" t="s">
        <v>109</v>
      </c>
      <c r="B101" s="2">
        <v>38309</v>
      </c>
      <c r="C101">
        <v>25.9</v>
      </c>
      <c r="D101">
        <v>0.33</v>
      </c>
      <c r="E101" s="4" t="str">
        <f t="shared" si="3"/>
        <v>Large</v>
      </c>
      <c r="G101" t="str">
        <f t="shared" si="4"/>
        <v>Large</v>
      </c>
      <c r="H101" t="str">
        <f t="shared" si="5"/>
        <v>do not apply</v>
      </c>
    </row>
    <row r="102" spans="1:8" x14ac:dyDescent="0.25">
      <c r="A102" t="s">
        <v>822</v>
      </c>
      <c r="B102" s="2">
        <v>38274</v>
      </c>
      <c r="C102">
        <v>16.100000000000001</v>
      </c>
      <c r="D102">
        <v>0.01</v>
      </c>
      <c r="E102" s="4" t="str">
        <f t="shared" si="3"/>
        <v>Large</v>
      </c>
      <c r="G102" t="str">
        <f t="shared" si="4"/>
        <v>Large</v>
      </c>
      <c r="H102" t="str">
        <f t="shared" si="5"/>
        <v>do not apply</v>
      </c>
    </row>
    <row r="103" spans="1:8" x14ac:dyDescent="0.25">
      <c r="A103" t="s">
        <v>142</v>
      </c>
      <c r="B103" s="2">
        <v>38264</v>
      </c>
      <c r="C103">
        <v>20.3</v>
      </c>
      <c r="D103">
        <v>0.25</v>
      </c>
      <c r="E103" s="4" t="str">
        <f t="shared" si="3"/>
        <v>Large</v>
      </c>
      <c r="G103" t="str">
        <f t="shared" si="4"/>
        <v>Large</v>
      </c>
      <c r="H103" t="str">
        <f t="shared" si="5"/>
        <v>do not apply</v>
      </c>
    </row>
    <row r="104" spans="1:8" x14ac:dyDescent="0.25">
      <c r="A104" t="s">
        <v>29</v>
      </c>
      <c r="B104" s="2">
        <v>38206</v>
      </c>
      <c r="C104">
        <v>10.3</v>
      </c>
      <c r="D104">
        <v>0.15</v>
      </c>
      <c r="E104" s="4" t="str">
        <f t="shared" si="3"/>
        <v>Large</v>
      </c>
      <c r="G104" t="str">
        <f t="shared" si="4"/>
        <v>Large</v>
      </c>
      <c r="H104" t="str">
        <f t="shared" si="5"/>
        <v>do not apply</v>
      </c>
    </row>
    <row r="105" spans="1:8" x14ac:dyDescent="0.25">
      <c r="A105" t="s">
        <v>384</v>
      </c>
      <c r="B105" s="2">
        <v>38191</v>
      </c>
      <c r="C105">
        <v>12.8</v>
      </c>
      <c r="D105">
        <v>0.06</v>
      </c>
      <c r="E105" s="4" t="str">
        <f t="shared" si="3"/>
        <v>Large</v>
      </c>
      <c r="G105" t="str">
        <f t="shared" si="4"/>
        <v>Large</v>
      </c>
      <c r="H105" t="str">
        <f t="shared" si="5"/>
        <v>do not apply</v>
      </c>
    </row>
    <row r="106" spans="1:8" x14ac:dyDescent="0.25">
      <c r="A106" t="s">
        <v>138</v>
      </c>
      <c r="B106" s="2">
        <v>37917</v>
      </c>
      <c r="C106">
        <v>27.6</v>
      </c>
      <c r="D106">
        <v>0.16</v>
      </c>
      <c r="E106" s="4" t="str">
        <f t="shared" si="3"/>
        <v>Large</v>
      </c>
      <c r="G106" t="str">
        <f t="shared" si="4"/>
        <v>Large</v>
      </c>
      <c r="H106" t="str">
        <f t="shared" si="5"/>
        <v>do not apply</v>
      </c>
    </row>
    <row r="107" spans="1:8" x14ac:dyDescent="0.25">
      <c r="A107" t="s">
        <v>570</v>
      </c>
      <c r="B107" s="2">
        <v>37915</v>
      </c>
      <c r="C107">
        <v>23.5</v>
      </c>
      <c r="D107">
        <v>0.02</v>
      </c>
      <c r="E107" s="4" t="str">
        <f t="shared" si="3"/>
        <v>Large</v>
      </c>
      <c r="G107" t="str">
        <f t="shared" si="4"/>
        <v>Large</v>
      </c>
      <c r="H107" t="str">
        <f t="shared" si="5"/>
        <v>do not apply</v>
      </c>
    </row>
    <row r="108" spans="1:8" x14ac:dyDescent="0.25">
      <c r="A108" t="s">
        <v>663</v>
      </c>
      <c r="B108" s="2">
        <v>37394</v>
      </c>
      <c r="C108">
        <v>13.5</v>
      </c>
      <c r="D108">
        <v>0.1</v>
      </c>
      <c r="E108" s="4" t="str">
        <f t="shared" si="3"/>
        <v>Large</v>
      </c>
      <c r="G108" t="str">
        <f t="shared" si="4"/>
        <v>Large</v>
      </c>
      <c r="H108" t="str">
        <f t="shared" si="5"/>
        <v>do not apply</v>
      </c>
    </row>
    <row r="109" spans="1:8" x14ac:dyDescent="0.25">
      <c r="A109" t="s">
        <v>485</v>
      </c>
      <c r="B109" s="2">
        <v>37373</v>
      </c>
      <c r="C109">
        <v>29.5</v>
      </c>
      <c r="D109">
        <v>0.09</v>
      </c>
      <c r="E109" s="4" t="str">
        <f t="shared" si="3"/>
        <v>Large</v>
      </c>
      <c r="G109" t="str">
        <f t="shared" si="4"/>
        <v>Large</v>
      </c>
      <c r="H109" t="str">
        <f t="shared" si="5"/>
        <v>do not apply</v>
      </c>
    </row>
    <row r="110" spans="1:8" x14ac:dyDescent="0.25">
      <c r="A110" t="s">
        <v>509</v>
      </c>
      <c r="B110" s="2">
        <v>37340</v>
      </c>
      <c r="C110">
        <v>29.4</v>
      </c>
      <c r="D110">
        <v>0.09</v>
      </c>
      <c r="E110" s="4" t="str">
        <f t="shared" si="3"/>
        <v>Large</v>
      </c>
      <c r="G110" t="str">
        <f t="shared" si="4"/>
        <v>Large</v>
      </c>
      <c r="H110" t="str">
        <f t="shared" si="5"/>
        <v>do not apply</v>
      </c>
    </row>
    <row r="111" spans="1:8" x14ac:dyDescent="0.25">
      <c r="A111" t="s">
        <v>642</v>
      </c>
      <c r="B111" s="2">
        <v>37314</v>
      </c>
      <c r="C111">
        <v>20</v>
      </c>
      <c r="D111">
        <v>0.08</v>
      </c>
      <c r="E111" s="4" t="str">
        <f t="shared" si="3"/>
        <v>Large</v>
      </c>
      <c r="G111" t="str">
        <f t="shared" si="4"/>
        <v>Large</v>
      </c>
      <c r="H111" t="str">
        <f t="shared" si="5"/>
        <v>do not apply</v>
      </c>
    </row>
    <row r="112" spans="1:8" x14ac:dyDescent="0.25">
      <c r="A112" t="s">
        <v>749</v>
      </c>
      <c r="B112" s="2">
        <v>37274</v>
      </c>
      <c r="C112">
        <v>37.5</v>
      </c>
      <c r="D112">
        <v>0.02</v>
      </c>
      <c r="E112" s="4" t="str">
        <f t="shared" si="3"/>
        <v>Large</v>
      </c>
      <c r="G112" t="str">
        <f t="shared" si="4"/>
        <v>Large</v>
      </c>
      <c r="H112" t="str">
        <f t="shared" si="5"/>
        <v>do not apply</v>
      </c>
    </row>
    <row r="113" spans="1:8" x14ac:dyDescent="0.25">
      <c r="A113" t="s">
        <v>154</v>
      </c>
      <c r="B113" s="2">
        <v>37032</v>
      </c>
      <c r="C113">
        <v>17.3</v>
      </c>
      <c r="D113">
        <v>0.08</v>
      </c>
      <c r="E113" s="4" t="str">
        <f t="shared" si="3"/>
        <v>Large</v>
      </c>
      <c r="G113" t="str">
        <f t="shared" si="4"/>
        <v>Large</v>
      </c>
      <c r="H113" t="str">
        <f t="shared" si="5"/>
        <v>do not apply</v>
      </c>
    </row>
    <row r="114" spans="1:8" x14ac:dyDescent="0.25">
      <c r="A114" t="s">
        <v>270</v>
      </c>
      <c r="B114" s="2">
        <v>36733</v>
      </c>
      <c r="C114">
        <v>26.3</v>
      </c>
      <c r="D114">
        <v>0.15</v>
      </c>
      <c r="E114" s="4" t="str">
        <f t="shared" si="3"/>
        <v>Large</v>
      </c>
      <c r="G114" t="str">
        <f t="shared" si="4"/>
        <v>Large</v>
      </c>
      <c r="H114" t="str">
        <f t="shared" si="5"/>
        <v>do not apply</v>
      </c>
    </row>
    <row r="115" spans="1:8" x14ac:dyDescent="0.25">
      <c r="A115" t="s">
        <v>371</v>
      </c>
      <c r="B115" s="2">
        <v>36731</v>
      </c>
      <c r="C115">
        <v>18.399999999999999</v>
      </c>
      <c r="D115">
        <v>0.14000000000000001</v>
      </c>
      <c r="E115" s="4" t="str">
        <f t="shared" si="3"/>
        <v>Large</v>
      </c>
      <c r="G115" t="str">
        <f t="shared" si="4"/>
        <v>Large</v>
      </c>
      <c r="H115" t="str">
        <f t="shared" si="5"/>
        <v>do not apply</v>
      </c>
    </row>
    <row r="116" spans="1:8" x14ac:dyDescent="0.25">
      <c r="A116" t="s">
        <v>92</v>
      </c>
      <c r="B116" s="2">
        <v>36534</v>
      </c>
      <c r="C116">
        <v>12.9</v>
      </c>
      <c r="D116">
        <v>0.2</v>
      </c>
      <c r="E116" s="4" t="str">
        <f t="shared" si="3"/>
        <v>Large</v>
      </c>
      <c r="G116" t="str">
        <f t="shared" si="4"/>
        <v>Large</v>
      </c>
      <c r="H116" t="str">
        <f t="shared" si="5"/>
        <v>do not apply</v>
      </c>
    </row>
    <row r="117" spans="1:8" x14ac:dyDescent="0.25">
      <c r="A117" t="s">
        <v>655</v>
      </c>
      <c r="B117" s="2">
        <v>36465</v>
      </c>
      <c r="C117">
        <v>12.9</v>
      </c>
      <c r="D117">
        <v>0.02</v>
      </c>
      <c r="E117" s="4" t="str">
        <f t="shared" si="3"/>
        <v>Large</v>
      </c>
      <c r="G117" t="str">
        <f t="shared" si="4"/>
        <v>Large</v>
      </c>
      <c r="H117" t="str">
        <f t="shared" si="5"/>
        <v>do not apply</v>
      </c>
    </row>
    <row r="118" spans="1:8" x14ac:dyDescent="0.25">
      <c r="A118" t="s">
        <v>197</v>
      </c>
      <c r="B118" s="2">
        <v>36429</v>
      </c>
      <c r="C118">
        <v>12.7</v>
      </c>
      <c r="D118">
        <v>0.08</v>
      </c>
      <c r="E118" s="4" t="str">
        <f t="shared" si="3"/>
        <v>Large</v>
      </c>
      <c r="G118" t="str">
        <f t="shared" si="4"/>
        <v>Large</v>
      </c>
      <c r="H118" t="str">
        <f t="shared" si="5"/>
        <v>do not apply</v>
      </c>
    </row>
    <row r="119" spans="1:8" x14ac:dyDescent="0.25">
      <c r="A119" t="s">
        <v>432</v>
      </c>
      <c r="B119" s="2">
        <v>36353</v>
      </c>
      <c r="C119">
        <v>61.2</v>
      </c>
      <c r="D119">
        <v>0.05</v>
      </c>
      <c r="E119" s="4" t="str">
        <f t="shared" si="3"/>
        <v>Large</v>
      </c>
      <c r="G119" t="str">
        <f t="shared" si="4"/>
        <v>Large</v>
      </c>
      <c r="H119" t="str">
        <f t="shared" si="5"/>
        <v>do not apply</v>
      </c>
    </row>
    <row r="120" spans="1:8" x14ac:dyDescent="0.25">
      <c r="A120" t="s">
        <v>168</v>
      </c>
      <c r="B120" s="2">
        <v>36299</v>
      </c>
      <c r="C120">
        <v>21.6</v>
      </c>
      <c r="D120">
        <v>0.23</v>
      </c>
      <c r="E120" s="4" t="str">
        <f t="shared" si="3"/>
        <v>Large</v>
      </c>
      <c r="G120" t="str">
        <f t="shared" si="4"/>
        <v>Large</v>
      </c>
      <c r="H120" t="str">
        <f t="shared" si="5"/>
        <v>do not apply</v>
      </c>
    </row>
    <row r="121" spans="1:8" x14ac:dyDescent="0.25">
      <c r="A121" t="s">
        <v>809</v>
      </c>
      <c r="B121" s="2">
        <v>36205</v>
      </c>
      <c r="C121">
        <v>20.6</v>
      </c>
      <c r="D121">
        <v>0.01</v>
      </c>
      <c r="E121" s="4" t="str">
        <f t="shared" si="3"/>
        <v>Large</v>
      </c>
      <c r="G121" t="str">
        <f t="shared" si="4"/>
        <v>Large</v>
      </c>
      <c r="H121" t="str">
        <f t="shared" si="5"/>
        <v>do not apply</v>
      </c>
    </row>
    <row r="122" spans="1:8" x14ac:dyDescent="0.25">
      <c r="A122" t="s">
        <v>25</v>
      </c>
      <c r="B122" s="2">
        <v>36186</v>
      </c>
      <c r="C122">
        <v>16.399999999999999</v>
      </c>
      <c r="D122">
        <v>0.15</v>
      </c>
      <c r="E122" s="4" t="str">
        <f t="shared" si="3"/>
        <v>Large</v>
      </c>
      <c r="G122" t="str">
        <f t="shared" si="4"/>
        <v>Large</v>
      </c>
      <c r="H122" t="str">
        <f t="shared" si="5"/>
        <v>do not apply</v>
      </c>
    </row>
    <row r="123" spans="1:8" x14ac:dyDescent="0.25">
      <c r="A123" t="s">
        <v>153</v>
      </c>
      <c r="B123" s="2">
        <v>36146</v>
      </c>
      <c r="C123">
        <v>53.9</v>
      </c>
      <c r="D123">
        <v>0.09</v>
      </c>
      <c r="E123" s="4" t="str">
        <f t="shared" si="3"/>
        <v>Large</v>
      </c>
      <c r="G123" t="str">
        <f t="shared" si="4"/>
        <v>Large</v>
      </c>
      <c r="H123" t="str">
        <f t="shared" si="5"/>
        <v>do not apply</v>
      </c>
    </row>
    <row r="124" spans="1:8" x14ac:dyDescent="0.25">
      <c r="A124" t="s">
        <v>355</v>
      </c>
      <c r="B124" s="2">
        <v>36108</v>
      </c>
      <c r="C124">
        <v>15.7</v>
      </c>
      <c r="D124">
        <v>0.06</v>
      </c>
      <c r="E124" s="4" t="str">
        <f t="shared" si="3"/>
        <v>Large</v>
      </c>
      <c r="G124" t="str">
        <f t="shared" si="4"/>
        <v>Large</v>
      </c>
      <c r="H124" t="str">
        <f t="shared" si="5"/>
        <v>do not apply</v>
      </c>
    </row>
    <row r="125" spans="1:8" x14ac:dyDescent="0.25">
      <c r="A125" t="s">
        <v>249</v>
      </c>
      <c r="B125" s="2">
        <v>36051</v>
      </c>
      <c r="C125">
        <v>46.6</v>
      </c>
      <c r="D125">
        <v>0.11</v>
      </c>
      <c r="E125" s="4" t="str">
        <f t="shared" si="3"/>
        <v>Large</v>
      </c>
      <c r="G125" t="str">
        <f t="shared" si="4"/>
        <v>Large</v>
      </c>
      <c r="H125" t="str">
        <f t="shared" si="5"/>
        <v>do not apply</v>
      </c>
    </row>
    <row r="126" spans="1:8" x14ac:dyDescent="0.25">
      <c r="A126" t="s">
        <v>315</v>
      </c>
      <c r="B126" s="2">
        <v>35889</v>
      </c>
      <c r="C126">
        <v>8.4</v>
      </c>
      <c r="D126">
        <v>0.21</v>
      </c>
      <c r="E126" s="4" t="str">
        <f t="shared" si="3"/>
        <v>Large</v>
      </c>
      <c r="G126" t="str">
        <f t="shared" si="4"/>
        <v>Large</v>
      </c>
      <c r="H126" t="str">
        <f t="shared" si="5"/>
        <v>do not apply</v>
      </c>
    </row>
    <row r="127" spans="1:8" x14ac:dyDescent="0.25">
      <c r="A127" t="s">
        <v>719</v>
      </c>
      <c r="B127" s="2">
        <v>35779</v>
      </c>
      <c r="C127">
        <v>18.5</v>
      </c>
      <c r="D127">
        <v>0.03</v>
      </c>
      <c r="E127" s="4" t="str">
        <f t="shared" si="3"/>
        <v>Large</v>
      </c>
      <c r="G127" t="str">
        <f t="shared" si="4"/>
        <v>Large</v>
      </c>
      <c r="H127" t="str">
        <f t="shared" si="5"/>
        <v>do not apply</v>
      </c>
    </row>
    <row r="128" spans="1:8" x14ac:dyDescent="0.25">
      <c r="A128" t="s">
        <v>45</v>
      </c>
      <c r="B128" s="2">
        <v>35691</v>
      </c>
      <c r="C128">
        <v>15.5</v>
      </c>
      <c r="D128">
        <v>0.13</v>
      </c>
      <c r="E128" s="4" t="str">
        <f t="shared" si="3"/>
        <v>Large</v>
      </c>
      <c r="G128" t="str">
        <f t="shared" si="4"/>
        <v>Large</v>
      </c>
      <c r="H128" t="str">
        <f t="shared" si="5"/>
        <v>do not apply</v>
      </c>
    </row>
    <row r="129" spans="1:8" x14ac:dyDescent="0.25">
      <c r="A129" t="s">
        <v>713</v>
      </c>
      <c r="B129" s="2">
        <v>35617</v>
      </c>
      <c r="C129">
        <v>16.5</v>
      </c>
      <c r="D129">
        <v>0.01</v>
      </c>
      <c r="E129" s="4" t="str">
        <f t="shared" si="3"/>
        <v>Large</v>
      </c>
      <c r="G129" t="str">
        <f t="shared" si="4"/>
        <v>Large</v>
      </c>
      <c r="H129" t="str">
        <f t="shared" si="5"/>
        <v>do not apply</v>
      </c>
    </row>
    <row r="130" spans="1:8" x14ac:dyDescent="0.25">
      <c r="A130" t="s">
        <v>262</v>
      </c>
      <c r="B130" s="2">
        <v>35609</v>
      </c>
      <c r="C130">
        <v>32.6</v>
      </c>
      <c r="D130">
        <v>0.1</v>
      </c>
      <c r="E130" s="4" t="str">
        <f t="shared" si="3"/>
        <v>Large</v>
      </c>
      <c r="G130" t="str">
        <f t="shared" si="4"/>
        <v>Large</v>
      </c>
      <c r="H130" t="str">
        <f t="shared" si="5"/>
        <v>do not apply</v>
      </c>
    </row>
    <row r="131" spans="1:8" x14ac:dyDescent="0.25">
      <c r="A131" t="s">
        <v>766</v>
      </c>
      <c r="B131" s="2">
        <v>35577</v>
      </c>
      <c r="C131">
        <v>13.6</v>
      </c>
      <c r="D131">
        <v>0.13</v>
      </c>
      <c r="E131" s="4" t="str">
        <f t="shared" ref="E131:E194" si="6">IF(B131&gt;30000,"Large", IF(B131&gt;10000, "Medium", "Small"))</f>
        <v>Large</v>
      </c>
      <c r="G131" t="str">
        <f t="shared" ref="G131:G194" si="7">IF(B131&gt;30000,"Large",IF(B131&gt;10000,"Medium",IF(B131&lt;10000,"Small")))</f>
        <v>Large</v>
      </c>
      <c r="H131" t="str">
        <f t="shared" ref="H131:H194" si="8">IF(AND(E131="Small",C131&lt;40),"apply","do not apply")</f>
        <v>do not apply</v>
      </c>
    </row>
    <row r="132" spans="1:8" x14ac:dyDescent="0.25">
      <c r="A132" t="s">
        <v>675</v>
      </c>
      <c r="B132" s="2">
        <v>35569</v>
      </c>
      <c r="C132">
        <v>17</v>
      </c>
      <c r="D132">
        <v>0.01</v>
      </c>
      <c r="E132" s="4" t="str">
        <f t="shared" si="6"/>
        <v>Large</v>
      </c>
      <c r="G132" t="str">
        <f t="shared" si="7"/>
        <v>Large</v>
      </c>
      <c r="H132" t="str">
        <f t="shared" si="8"/>
        <v>do not apply</v>
      </c>
    </row>
    <row r="133" spans="1:8" x14ac:dyDescent="0.25">
      <c r="A133" t="s">
        <v>76</v>
      </c>
      <c r="B133" s="2">
        <v>35565</v>
      </c>
      <c r="C133">
        <v>31.5</v>
      </c>
      <c r="D133">
        <v>0.2</v>
      </c>
      <c r="E133" s="4" t="str">
        <f t="shared" si="6"/>
        <v>Large</v>
      </c>
      <c r="G133" t="str">
        <f t="shared" si="7"/>
        <v>Large</v>
      </c>
      <c r="H133" t="str">
        <f t="shared" si="8"/>
        <v>do not apply</v>
      </c>
    </row>
    <row r="134" spans="1:8" x14ac:dyDescent="0.25">
      <c r="A134" t="s">
        <v>190</v>
      </c>
      <c r="B134" s="2">
        <v>35487</v>
      </c>
      <c r="C134">
        <v>37.4</v>
      </c>
      <c r="D134">
        <v>0.12</v>
      </c>
      <c r="E134" s="4" t="str">
        <f t="shared" si="6"/>
        <v>Large</v>
      </c>
      <c r="G134" t="str">
        <f t="shared" si="7"/>
        <v>Large</v>
      </c>
      <c r="H134" t="str">
        <f t="shared" si="8"/>
        <v>do not apply</v>
      </c>
    </row>
    <row r="135" spans="1:8" x14ac:dyDescent="0.25">
      <c r="A135" t="s">
        <v>65</v>
      </c>
      <c r="B135" s="2">
        <v>35364</v>
      </c>
      <c r="C135">
        <v>13.9</v>
      </c>
      <c r="D135">
        <v>0.13</v>
      </c>
      <c r="E135" s="4" t="str">
        <f t="shared" si="6"/>
        <v>Large</v>
      </c>
      <c r="G135" t="str">
        <f t="shared" si="7"/>
        <v>Large</v>
      </c>
      <c r="H135" t="str">
        <f t="shared" si="8"/>
        <v>do not apply</v>
      </c>
    </row>
    <row r="136" spans="1:8" x14ac:dyDescent="0.25">
      <c r="A136" t="s">
        <v>473</v>
      </c>
      <c r="B136" s="2">
        <v>35308</v>
      </c>
      <c r="C136">
        <v>16.100000000000001</v>
      </c>
      <c r="D136">
        <v>0.11</v>
      </c>
      <c r="E136" s="4" t="str">
        <f t="shared" si="6"/>
        <v>Large</v>
      </c>
      <c r="G136" t="str">
        <f t="shared" si="7"/>
        <v>Large</v>
      </c>
      <c r="H136" t="str">
        <f t="shared" si="8"/>
        <v>do not apply</v>
      </c>
    </row>
    <row r="137" spans="1:8" x14ac:dyDescent="0.25">
      <c r="A137" t="s">
        <v>80</v>
      </c>
      <c r="B137" s="2">
        <v>34938</v>
      </c>
      <c r="C137">
        <v>15.3</v>
      </c>
      <c r="D137">
        <v>0.34</v>
      </c>
      <c r="E137" s="4" t="str">
        <f t="shared" si="6"/>
        <v>Large</v>
      </c>
      <c r="G137" t="str">
        <f t="shared" si="7"/>
        <v>Large</v>
      </c>
      <c r="H137" t="str">
        <f t="shared" si="8"/>
        <v>do not apply</v>
      </c>
    </row>
    <row r="138" spans="1:8" x14ac:dyDescent="0.25">
      <c r="A138" t="s">
        <v>84</v>
      </c>
      <c r="B138" s="2">
        <v>34718</v>
      </c>
      <c r="C138">
        <v>32.700000000000003</v>
      </c>
      <c r="D138">
        <v>0.27</v>
      </c>
      <c r="E138" s="4" t="str">
        <f t="shared" si="6"/>
        <v>Large</v>
      </c>
      <c r="G138" t="str">
        <f t="shared" si="7"/>
        <v>Large</v>
      </c>
      <c r="H138" t="str">
        <f t="shared" si="8"/>
        <v>do not apply</v>
      </c>
    </row>
    <row r="139" spans="1:8" x14ac:dyDescent="0.25">
      <c r="A139" t="s">
        <v>271</v>
      </c>
      <c r="B139" s="2">
        <v>34691</v>
      </c>
      <c r="C139">
        <v>26.9</v>
      </c>
      <c r="D139">
        <v>0.15</v>
      </c>
      <c r="E139" s="4" t="str">
        <f t="shared" si="6"/>
        <v>Large</v>
      </c>
      <c r="G139" t="str">
        <f t="shared" si="7"/>
        <v>Large</v>
      </c>
      <c r="H139" t="str">
        <f t="shared" si="8"/>
        <v>do not apply</v>
      </c>
    </row>
    <row r="140" spans="1:8" x14ac:dyDescent="0.25">
      <c r="A140" t="s">
        <v>173</v>
      </c>
      <c r="B140" s="2">
        <v>34651</v>
      </c>
      <c r="C140">
        <v>20.5</v>
      </c>
      <c r="D140">
        <v>0.25</v>
      </c>
      <c r="E140" s="4" t="str">
        <f t="shared" si="6"/>
        <v>Large</v>
      </c>
      <c r="G140" t="str">
        <f t="shared" si="7"/>
        <v>Large</v>
      </c>
      <c r="H140" t="str">
        <f t="shared" si="8"/>
        <v>do not apply</v>
      </c>
    </row>
    <row r="141" spans="1:8" x14ac:dyDescent="0.25">
      <c r="A141" t="s">
        <v>878</v>
      </c>
      <c r="B141" s="2">
        <v>34572</v>
      </c>
      <c r="C141">
        <v>14.5</v>
      </c>
      <c r="D141">
        <v>0.03</v>
      </c>
      <c r="E141" s="4" t="str">
        <f t="shared" si="6"/>
        <v>Large</v>
      </c>
      <c r="G141" t="str">
        <f t="shared" si="7"/>
        <v>Large</v>
      </c>
      <c r="H141" t="str">
        <f t="shared" si="8"/>
        <v>do not apply</v>
      </c>
    </row>
    <row r="142" spans="1:8" x14ac:dyDescent="0.25">
      <c r="A142" t="s">
        <v>600</v>
      </c>
      <c r="B142" s="2">
        <v>34550</v>
      </c>
      <c r="C142">
        <v>16</v>
      </c>
      <c r="D142">
        <v>0.05</v>
      </c>
      <c r="E142" s="4" t="str">
        <f t="shared" si="6"/>
        <v>Large</v>
      </c>
      <c r="G142" t="str">
        <f t="shared" si="7"/>
        <v>Large</v>
      </c>
      <c r="H142" t="str">
        <f t="shared" si="8"/>
        <v>do not apply</v>
      </c>
    </row>
    <row r="143" spans="1:8" x14ac:dyDescent="0.25">
      <c r="A143" t="s">
        <v>727</v>
      </c>
      <c r="B143" s="2">
        <v>34326</v>
      </c>
      <c r="C143">
        <v>15.2</v>
      </c>
      <c r="D143">
        <v>0.02</v>
      </c>
      <c r="E143" s="4" t="str">
        <f t="shared" si="6"/>
        <v>Large</v>
      </c>
      <c r="G143" t="str">
        <f t="shared" si="7"/>
        <v>Large</v>
      </c>
      <c r="H143" t="str">
        <f t="shared" si="8"/>
        <v>do not apply</v>
      </c>
    </row>
    <row r="144" spans="1:8" x14ac:dyDescent="0.25">
      <c r="A144" t="s">
        <v>514</v>
      </c>
      <c r="B144" s="2">
        <v>33866</v>
      </c>
      <c r="C144">
        <v>22.2</v>
      </c>
      <c r="D144">
        <v>0.11</v>
      </c>
      <c r="E144" s="4" t="str">
        <f t="shared" si="6"/>
        <v>Large</v>
      </c>
      <c r="G144" t="str">
        <f t="shared" si="7"/>
        <v>Large</v>
      </c>
      <c r="H144" t="str">
        <f t="shared" si="8"/>
        <v>do not apply</v>
      </c>
    </row>
    <row r="145" spans="1:8" x14ac:dyDescent="0.25">
      <c r="A145" t="s">
        <v>604</v>
      </c>
      <c r="B145" s="2">
        <v>33751</v>
      </c>
      <c r="C145">
        <v>11.9</v>
      </c>
      <c r="D145">
        <v>0.05</v>
      </c>
      <c r="E145" s="4" t="str">
        <f t="shared" si="6"/>
        <v>Large</v>
      </c>
      <c r="G145" t="str">
        <f t="shared" si="7"/>
        <v>Large</v>
      </c>
      <c r="H145" t="str">
        <f t="shared" si="8"/>
        <v>do not apply</v>
      </c>
    </row>
    <row r="146" spans="1:8" x14ac:dyDescent="0.25">
      <c r="A146" t="s">
        <v>535</v>
      </c>
      <c r="B146" s="2">
        <v>33504</v>
      </c>
      <c r="C146">
        <v>26.5</v>
      </c>
      <c r="D146">
        <v>0.06</v>
      </c>
      <c r="E146" s="4" t="str">
        <f t="shared" si="6"/>
        <v>Large</v>
      </c>
      <c r="G146" t="str">
        <f t="shared" si="7"/>
        <v>Large</v>
      </c>
      <c r="H146" t="str">
        <f t="shared" si="8"/>
        <v>do not apply</v>
      </c>
    </row>
    <row r="147" spans="1:8" x14ac:dyDescent="0.25">
      <c r="A147" t="s">
        <v>330</v>
      </c>
      <c r="B147" s="2">
        <v>33391</v>
      </c>
      <c r="C147">
        <v>35.799999999999997</v>
      </c>
      <c r="D147">
        <v>0.17</v>
      </c>
      <c r="E147" s="4" t="str">
        <f t="shared" si="6"/>
        <v>Large</v>
      </c>
      <c r="G147" t="str">
        <f t="shared" si="7"/>
        <v>Large</v>
      </c>
      <c r="H147" t="str">
        <f t="shared" si="8"/>
        <v>do not apply</v>
      </c>
    </row>
    <row r="148" spans="1:8" x14ac:dyDescent="0.25">
      <c r="A148" t="s">
        <v>370</v>
      </c>
      <c r="B148" s="2">
        <v>33370</v>
      </c>
      <c r="C148">
        <v>72.5</v>
      </c>
      <c r="D148">
        <v>0.05</v>
      </c>
      <c r="E148" s="4" t="str">
        <f t="shared" si="6"/>
        <v>Large</v>
      </c>
      <c r="G148" t="str">
        <f t="shared" si="7"/>
        <v>Large</v>
      </c>
      <c r="H148" t="str">
        <f t="shared" si="8"/>
        <v>do not apply</v>
      </c>
    </row>
    <row r="149" spans="1:8" x14ac:dyDescent="0.25">
      <c r="A149" t="s">
        <v>445</v>
      </c>
      <c r="B149" s="2">
        <v>33268</v>
      </c>
      <c r="C149">
        <v>13.3</v>
      </c>
      <c r="D149">
        <v>0.05</v>
      </c>
      <c r="E149" s="4" t="str">
        <f t="shared" si="6"/>
        <v>Large</v>
      </c>
      <c r="G149" t="str">
        <f t="shared" si="7"/>
        <v>Large</v>
      </c>
      <c r="H149" t="str">
        <f t="shared" si="8"/>
        <v>do not apply</v>
      </c>
    </row>
    <row r="150" spans="1:8" x14ac:dyDescent="0.25">
      <c r="A150" t="s">
        <v>818</v>
      </c>
      <c r="B150" s="2">
        <v>33172</v>
      </c>
      <c r="C150">
        <v>13.6</v>
      </c>
      <c r="D150">
        <v>7.0000000000000007E-2</v>
      </c>
      <c r="E150" s="4" t="str">
        <f t="shared" si="6"/>
        <v>Large</v>
      </c>
      <c r="G150" t="str">
        <f t="shared" si="7"/>
        <v>Large</v>
      </c>
      <c r="H150" t="str">
        <f t="shared" si="8"/>
        <v>do not apply</v>
      </c>
    </row>
    <row r="151" spans="1:8" x14ac:dyDescent="0.25">
      <c r="A151" t="s">
        <v>306</v>
      </c>
      <c r="B151" s="2">
        <v>33119</v>
      </c>
      <c r="C151">
        <v>19.899999999999999</v>
      </c>
      <c r="D151">
        <v>7.0000000000000007E-2</v>
      </c>
      <c r="E151" s="4" t="str">
        <f t="shared" si="6"/>
        <v>Large</v>
      </c>
      <c r="G151" t="str">
        <f t="shared" si="7"/>
        <v>Large</v>
      </c>
      <c r="H151" t="str">
        <f t="shared" si="8"/>
        <v>do not apply</v>
      </c>
    </row>
    <row r="152" spans="1:8" x14ac:dyDescent="0.25">
      <c r="A152" t="s">
        <v>96</v>
      </c>
      <c r="B152" s="2">
        <v>33062</v>
      </c>
      <c r="C152">
        <v>39.299999999999997</v>
      </c>
      <c r="D152">
        <v>0.2</v>
      </c>
      <c r="E152" s="4" t="str">
        <f t="shared" si="6"/>
        <v>Large</v>
      </c>
      <c r="G152" t="str">
        <f t="shared" si="7"/>
        <v>Large</v>
      </c>
      <c r="H152" t="str">
        <f t="shared" si="8"/>
        <v>do not apply</v>
      </c>
    </row>
    <row r="153" spans="1:8" x14ac:dyDescent="0.25">
      <c r="A153" t="s">
        <v>561</v>
      </c>
      <c r="B153" s="2">
        <v>32921</v>
      </c>
      <c r="C153">
        <v>12.3</v>
      </c>
      <c r="D153">
        <v>0.05</v>
      </c>
      <c r="E153" s="4" t="str">
        <f t="shared" si="6"/>
        <v>Large</v>
      </c>
      <c r="G153" t="str">
        <f t="shared" si="7"/>
        <v>Large</v>
      </c>
      <c r="H153" t="str">
        <f t="shared" si="8"/>
        <v>do not apply</v>
      </c>
    </row>
    <row r="154" spans="1:8" x14ac:dyDescent="0.25">
      <c r="A154" t="s">
        <v>842</v>
      </c>
      <c r="B154" s="2">
        <v>32764</v>
      </c>
      <c r="C154">
        <v>17.3</v>
      </c>
      <c r="D154">
        <v>0.01</v>
      </c>
      <c r="E154" s="4" t="str">
        <f t="shared" si="6"/>
        <v>Large</v>
      </c>
      <c r="G154" t="str">
        <f t="shared" si="7"/>
        <v>Large</v>
      </c>
      <c r="H154" t="str">
        <f t="shared" si="8"/>
        <v>do not apply</v>
      </c>
    </row>
    <row r="155" spans="1:8" x14ac:dyDescent="0.25">
      <c r="A155" t="s">
        <v>532</v>
      </c>
      <c r="B155" s="2">
        <v>32720</v>
      </c>
      <c r="C155">
        <v>18.8</v>
      </c>
      <c r="D155">
        <v>0.09</v>
      </c>
      <c r="E155" s="4" t="str">
        <f t="shared" si="6"/>
        <v>Large</v>
      </c>
      <c r="G155" t="str">
        <f t="shared" si="7"/>
        <v>Large</v>
      </c>
      <c r="H155" t="str">
        <f t="shared" si="8"/>
        <v>do not apply</v>
      </c>
    </row>
    <row r="156" spans="1:8" x14ac:dyDescent="0.25">
      <c r="A156" t="s">
        <v>357</v>
      </c>
      <c r="B156" s="2">
        <v>32713</v>
      </c>
      <c r="C156">
        <v>30.4</v>
      </c>
      <c r="D156">
        <v>0.17</v>
      </c>
      <c r="E156" s="4" t="str">
        <f t="shared" si="6"/>
        <v>Large</v>
      </c>
      <c r="G156" t="str">
        <f t="shared" si="7"/>
        <v>Large</v>
      </c>
      <c r="H156" t="str">
        <f t="shared" si="8"/>
        <v>do not apply</v>
      </c>
    </row>
    <row r="157" spans="1:8" x14ac:dyDescent="0.25">
      <c r="A157" t="s">
        <v>729</v>
      </c>
      <c r="B157" s="2">
        <v>32567</v>
      </c>
      <c r="C157">
        <v>22.9</v>
      </c>
      <c r="D157">
        <v>0.01</v>
      </c>
      <c r="E157" s="4" t="str">
        <f t="shared" si="6"/>
        <v>Large</v>
      </c>
      <c r="G157" t="str">
        <f t="shared" si="7"/>
        <v>Large</v>
      </c>
      <c r="H157" t="str">
        <f t="shared" si="8"/>
        <v>do not apply</v>
      </c>
    </row>
    <row r="158" spans="1:8" x14ac:dyDescent="0.25">
      <c r="A158" t="s">
        <v>484</v>
      </c>
      <c r="B158" s="2">
        <v>32566</v>
      </c>
      <c r="C158">
        <v>25.9</v>
      </c>
      <c r="D158">
        <v>7.0000000000000007E-2</v>
      </c>
      <c r="E158" s="4" t="str">
        <f t="shared" si="6"/>
        <v>Large</v>
      </c>
      <c r="G158" t="str">
        <f t="shared" si="7"/>
        <v>Large</v>
      </c>
      <c r="H158" t="str">
        <f t="shared" si="8"/>
        <v>do not apply</v>
      </c>
    </row>
    <row r="159" spans="1:8" x14ac:dyDescent="0.25">
      <c r="A159" t="s">
        <v>121</v>
      </c>
      <c r="B159" s="2">
        <v>32474</v>
      </c>
      <c r="C159">
        <v>70.400000000000006</v>
      </c>
      <c r="D159">
        <v>0.13</v>
      </c>
      <c r="E159" s="4" t="str">
        <f t="shared" si="6"/>
        <v>Large</v>
      </c>
      <c r="G159" t="str">
        <f t="shared" si="7"/>
        <v>Large</v>
      </c>
      <c r="H159" t="str">
        <f t="shared" si="8"/>
        <v>do not apply</v>
      </c>
    </row>
    <row r="160" spans="1:8" x14ac:dyDescent="0.25">
      <c r="A160" t="s">
        <v>253</v>
      </c>
      <c r="B160" s="2">
        <v>32175</v>
      </c>
      <c r="C160">
        <v>12.2</v>
      </c>
      <c r="D160">
        <v>0.11</v>
      </c>
      <c r="E160" s="4" t="str">
        <f t="shared" si="6"/>
        <v>Large</v>
      </c>
      <c r="G160" t="str">
        <f t="shared" si="7"/>
        <v>Large</v>
      </c>
      <c r="H160" t="str">
        <f t="shared" si="8"/>
        <v>do not apply</v>
      </c>
    </row>
    <row r="161" spans="1:8" x14ac:dyDescent="0.25">
      <c r="A161" t="s">
        <v>147</v>
      </c>
      <c r="B161" s="2">
        <v>32166</v>
      </c>
      <c r="C161">
        <v>34.1</v>
      </c>
      <c r="D161">
        <v>0.09</v>
      </c>
      <c r="E161" s="4" t="str">
        <f t="shared" si="6"/>
        <v>Large</v>
      </c>
      <c r="G161" t="str">
        <f t="shared" si="7"/>
        <v>Large</v>
      </c>
      <c r="H161" t="str">
        <f t="shared" si="8"/>
        <v>do not apply</v>
      </c>
    </row>
    <row r="162" spans="1:8" x14ac:dyDescent="0.25">
      <c r="A162" t="s">
        <v>203</v>
      </c>
      <c r="B162" s="2">
        <v>31891</v>
      </c>
      <c r="C162">
        <v>11.9</v>
      </c>
      <c r="D162">
        <v>7.0000000000000007E-2</v>
      </c>
      <c r="E162" s="4" t="str">
        <f t="shared" si="6"/>
        <v>Large</v>
      </c>
      <c r="G162" t="str">
        <f t="shared" si="7"/>
        <v>Large</v>
      </c>
      <c r="H162" t="str">
        <f t="shared" si="8"/>
        <v>do not apply</v>
      </c>
    </row>
    <row r="163" spans="1:8" x14ac:dyDescent="0.25">
      <c r="A163" t="s">
        <v>255</v>
      </c>
      <c r="B163" s="2">
        <v>31861</v>
      </c>
      <c r="C163">
        <v>9.3000000000000007</v>
      </c>
      <c r="D163">
        <v>0.15</v>
      </c>
      <c r="E163" s="4" t="str">
        <f t="shared" si="6"/>
        <v>Large</v>
      </c>
      <c r="G163" t="str">
        <f t="shared" si="7"/>
        <v>Large</v>
      </c>
      <c r="H163" t="str">
        <f t="shared" si="8"/>
        <v>do not apply</v>
      </c>
    </row>
    <row r="164" spans="1:8" x14ac:dyDescent="0.25">
      <c r="A164" t="s">
        <v>701</v>
      </c>
      <c r="B164" s="2">
        <v>31806</v>
      </c>
      <c r="C164">
        <v>24.9</v>
      </c>
      <c r="D164">
        <v>0.02</v>
      </c>
      <c r="E164" s="4" t="str">
        <f t="shared" si="6"/>
        <v>Large</v>
      </c>
      <c r="G164" t="str">
        <f t="shared" si="7"/>
        <v>Large</v>
      </c>
      <c r="H164" t="str">
        <f t="shared" si="8"/>
        <v>do not apply</v>
      </c>
    </row>
    <row r="165" spans="1:8" x14ac:dyDescent="0.25">
      <c r="A165" t="s">
        <v>167</v>
      </c>
      <c r="B165" s="2">
        <v>31715</v>
      </c>
      <c r="C165">
        <v>23.7</v>
      </c>
      <c r="D165">
        <v>0.08</v>
      </c>
      <c r="E165" s="4" t="str">
        <f t="shared" si="6"/>
        <v>Large</v>
      </c>
      <c r="G165" t="str">
        <f t="shared" si="7"/>
        <v>Large</v>
      </c>
      <c r="H165" t="str">
        <f t="shared" si="8"/>
        <v>do not apply</v>
      </c>
    </row>
    <row r="166" spans="1:8" x14ac:dyDescent="0.25">
      <c r="A166" t="s">
        <v>592</v>
      </c>
      <c r="B166" s="2">
        <v>31658</v>
      </c>
      <c r="C166">
        <v>10.8</v>
      </c>
      <c r="D166">
        <v>7.0000000000000007E-2</v>
      </c>
      <c r="E166" s="4" t="str">
        <f t="shared" si="6"/>
        <v>Large</v>
      </c>
      <c r="G166" t="str">
        <f t="shared" si="7"/>
        <v>Large</v>
      </c>
      <c r="H166" t="str">
        <f t="shared" si="8"/>
        <v>do not apply</v>
      </c>
    </row>
    <row r="167" spans="1:8" x14ac:dyDescent="0.25">
      <c r="A167" t="s">
        <v>884</v>
      </c>
      <c r="B167" s="2">
        <v>31618</v>
      </c>
      <c r="C167">
        <v>16.399999999999999</v>
      </c>
      <c r="D167">
        <v>0.02</v>
      </c>
      <c r="E167" s="4" t="str">
        <f t="shared" si="6"/>
        <v>Large</v>
      </c>
      <c r="G167" t="str">
        <f t="shared" si="7"/>
        <v>Large</v>
      </c>
      <c r="H167" t="str">
        <f t="shared" si="8"/>
        <v>do not apply</v>
      </c>
    </row>
    <row r="168" spans="1:8" x14ac:dyDescent="0.25">
      <c r="A168" t="s">
        <v>40</v>
      </c>
      <c r="B168" s="2">
        <v>31592</v>
      </c>
      <c r="C168">
        <v>15.5</v>
      </c>
      <c r="D168">
        <v>0.34</v>
      </c>
      <c r="E168" s="4" t="str">
        <f t="shared" si="6"/>
        <v>Large</v>
      </c>
      <c r="G168" t="str">
        <f t="shared" si="7"/>
        <v>Large</v>
      </c>
      <c r="H168" t="str">
        <f t="shared" si="8"/>
        <v>do not apply</v>
      </c>
    </row>
    <row r="169" spans="1:8" x14ac:dyDescent="0.25">
      <c r="A169" t="s">
        <v>791</v>
      </c>
      <c r="B169" s="2">
        <v>31460</v>
      </c>
      <c r="C169">
        <v>15.8</v>
      </c>
      <c r="D169">
        <v>0.06</v>
      </c>
      <c r="E169" s="4" t="str">
        <f t="shared" si="6"/>
        <v>Large</v>
      </c>
      <c r="G169" t="str">
        <f t="shared" si="7"/>
        <v>Large</v>
      </c>
      <c r="H169" t="str">
        <f t="shared" si="8"/>
        <v>do not apply</v>
      </c>
    </row>
    <row r="170" spans="1:8" x14ac:dyDescent="0.25">
      <c r="A170" t="s">
        <v>278</v>
      </c>
      <c r="B170" s="2">
        <v>31424</v>
      </c>
      <c r="C170">
        <v>21.5</v>
      </c>
      <c r="D170">
        <v>0.1</v>
      </c>
      <c r="E170" s="4" t="str">
        <f t="shared" si="6"/>
        <v>Large</v>
      </c>
      <c r="G170" t="str">
        <f t="shared" si="7"/>
        <v>Large</v>
      </c>
      <c r="H170" t="str">
        <f t="shared" si="8"/>
        <v>do not apply</v>
      </c>
    </row>
    <row r="171" spans="1:8" x14ac:dyDescent="0.25">
      <c r="A171" t="s">
        <v>146</v>
      </c>
      <c r="B171" s="2">
        <v>31331</v>
      </c>
      <c r="C171">
        <v>8.4</v>
      </c>
      <c r="D171">
        <v>0.09</v>
      </c>
      <c r="E171" s="4" t="str">
        <f t="shared" si="6"/>
        <v>Large</v>
      </c>
      <c r="G171" t="str">
        <f t="shared" si="7"/>
        <v>Large</v>
      </c>
      <c r="H171" t="str">
        <f t="shared" si="8"/>
        <v>do not apply</v>
      </c>
    </row>
    <row r="172" spans="1:8" x14ac:dyDescent="0.25">
      <c r="A172" t="s">
        <v>57</v>
      </c>
      <c r="B172" s="2">
        <v>31326</v>
      </c>
      <c r="C172">
        <v>13.7</v>
      </c>
      <c r="D172">
        <v>0.23</v>
      </c>
      <c r="E172" s="4" t="str">
        <f t="shared" si="6"/>
        <v>Large</v>
      </c>
      <c r="G172" t="str">
        <f t="shared" si="7"/>
        <v>Large</v>
      </c>
      <c r="H172" t="str">
        <f t="shared" si="8"/>
        <v>do not apply</v>
      </c>
    </row>
    <row r="173" spans="1:8" x14ac:dyDescent="0.25">
      <c r="A173" t="s">
        <v>886</v>
      </c>
      <c r="B173" s="2">
        <v>31268</v>
      </c>
      <c r="C173">
        <v>28.7</v>
      </c>
      <c r="D173">
        <v>0.02</v>
      </c>
      <c r="E173" s="4" t="str">
        <f t="shared" si="6"/>
        <v>Large</v>
      </c>
      <c r="G173" t="str">
        <f t="shared" si="7"/>
        <v>Large</v>
      </c>
      <c r="H173" t="str">
        <f t="shared" si="8"/>
        <v>do not apply</v>
      </c>
    </row>
    <row r="174" spans="1:8" x14ac:dyDescent="0.25">
      <c r="A174" t="s">
        <v>775</v>
      </c>
      <c r="B174" s="2">
        <v>31216</v>
      </c>
      <c r="C174">
        <v>11.6</v>
      </c>
      <c r="D174">
        <v>0.02</v>
      </c>
      <c r="E174" s="4" t="str">
        <f t="shared" si="6"/>
        <v>Large</v>
      </c>
      <c r="G174" t="str">
        <f t="shared" si="7"/>
        <v>Large</v>
      </c>
      <c r="H174" t="str">
        <f t="shared" si="8"/>
        <v>do not apply</v>
      </c>
    </row>
    <row r="175" spans="1:8" x14ac:dyDescent="0.25">
      <c r="A175" t="s">
        <v>671</v>
      </c>
      <c r="B175" s="2">
        <v>31046</v>
      </c>
      <c r="C175">
        <v>11.8</v>
      </c>
      <c r="D175">
        <v>0.05</v>
      </c>
      <c r="E175" s="4" t="str">
        <f t="shared" si="6"/>
        <v>Large</v>
      </c>
      <c r="G175" t="str">
        <f t="shared" si="7"/>
        <v>Large</v>
      </c>
      <c r="H175" t="str">
        <f t="shared" si="8"/>
        <v>do not apply</v>
      </c>
    </row>
    <row r="176" spans="1:8" x14ac:dyDescent="0.25">
      <c r="A176" t="s">
        <v>649</v>
      </c>
      <c r="B176" s="2">
        <v>31035</v>
      </c>
      <c r="C176">
        <v>17.899999999999999</v>
      </c>
      <c r="D176">
        <v>0.12</v>
      </c>
      <c r="E176" s="4" t="str">
        <f t="shared" si="6"/>
        <v>Large</v>
      </c>
      <c r="G176" t="str">
        <f t="shared" si="7"/>
        <v>Large</v>
      </c>
      <c r="H176" t="str">
        <f t="shared" si="8"/>
        <v>do not apply</v>
      </c>
    </row>
    <row r="177" spans="1:8" x14ac:dyDescent="0.25">
      <c r="A177" t="s">
        <v>476</v>
      </c>
      <c r="B177" s="2">
        <v>31017</v>
      </c>
      <c r="C177">
        <v>30.3</v>
      </c>
      <c r="D177">
        <v>0.27</v>
      </c>
      <c r="E177" s="4" t="str">
        <f t="shared" si="6"/>
        <v>Large</v>
      </c>
      <c r="G177" t="str">
        <f t="shared" si="7"/>
        <v>Large</v>
      </c>
      <c r="H177" t="str">
        <f t="shared" si="8"/>
        <v>do not apply</v>
      </c>
    </row>
    <row r="178" spans="1:8" x14ac:dyDescent="0.25">
      <c r="A178" t="s">
        <v>346</v>
      </c>
      <c r="B178" s="2">
        <v>30850</v>
      </c>
      <c r="C178">
        <v>18.600000000000001</v>
      </c>
      <c r="D178">
        <v>0.1</v>
      </c>
      <c r="E178" s="4" t="str">
        <f t="shared" si="6"/>
        <v>Large</v>
      </c>
      <c r="G178" t="str">
        <f t="shared" si="7"/>
        <v>Large</v>
      </c>
      <c r="H178" t="str">
        <f t="shared" si="8"/>
        <v>do not apply</v>
      </c>
    </row>
    <row r="179" spans="1:8" x14ac:dyDescent="0.25">
      <c r="A179" t="s">
        <v>194</v>
      </c>
      <c r="B179" s="2">
        <v>30822</v>
      </c>
      <c r="C179">
        <v>7.7</v>
      </c>
      <c r="D179">
        <v>0.2</v>
      </c>
      <c r="E179" s="4" t="str">
        <f t="shared" si="6"/>
        <v>Large</v>
      </c>
      <c r="G179" t="str">
        <f t="shared" si="7"/>
        <v>Large</v>
      </c>
      <c r="H179" t="str">
        <f t="shared" si="8"/>
        <v>do not apply</v>
      </c>
    </row>
    <row r="180" spans="1:8" x14ac:dyDescent="0.25">
      <c r="A180" t="s">
        <v>677</v>
      </c>
      <c r="B180" s="2">
        <v>30812</v>
      </c>
      <c r="C180">
        <v>25.1</v>
      </c>
      <c r="D180">
        <v>0.18</v>
      </c>
      <c r="E180" s="4" t="str">
        <f t="shared" si="6"/>
        <v>Large</v>
      </c>
      <c r="G180" t="str">
        <f t="shared" si="7"/>
        <v>Large</v>
      </c>
      <c r="H180" t="str">
        <f t="shared" si="8"/>
        <v>do not apply</v>
      </c>
    </row>
    <row r="181" spans="1:8" x14ac:dyDescent="0.25">
      <c r="A181" t="s">
        <v>86</v>
      </c>
      <c r="B181" s="2">
        <v>30779</v>
      </c>
      <c r="C181">
        <v>15.4</v>
      </c>
      <c r="D181">
        <v>7.0000000000000007E-2</v>
      </c>
      <c r="E181" s="4" t="str">
        <f t="shared" si="6"/>
        <v>Large</v>
      </c>
      <c r="G181" t="str">
        <f t="shared" si="7"/>
        <v>Large</v>
      </c>
      <c r="H181" t="str">
        <f t="shared" si="8"/>
        <v>do not apply</v>
      </c>
    </row>
    <row r="182" spans="1:8" x14ac:dyDescent="0.25">
      <c r="A182" t="s">
        <v>216</v>
      </c>
      <c r="B182" s="2">
        <v>30726</v>
      </c>
      <c r="C182">
        <v>24.2</v>
      </c>
      <c r="D182">
        <v>0.14000000000000001</v>
      </c>
      <c r="E182" s="4" t="str">
        <f t="shared" si="6"/>
        <v>Large</v>
      </c>
      <c r="G182" t="str">
        <f t="shared" si="7"/>
        <v>Large</v>
      </c>
      <c r="H182" t="str">
        <f t="shared" si="8"/>
        <v>do not apply</v>
      </c>
    </row>
    <row r="183" spans="1:8" x14ac:dyDescent="0.25">
      <c r="A183" t="s">
        <v>559</v>
      </c>
      <c r="B183" s="2">
        <v>30704</v>
      </c>
      <c r="C183">
        <v>32.200000000000003</v>
      </c>
      <c r="D183">
        <v>0.09</v>
      </c>
      <c r="E183" s="4" t="str">
        <f t="shared" si="6"/>
        <v>Large</v>
      </c>
      <c r="G183" t="str">
        <f t="shared" si="7"/>
        <v>Large</v>
      </c>
      <c r="H183" t="str">
        <f t="shared" si="8"/>
        <v>do not apply</v>
      </c>
    </row>
    <row r="184" spans="1:8" x14ac:dyDescent="0.25">
      <c r="A184" t="s">
        <v>467</v>
      </c>
      <c r="B184" s="2">
        <v>30638</v>
      </c>
      <c r="C184">
        <v>51</v>
      </c>
      <c r="D184">
        <v>0.01</v>
      </c>
      <c r="E184" s="4" t="str">
        <f t="shared" si="6"/>
        <v>Large</v>
      </c>
      <c r="G184" t="str">
        <f t="shared" si="7"/>
        <v>Large</v>
      </c>
      <c r="H184" t="str">
        <f t="shared" si="8"/>
        <v>do not apply</v>
      </c>
    </row>
    <row r="185" spans="1:8" x14ac:dyDescent="0.25">
      <c r="A185" t="s">
        <v>502</v>
      </c>
      <c r="B185" s="2">
        <v>30572</v>
      </c>
      <c r="C185">
        <v>24.9</v>
      </c>
      <c r="D185">
        <v>0.06</v>
      </c>
      <c r="E185" s="4" t="str">
        <f t="shared" si="6"/>
        <v>Large</v>
      </c>
      <c r="G185" t="str">
        <f t="shared" si="7"/>
        <v>Large</v>
      </c>
      <c r="H185" t="str">
        <f t="shared" si="8"/>
        <v>do not apply</v>
      </c>
    </row>
    <row r="186" spans="1:8" x14ac:dyDescent="0.25">
      <c r="A186" t="s">
        <v>178</v>
      </c>
      <c r="B186" s="2">
        <v>30538</v>
      </c>
      <c r="C186">
        <v>12.3</v>
      </c>
      <c r="D186">
        <v>0.1</v>
      </c>
      <c r="E186" s="4" t="str">
        <f t="shared" si="6"/>
        <v>Large</v>
      </c>
      <c r="G186" t="str">
        <f t="shared" si="7"/>
        <v>Large</v>
      </c>
      <c r="H186" t="str">
        <f t="shared" si="8"/>
        <v>do not apply</v>
      </c>
    </row>
    <row r="187" spans="1:8" x14ac:dyDescent="0.25">
      <c r="A187" t="s">
        <v>326</v>
      </c>
      <c r="B187" s="2">
        <v>30533</v>
      </c>
      <c r="C187">
        <v>13.6</v>
      </c>
      <c r="D187">
        <v>0.11</v>
      </c>
      <c r="E187" s="4" t="str">
        <f t="shared" si="6"/>
        <v>Large</v>
      </c>
      <c r="G187" t="str">
        <f t="shared" si="7"/>
        <v>Large</v>
      </c>
      <c r="H187" t="str">
        <f t="shared" si="8"/>
        <v>do not apply</v>
      </c>
    </row>
    <row r="188" spans="1:8" x14ac:dyDescent="0.25">
      <c r="A188" t="s">
        <v>477</v>
      </c>
      <c r="B188" s="2">
        <v>30333</v>
      </c>
      <c r="C188">
        <v>17.100000000000001</v>
      </c>
      <c r="D188">
        <v>0.38</v>
      </c>
      <c r="E188" s="4" t="str">
        <f t="shared" si="6"/>
        <v>Large</v>
      </c>
      <c r="G188" t="str">
        <f t="shared" si="7"/>
        <v>Large</v>
      </c>
      <c r="H188" t="str">
        <f t="shared" si="8"/>
        <v>do not apply</v>
      </c>
    </row>
    <row r="189" spans="1:8" x14ac:dyDescent="0.25">
      <c r="A189" t="s">
        <v>469</v>
      </c>
      <c r="B189" s="2">
        <v>30304</v>
      </c>
      <c r="C189">
        <v>18.899999999999999</v>
      </c>
      <c r="D189">
        <v>0.1</v>
      </c>
      <c r="E189" s="4" t="str">
        <f t="shared" si="6"/>
        <v>Large</v>
      </c>
      <c r="G189" t="str">
        <f t="shared" si="7"/>
        <v>Large</v>
      </c>
      <c r="H189" t="str">
        <f t="shared" si="8"/>
        <v>do not apply</v>
      </c>
    </row>
    <row r="190" spans="1:8" x14ac:dyDescent="0.25">
      <c r="A190" t="s">
        <v>307</v>
      </c>
      <c r="B190" s="2">
        <v>30251</v>
      </c>
      <c r="C190">
        <v>22</v>
      </c>
      <c r="D190">
        <v>0.21</v>
      </c>
      <c r="E190" s="4" t="str">
        <f t="shared" si="6"/>
        <v>Large</v>
      </c>
      <c r="G190" t="str">
        <f t="shared" si="7"/>
        <v>Large</v>
      </c>
      <c r="H190" t="str">
        <f t="shared" si="8"/>
        <v>do not apply</v>
      </c>
    </row>
    <row r="191" spans="1:8" x14ac:dyDescent="0.25">
      <c r="A191" t="s">
        <v>175</v>
      </c>
      <c r="B191" s="2">
        <v>30144</v>
      </c>
      <c r="C191">
        <v>15</v>
      </c>
      <c r="D191">
        <v>0.27</v>
      </c>
      <c r="E191" s="4" t="str">
        <f t="shared" si="6"/>
        <v>Large</v>
      </c>
      <c r="G191" t="str">
        <f t="shared" si="7"/>
        <v>Large</v>
      </c>
      <c r="H191" t="str">
        <f t="shared" si="8"/>
        <v>do not apply</v>
      </c>
    </row>
    <row r="192" spans="1:8" x14ac:dyDescent="0.25">
      <c r="A192" t="s">
        <v>273</v>
      </c>
      <c r="B192" s="2">
        <v>30025</v>
      </c>
      <c r="C192">
        <v>22.2</v>
      </c>
      <c r="D192">
        <v>0.12</v>
      </c>
      <c r="E192" s="4" t="str">
        <f t="shared" si="6"/>
        <v>Large</v>
      </c>
      <c r="G192" t="str">
        <f t="shared" si="7"/>
        <v>Large</v>
      </c>
      <c r="H192" t="str">
        <f t="shared" si="8"/>
        <v>do not apply</v>
      </c>
    </row>
    <row r="193" spans="1:8" x14ac:dyDescent="0.25">
      <c r="A193" t="s">
        <v>312</v>
      </c>
      <c r="B193" s="2">
        <v>29991</v>
      </c>
      <c r="C193">
        <v>17.399999999999999</v>
      </c>
      <c r="D193">
        <v>0.11</v>
      </c>
      <c r="E193" s="4" t="str">
        <f t="shared" si="6"/>
        <v>Medium</v>
      </c>
      <c r="G193" t="str">
        <f t="shared" si="7"/>
        <v>Medium</v>
      </c>
      <c r="H193" t="str">
        <f t="shared" si="8"/>
        <v>do not apply</v>
      </c>
    </row>
    <row r="194" spans="1:8" x14ac:dyDescent="0.25">
      <c r="A194" t="s">
        <v>72</v>
      </c>
      <c r="B194" s="2">
        <v>29987</v>
      </c>
      <c r="C194">
        <v>52.5</v>
      </c>
      <c r="D194">
        <v>0.16</v>
      </c>
      <c r="E194" s="4" t="str">
        <f t="shared" si="6"/>
        <v>Medium</v>
      </c>
      <c r="G194" t="str">
        <f t="shared" si="7"/>
        <v>Medium</v>
      </c>
      <c r="H194" t="str">
        <f t="shared" si="8"/>
        <v>do not apply</v>
      </c>
    </row>
    <row r="195" spans="1:8" x14ac:dyDescent="0.25">
      <c r="A195" t="s">
        <v>422</v>
      </c>
      <c r="B195" s="2">
        <v>29885</v>
      </c>
      <c r="C195">
        <v>14.1</v>
      </c>
      <c r="D195">
        <v>0.05</v>
      </c>
      <c r="E195" s="4" t="str">
        <f t="shared" ref="E195:E258" si="9">IF(B195&gt;30000,"Large", IF(B195&gt;10000, "Medium", "Small"))</f>
        <v>Medium</v>
      </c>
      <c r="G195" t="str">
        <f t="shared" ref="G195:G258" si="10">IF(B195&gt;30000,"Large",IF(B195&gt;10000,"Medium",IF(B195&lt;10000,"Small")))</f>
        <v>Medium</v>
      </c>
      <c r="H195" t="str">
        <f t="shared" ref="H195:H258" si="11">IF(AND(E195="Small",C195&lt;40),"apply","do not apply")</f>
        <v>do not apply</v>
      </c>
    </row>
    <row r="196" spans="1:8" x14ac:dyDescent="0.25">
      <c r="A196" t="s">
        <v>670</v>
      </c>
      <c r="B196" s="2">
        <v>29863</v>
      </c>
      <c r="C196">
        <v>12.3</v>
      </c>
      <c r="D196">
        <v>0.04</v>
      </c>
      <c r="E196" s="4" t="str">
        <f t="shared" si="9"/>
        <v>Medium</v>
      </c>
      <c r="G196" t="str">
        <f t="shared" si="10"/>
        <v>Medium</v>
      </c>
      <c r="H196" t="str">
        <f t="shared" si="11"/>
        <v>do not apply</v>
      </c>
    </row>
    <row r="197" spans="1:8" x14ac:dyDescent="0.25">
      <c r="A197" t="s">
        <v>208</v>
      </c>
      <c r="B197" s="2">
        <v>29787</v>
      </c>
      <c r="C197">
        <v>18.899999999999999</v>
      </c>
      <c r="D197">
        <v>0.28000000000000003</v>
      </c>
      <c r="E197" s="4" t="str">
        <f t="shared" si="9"/>
        <v>Medium</v>
      </c>
      <c r="G197" t="str">
        <f t="shared" si="10"/>
        <v>Medium</v>
      </c>
      <c r="H197" t="str">
        <f t="shared" si="11"/>
        <v>do not apply</v>
      </c>
    </row>
    <row r="198" spans="1:8" x14ac:dyDescent="0.25">
      <c r="A198" t="s">
        <v>322</v>
      </c>
      <c r="B198" s="2">
        <v>29743</v>
      </c>
      <c r="C198">
        <v>13.3</v>
      </c>
      <c r="D198">
        <v>0.1</v>
      </c>
      <c r="E198" s="4" t="str">
        <f t="shared" si="9"/>
        <v>Medium</v>
      </c>
      <c r="G198" t="str">
        <f t="shared" si="10"/>
        <v>Medium</v>
      </c>
      <c r="H198" t="str">
        <f t="shared" si="11"/>
        <v>do not apply</v>
      </c>
    </row>
    <row r="199" spans="1:8" x14ac:dyDescent="0.25">
      <c r="A199" t="s">
        <v>728</v>
      </c>
      <c r="B199" s="2">
        <v>29714</v>
      </c>
      <c r="C199">
        <v>20.3</v>
      </c>
      <c r="D199">
        <v>0.13</v>
      </c>
      <c r="E199" s="4" t="str">
        <f t="shared" si="9"/>
        <v>Medium</v>
      </c>
      <c r="G199" t="str">
        <f t="shared" si="10"/>
        <v>Medium</v>
      </c>
      <c r="H199" t="str">
        <f t="shared" si="11"/>
        <v>do not apply</v>
      </c>
    </row>
    <row r="200" spans="1:8" x14ac:dyDescent="0.25">
      <c r="A200" t="s">
        <v>862</v>
      </c>
      <c r="B200" s="2">
        <v>29700</v>
      </c>
      <c r="C200">
        <v>12.7</v>
      </c>
      <c r="D200">
        <v>0.01</v>
      </c>
      <c r="E200" s="4" t="str">
        <f t="shared" si="9"/>
        <v>Medium</v>
      </c>
      <c r="G200" t="str">
        <f t="shared" si="10"/>
        <v>Medium</v>
      </c>
      <c r="H200" t="str">
        <f t="shared" si="11"/>
        <v>do not apply</v>
      </c>
    </row>
    <row r="201" spans="1:8" x14ac:dyDescent="0.25">
      <c r="A201" t="s">
        <v>660</v>
      </c>
      <c r="B201" s="2">
        <v>29693</v>
      </c>
      <c r="C201">
        <v>12.2</v>
      </c>
      <c r="D201">
        <v>0.01</v>
      </c>
      <c r="E201" s="4" t="str">
        <f t="shared" si="9"/>
        <v>Medium</v>
      </c>
      <c r="G201" t="str">
        <f t="shared" si="10"/>
        <v>Medium</v>
      </c>
      <c r="H201" t="str">
        <f t="shared" si="11"/>
        <v>do not apply</v>
      </c>
    </row>
    <row r="202" spans="1:8" x14ac:dyDescent="0.25">
      <c r="A202" t="s">
        <v>587</v>
      </c>
      <c r="B202" s="2">
        <v>29623</v>
      </c>
      <c r="C202">
        <v>14</v>
      </c>
      <c r="D202">
        <v>0.11</v>
      </c>
      <c r="E202" s="4" t="str">
        <f t="shared" si="9"/>
        <v>Medium</v>
      </c>
      <c r="G202" t="str">
        <f t="shared" si="10"/>
        <v>Medium</v>
      </c>
      <c r="H202" t="str">
        <f t="shared" si="11"/>
        <v>do not apply</v>
      </c>
    </row>
    <row r="203" spans="1:8" x14ac:dyDescent="0.25">
      <c r="A203" t="s">
        <v>705</v>
      </c>
      <c r="B203" s="2">
        <v>29594</v>
      </c>
      <c r="C203">
        <v>32.299999999999997</v>
      </c>
      <c r="D203">
        <v>0.05</v>
      </c>
      <c r="E203" s="4" t="str">
        <f t="shared" si="9"/>
        <v>Medium</v>
      </c>
      <c r="G203" t="str">
        <f t="shared" si="10"/>
        <v>Medium</v>
      </c>
      <c r="H203" t="str">
        <f t="shared" si="11"/>
        <v>do not apply</v>
      </c>
    </row>
    <row r="204" spans="1:8" x14ac:dyDescent="0.25">
      <c r="A204" t="s">
        <v>861</v>
      </c>
      <c r="B204" s="2">
        <v>29512</v>
      </c>
      <c r="C204">
        <v>20.9</v>
      </c>
      <c r="D204">
        <v>7.0000000000000007E-2</v>
      </c>
      <c r="E204" s="4" t="str">
        <f t="shared" si="9"/>
        <v>Medium</v>
      </c>
      <c r="G204" t="str">
        <f t="shared" si="10"/>
        <v>Medium</v>
      </c>
      <c r="H204" t="str">
        <f t="shared" si="11"/>
        <v>do not apply</v>
      </c>
    </row>
    <row r="205" spans="1:8" x14ac:dyDescent="0.25">
      <c r="A205" t="s">
        <v>534</v>
      </c>
      <c r="B205" s="2">
        <v>29501</v>
      </c>
      <c r="C205">
        <v>18.100000000000001</v>
      </c>
      <c r="D205">
        <v>0.25</v>
      </c>
      <c r="E205" s="4" t="str">
        <f t="shared" si="9"/>
        <v>Medium</v>
      </c>
      <c r="G205" t="str">
        <f t="shared" si="10"/>
        <v>Medium</v>
      </c>
      <c r="H205" t="str">
        <f t="shared" si="11"/>
        <v>do not apply</v>
      </c>
    </row>
    <row r="206" spans="1:8" x14ac:dyDescent="0.25">
      <c r="A206" t="s">
        <v>715</v>
      </c>
      <c r="B206" s="2">
        <v>29483</v>
      </c>
      <c r="C206">
        <v>20.7</v>
      </c>
      <c r="D206">
        <v>0.03</v>
      </c>
      <c r="E206" s="4" t="str">
        <f t="shared" si="9"/>
        <v>Medium</v>
      </c>
      <c r="G206" t="str">
        <f t="shared" si="10"/>
        <v>Medium</v>
      </c>
      <c r="H206" t="str">
        <f t="shared" si="11"/>
        <v>do not apply</v>
      </c>
    </row>
    <row r="207" spans="1:8" x14ac:dyDescent="0.25">
      <c r="A207" t="s">
        <v>659</v>
      </c>
      <c r="B207" s="2">
        <v>29396</v>
      </c>
      <c r="C207">
        <v>10.5</v>
      </c>
      <c r="D207">
        <v>0.1</v>
      </c>
      <c r="E207" s="4" t="str">
        <f t="shared" si="9"/>
        <v>Medium</v>
      </c>
      <c r="G207" t="str">
        <f t="shared" si="10"/>
        <v>Medium</v>
      </c>
      <c r="H207" t="str">
        <f t="shared" si="11"/>
        <v>do not apply</v>
      </c>
    </row>
    <row r="208" spans="1:8" x14ac:dyDescent="0.25">
      <c r="A208" t="s">
        <v>436</v>
      </c>
      <c r="B208" s="2">
        <v>29336</v>
      </c>
      <c r="C208">
        <v>16.3</v>
      </c>
      <c r="D208">
        <v>0.01</v>
      </c>
      <c r="E208" s="4" t="str">
        <f t="shared" si="9"/>
        <v>Medium</v>
      </c>
      <c r="G208" t="str">
        <f t="shared" si="10"/>
        <v>Medium</v>
      </c>
      <c r="H208" t="str">
        <f t="shared" si="11"/>
        <v>do not apply</v>
      </c>
    </row>
    <row r="209" spans="1:8" x14ac:dyDescent="0.25">
      <c r="A209" t="s">
        <v>157</v>
      </c>
      <c r="B209" s="2">
        <v>29325</v>
      </c>
      <c r="C209">
        <v>16.100000000000001</v>
      </c>
      <c r="D209">
        <v>0.08</v>
      </c>
      <c r="E209" s="4" t="str">
        <f t="shared" si="9"/>
        <v>Medium</v>
      </c>
      <c r="G209" t="str">
        <f t="shared" si="10"/>
        <v>Medium</v>
      </c>
      <c r="H209" t="str">
        <f t="shared" si="11"/>
        <v>do not apply</v>
      </c>
    </row>
    <row r="210" spans="1:8" x14ac:dyDescent="0.25">
      <c r="A210" t="s">
        <v>693</v>
      </c>
      <c r="B210" s="2">
        <v>29303</v>
      </c>
      <c r="C210">
        <v>10.6</v>
      </c>
      <c r="D210">
        <v>0.06</v>
      </c>
      <c r="E210" s="4" t="str">
        <f t="shared" si="9"/>
        <v>Medium</v>
      </c>
      <c r="G210" t="str">
        <f t="shared" si="10"/>
        <v>Medium</v>
      </c>
      <c r="H210" t="str">
        <f t="shared" si="11"/>
        <v>do not apply</v>
      </c>
    </row>
    <row r="211" spans="1:8" x14ac:dyDescent="0.25">
      <c r="A211" t="s">
        <v>816</v>
      </c>
      <c r="B211" s="2">
        <v>29251</v>
      </c>
      <c r="C211">
        <v>40.9</v>
      </c>
      <c r="D211">
        <v>0.04</v>
      </c>
      <c r="E211" s="4" t="str">
        <f t="shared" si="9"/>
        <v>Medium</v>
      </c>
      <c r="G211" t="str">
        <f t="shared" si="10"/>
        <v>Medium</v>
      </c>
      <c r="H211" t="str">
        <f t="shared" si="11"/>
        <v>do not apply</v>
      </c>
    </row>
    <row r="212" spans="1:8" x14ac:dyDescent="0.25">
      <c r="A212" t="s">
        <v>582</v>
      </c>
      <c r="B212" s="2">
        <v>29207</v>
      </c>
      <c r="C212">
        <v>14.2</v>
      </c>
      <c r="D212">
        <v>0.03</v>
      </c>
      <c r="E212" s="4" t="str">
        <f t="shared" si="9"/>
        <v>Medium</v>
      </c>
      <c r="G212" t="str">
        <f t="shared" si="10"/>
        <v>Medium</v>
      </c>
      <c r="H212" t="str">
        <f t="shared" si="11"/>
        <v>do not apply</v>
      </c>
    </row>
    <row r="213" spans="1:8" x14ac:dyDescent="0.25">
      <c r="A213" t="s">
        <v>388</v>
      </c>
      <c r="B213" s="2">
        <v>29143</v>
      </c>
      <c r="C213">
        <v>88.9</v>
      </c>
      <c r="D213">
        <v>0.1</v>
      </c>
      <c r="E213" s="4" t="str">
        <f t="shared" si="9"/>
        <v>Medium</v>
      </c>
      <c r="G213" t="str">
        <f t="shared" si="10"/>
        <v>Medium</v>
      </c>
      <c r="H213" t="str">
        <f t="shared" si="11"/>
        <v>do not apply</v>
      </c>
    </row>
    <row r="214" spans="1:8" x14ac:dyDescent="0.25">
      <c r="A214" t="s">
        <v>650</v>
      </c>
      <c r="B214" s="2">
        <v>29085</v>
      </c>
      <c r="C214">
        <v>15.3</v>
      </c>
      <c r="D214">
        <v>0.06</v>
      </c>
      <c r="E214" s="4" t="str">
        <f t="shared" si="9"/>
        <v>Medium</v>
      </c>
      <c r="G214" t="str">
        <f t="shared" si="10"/>
        <v>Medium</v>
      </c>
      <c r="H214" t="str">
        <f t="shared" si="11"/>
        <v>do not apply</v>
      </c>
    </row>
    <row r="215" spans="1:8" x14ac:dyDescent="0.25">
      <c r="A215" t="s">
        <v>56</v>
      </c>
      <c r="B215" s="2">
        <v>28881</v>
      </c>
      <c r="C215">
        <v>24.5</v>
      </c>
      <c r="D215">
        <v>0.17</v>
      </c>
      <c r="E215" s="4" t="str">
        <f t="shared" si="9"/>
        <v>Medium</v>
      </c>
      <c r="G215" t="str">
        <f t="shared" si="10"/>
        <v>Medium</v>
      </c>
      <c r="H215" t="str">
        <f t="shared" si="11"/>
        <v>do not apply</v>
      </c>
    </row>
    <row r="216" spans="1:8" x14ac:dyDescent="0.25">
      <c r="A216" t="s">
        <v>206</v>
      </c>
      <c r="B216" s="2">
        <v>28856</v>
      </c>
      <c r="C216">
        <v>42</v>
      </c>
      <c r="D216">
        <v>0.19</v>
      </c>
      <c r="E216" s="4" t="str">
        <f t="shared" si="9"/>
        <v>Medium</v>
      </c>
      <c r="G216" t="str">
        <f t="shared" si="10"/>
        <v>Medium</v>
      </c>
      <c r="H216" t="str">
        <f t="shared" si="11"/>
        <v>do not apply</v>
      </c>
    </row>
    <row r="217" spans="1:8" x14ac:dyDescent="0.25">
      <c r="A217" t="s">
        <v>825</v>
      </c>
      <c r="B217" s="2">
        <v>28757</v>
      </c>
      <c r="C217">
        <v>10.1</v>
      </c>
      <c r="D217">
        <v>0</v>
      </c>
      <c r="E217" s="4" t="str">
        <f t="shared" si="9"/>
        <v>Medium</v>
      </c>
      <c r="G217" t="str">
        <f t="shared" si="10"/>
        <v>Medium</v>
      </c>
      <c r="H217" t="str">
        <f t="shared" si="11"/>
        <v>do not apply</v>
      </c>
    </row>
    <row r="218" spans="1:8" x14ac:dyDescent="0.25">
      <c r="A218" t="s">
        <v>735</v>
      </c>
      <c r="B218" s="2">
        <v>28698</v>
      </c>
      <c r="C218">
        <v>22.4</v>
      </c>
      <c r="D218">
        <v>0.04</v>
      </c>
      <c r="E218" s="4" t="str">
        <f t="shared" si="9"/>
        <v>Medium</v>
      </c>
      <c r="G218" t="str">
        <f t="shared" si="10"/>
        <v>Medium</v>
      </c>
      <c r="H218" t="str">
        <f t="shared" si="11"/>
        <v>do not apply</v>
      </c>
    </row>
    <row r="219" spans="1:8" x14ac:dyDescent="0.25">
      <c r="A219" t="s">
        <v>421</v>
      </c>
      <c r="B219" s="2">
        <v>28576</v>
      </c>
      <c r="C219">
        <v>27.8</v>
      </c>
      <c r="D219">
        <v>0.11</v>
      </c>
      <c r="E219" s="4" t="str">
        <f t="shared" si="9"/>
        <v>Medium</v>
      </c>
      <c r="G219" t="str">
        <f t="shared" si="10"/>
        <v>Medium</v>
      </c>
      <c r="H219" t="str">
        <f t="shared" si="11"/>
        <v>do not apply</v>
      </c>
    </row>
    <row r="220" spans="1:8" x14ac:dyDescent="0.25">
      <c r="A220" t="s">
        <v>486</v>
      </c>
      <c r="B220" s="2">
        <v>28534</v>
      </c>
      <c r="C220">
        <v>20.399999999999999</v>
      </c>
      <c r="D220">
        <v>0.05</v>
      </c>
      <c r="E220" s="4" t="str">
        <f t="shared" si="9"/>
        <v>Medium</v>
      </c>
      <c r="G220" t="str">
        <f t="shared" si="10"/>
        <v>Medium</v>
      </c>
      <c r="H220" t="str">
        <f t="shared" si="11"/>
        <v>do not apply</v>
      </c>
    </row>
    <row r="221" spans="1:8" x14ac:dyDescent="0.25">
      <c r="A221" t="s">
        <v>873</v>
      </c>
      <c r="B221" s="2">
        <v>28427</v>
      </c>
      <c r="C221">
        <v>10.1</v>
      </c>
      <c r="D221">
        <v>0.03</v>
      </c>
      <c r="E221" s="4" t="str">
        <f t="shared" si="9"/>
        <v>Medium</v>
      </c>
      <c r="G221" t="str">
        <f t="shared" si="10"/>
        <v>Medium</v>
      </c>
      <c r="H221" t="str">
        <f t="shared" si="11"/>
        <v>do not apply</v>
      </c>
    </row>
    <row r="222" spans="1:8" x14ac:dyDescent="0.25">
      <c r="A222" t="s">
        <v>244</v>
      </c>
      <c r="B222" s="2">
        <v>28341</v>
      </c>
      <c r="C222">
        <v>16.5</v>
      </c>
      <c r="D222">
        <v>0.17</v>
      </c>
      <c r="E222" s="4" t="str">
        <f t="shared" si="9"/>
        <v>Medium</v>
      </c>
      <c r="G222" t="str">
        <f t="shared" si="10"/>
        <v>Medium</v>
      </c>
      <c r="H222" t="str">
        <f t="shared" si="11"/>
        <v>do not apply</v>
      </c>
    </row>
    <row r="223" spans="1:8" x14ac:dyDescent="0.25">
      <c r="A223" t="s">
        <v>103</v>
      </c>
      <c r="B223" s="2">
        <v>28327</v>
      </c>
      <c r="C223">
        <v>38.9</v>
      </c>
      <c r="D223">
        <v>0.12</v>
      </c>
      <c r="E223" s="4" t="str">
        <f t="shared" si="9"/>
        <v>Medium</v>
      </c>
      <c r="G223" t="str">
        <f t="shared" si="10"/>
        <v>Medium</v>
      </c>
      <c r="H223" t="str">
        <f t="shared" si="11"/>
        <v>do not apply</v>
      </c>
    </row>
    <row r="224" spans="1:8" x14ac:dyDescent="0.25">
      <c r="A224" t="s">
        <v>352</v>
      </c>
      <c r="B224" s="2">
        <v>28296</v>
      </c>
      <c r="C224">
        <v>13</v>
      </c>
      <c r="D224">
        <v>0.15</v>
      </c>
      <c r="E224" s="4" t="str">
        <f t="shared" si="9"/>
        <v>Medium</v>
      </c>
      <c r="G224" t="str">
        <f t="shared" si="10"/>
        <v>Medium</v>
      </c>
      <c r="H224" t="str">
        <f t="shared" si="11"/>
        <v>do not apply</v>
      </c>
    </row>
    <row r="225" spans="1:8" x14ac:dyDescent="0.25">
      <c r="A225" t="s">
        <v>118</v>
      </c>
      <c r="B225" s="2">
        <v>28251</v>
      </c>
      <c r="C225">
        <v>11.5</v>
      </c>
      <c r="D225">
        <v>0.15</v>
      </c>
      <c r="E225" s="4" t="str">
        <f t="shared" si="9"/>
        <v>Medium</v>
      </c>
      <c r="G225" t="str">
        <f t="shared" si="10"/>
        <v>Medium</v>
      </c>
      <c r="H225" t="str">
        <f t="shared" si="11"/>
        <v>do not apply</v>
      </c>
    </row>
    <row r="226" spans="1:8" x14ac:dyDescent="0.25">
      <c r="A226" t="s">
        <v>871</v>
      </c>
      <c r="B226" s="2">
        <v>28179</v>
      </c>
      <c r="C226">
        <v>14.8</v>
      </c>
      <c r="D226">
        <v>0.1</v>
      </c>
      <c r="E226" s="4" t="str">
        <f t="shared" si="9"/>
        <v>Medium</v>
      </c>
      <c r="G226" t="str">
        <f t="shared" si="10"/>
        <v>Medium</v>
      </c>
      <c r="H226" t="str">
        <f t="shared" si="11"/>
        <v>do not apply</v>
      </c>
    </row>
    <row r="227" spans="1:8" x14ac:dyDescent="0.25">
      <c r="A227" t="s">
        <v>506</v>
      </c>
      <c r="B227" s="2">
        <v>28116</v>
      </c>
      <c r="C227">
        <v>20.100000000000001</v>
      </c>
      <c r="D227">
        <v>0.06</v>
      </c>
      <c r="E227" s="4" t="str">
        <f t="shared" si="9"/>
        <v>Medium</v>
      </c>
      <c r="G227" t="str">
        <f t="shared" si="10"/>
        <v>Medium</v>
      </c>
      <c r="H227" t="str">
        <f t="shared" si="11"/>
        <v>do not apply</v>
      </c>
    </row>
    <row r="228" spans="1:8" x14ac:dyDescent="0.25">
      <c r="A228" t="s">
        <v>736</v>
      </c>
      <c r="B228" s="2">
        <v>28079</v>
      </c>
      <c r="C228">
        <v>28</v>
      </c>
      <c r="D228">
        <v>0.02</v>
      </c>
      <c r="E228" s="4" t="str">
        <f t="shared" si="9"/>
        <v>Medium</v>
      </c>
      <c r="G228" t="str">
        <f t="shared" si="10"/>
        <v>Medium</v>
      </c>
      <c r="H228" t="str">
        <f t="shared" si="11"/>
        <v>do not apply</v>
      </c>
    </row>
    <row r="229" spans="1:8" x14ac:dyDescent="0.25">
      <c r="A229" t="s">
        <v>615</v>
      </c>
      <c r="B229" s="2">
        <v>28037</v>
      </c>
      <c r="C229">
        <v>18.2</v>
      </c>
      <c r="D229">
        <v>0.14000000000000001</v>
      </c>
      <c r="E229" s="4" t="str">
        <f t="shared" si="9"/>
        <v>Medium</v>
      </c>
      <c r="G229" t="str">
        <f t="shared" si="10"/>
        <v>Medium</v>
      </c>
      <c r="H229" t="str">
        <f t="shared" si="11"/>
        <v>do not apply</v>
      </c>
    </row>
    <row r="230" spans="1:8" x14ac:dyDescent="0.25">
      <c r="A230" t="s">
        <v>367</v>
      </c>
      <c r="B230" s="2">
        <v>27930</v>
      </c>
      <c r="C230">
        <v>20</v>
      </c>
      <c r="D230">
        <v>0.44</v>
      </c>
      <c r="E230" s="4" t="str">
        <f t="shared" si="9"/>
        <v>Medium</v>
      </c>
      <c r="G230" t="str">
        <f t="shared" si="10"/>
        <v>Medium</v>
      </c>
      <c r="H230" t="str">
        <f t="shared" si="11"/>
        <v>do not apply</v>
      </c>
    </row>
    <row r="231" spans="1:8" x14ac:dyDescent="0.25">
      <c r="A231" t="s">
        <v>143</v>
      </c>
      <c r="B231" s="2">
        <v>27862</v>
      </c>
      <c r="C231">
        <v>8.6999999999999993</v>
      </c>
      <c r="D231">
        <v>0.18</v>
      </c>
      <c r="E231" s="4" t="str">
        <f t="shared" si="9"/>
        <v>Medium</v>
      </c>
      <c r="G231" t="str">
        <f t="shared" si="10"/>
        <v>Medium</v>
      </c>
      <c r="H231" t="str">
        <f t="shared" si="11"/>
        <v>do not apply</v>
      </c>
    </row>
    <row r="232" spans="1:8" x14ac:dyDescent="0.25">
      <c r="A232" t="s">
        <v>237</v>
      </c>
      <c r="B232" s="2">
        <v>27756</v>
      </c>
      <c r="C232">
        <v>14.8</v>
      </c>
      <c r="D232">
        <v>0.17</v>
      </c>
      <c r="E232" s="4" t="str">
        <f t="shared" si="9"/>
        <v>Medium</v>
      </c>
      <c r="G232" t="str">
        <f t="shared" si="10"/>
        <v>Medium</v>
      </c>
      <c r="H232" t="str">
        <f t="shared" si="11"/>
        <v>do not apply</v>
      </c>
    </row>
    <row r="233" spans="1:8" x14ac:dyDescent="0.25">
      <c r="A233" t="s">
        <v>431</v>
      </c>
      <c r="B233" s="2">
        <v>27709</v>
      </c>
      <c r="C233">
        <v>19.600000000000001</v>
      </c>
      <c r="D233">
        <v>0.16</v>
      </c>
      <c r="E233" s="4" t="str">
        <f t="shared" si="9"/>
        <v>Medium</v>
      </c>
      <c r="G233" t="str">
        <f t="shared" si="10"/>
        <v>Medium</v>
      </c>
      <c r="H233" t="str">
        <f t="shared" si="11"/>
        <v>do not apply</v>
      </c>
    </row>
    <row r="234" spans="1:8" x14ac:dyDescent="0.25">
      <c r="A234" t="s">
        <v>164</v>
      </c>
      <c r="B234" s="2">
        <v>27703</v>
      </c>
      <c r="C234">
        <v>14.7</v>
      </c>
      <c r="D234">
        <v>0.21</v>
      </c>
      <c r="E234" s="4" t="str">
        <f t="shared" si="9"/>
        <v>Medium</v>
      </c>
      <c r="G234" t="str">
        <f t="shared" si="10"/>
        <v>Medium</v>
      </c>
      <c r="H234" t="str">
        <f t="shared" si="11"/>
        <v>do not apply</v>
      </c>
    </row>
    <row r="235" spans="1:8" x14ac:dyDescent="0.25">
      <c r="A235" t="s">
        <v>225</v>
      </c>
      <c r="B235" s="2">
        <v>27603</v>
      </c>
      <c r="C235">
        <v>15</v>
      </c>
      <c r="D235">
        <v>0.17</v>
      </c>
      <c r="E235" s="4" t="str">
        <f t="shared" si="9"/>
        <v>Medium</v>
      </c>
      <c r="G235" t="str">
        <f t="shared" si="10"/>
        <v>Medium</v>
      </c>
      <c r="H235" t="str">
        <f t="shared" si="11"/>
        <v>do not apply</v>
      </c>
    </row>
    <row r="236" spans="1:8" x14ac:dyDescent="0.25">
      <c r="A236" t="s">
        <v>847</v>
      </c>
      <c r="B236" s="2">
        <v>27556</v>
      </c>
      <c r="C236">
        <v>9</v>
      </c>
      <c r="D236">
        <v>0.03</v>
      </c>
      <c r="E236" s="4" t="str">
        <f t="shared" si="9"/>
        <v>Medium</v>
      </c>
      <c r="G236" t="str">
        <f t="shared" si="10"/>
        <v>Medium</v>
      </c>
      <c r="H236" t="str">
        <f t="shared" si="11"/>
        <v>do not apply</v>
      </c>
    </row>
    <row r="237" spans="1:8" x14ac:dyDescent="0.25">
      <c r="A237" t="s">
        <v>107</v>
      </c>
      <c r="B237" s="2">
        <v>27545</v>
      </c>
      <c r="C237">
        <v>4.0999999999999996</v>
      </c>
      <c r="D237">
        <v>0.19</v>
      </c>
      <c r="E237" s="4" t="str">
        <f t="shared" si="9"/>
        <v>Medium</v>
      </c>
      <c r="G237" t="str">
        <f t="shared" si="10"/>
        <v>Medium</v>
      </c>
      <c r="H237" t="str">
        <f t="shared" si="11"/>
        <v>do not apply</v>
      </c>
    </row>
    <row r="238" spans="1:8" x14ac:dyDescent="0.25">
      <c r="A238" t="s">
        <v>261</v>
      </c>
      <c r="B238" s="2">
        <v>27526</v>
      </c>
      <c r="C238">
        <v>11.6</v>
      </c>
      <c r="D238">
        <v>0.11</v>
      </c>
      <c r="E238" s="4" t="str">
        <f t="shared" si="9"/>
        <v>Medium</v>
      </c>
      <c r="G238" t="str">
        <f t="shared" si="10"/>
        <v>Medium</v>
      </c>
      <c r="H238" t="str">
        <f t="shared" si="11"/>
        <v>do not apply</v>
      </c>
    </row>
    <row r="239" spans="1:8" x14ac:dyDescent="0.25">
      <c r="A239" t="s">
        <v>446</v>
      </c>
      <c r="B239" s="2">
        <v>27520</v>
      </c>
      <c r="C239">
        <v>26.9</v>
      </c>
      <c r="D239">
        <v>0.06</v>
      </c>
      <c r="E239" s="4" t="str">
        <f t="shared" si="9"/>
        <v>Medium</v>
      </c>
      <c r="G239" t="str">
        <f t="shared" si="10"/>
        <v>Medium</v>
      </c>
      <c r="H239" t="str">
        <f t="shared" si="11"/>
        <v>do not apply</v>
      </c>
    </row>
    <row r="240" spans="1:8" x14ac:dyDescent="0.25">
      <c r="A240" t="s">
        <v>588</v>
      </c>
      <c r="B240" s="2">
        <v>27491</v>
      </c>
      <c r="C240">
        <v>16.100000000000001</v>
      </c>
      <c r="D240">
        <v>0.16</v>
      </c>
      <c r="E240" s="4" t="str">
        <f t="shared" si="9"/>
        <v>Medium</v>
      </c>
      <c r="G240" t="str">
        <f t="shared" si="10"/>
        <v>Medium</v>
      </c>
      <c r="H240" t="str">
        <f t="shared" si="11"/>
        <v>do not apply</v>
      </c>
    </row>
    <row r="241" spans="1:8" x14ac:dyDescent="0.25">
      <c r="A241" t="s">
        <v>838</v>
      </c>
      <c r="B241" s="2">
        <v>27477</v>
      </c>
      <c r="C241">
        <v>18.8</v>
      </c>
      <c r="D241">
        <v>0.15</v>
      </c>
      <c r="E241" s="4" t="str">
        <f t="shared" si="9"/>
        <v>Medium</v>
      </c>
      <c r="G241" t="str">
        <f t="shared" si="10"/>
        <v>Medium</v>
      </c>
      <c r="H241" t="str">
        <f t="shared" si="11"/>
        <v>do not apply</v>
      </c>
    </row>
    <row r="242" spans="1:8" x14ac:dyDescent="0.25">
      <c r="A242" t="s">
        <v>434</v>
      </c>
      <c r="B242" s="2">
        <v>27420</v>
      </c>
      <c r="C242">
        <v>31.7</v>
      </c>
      <c r="D242">
        <v>0.05</v>
      </c>
      <c r="E242" s="4" t="str">
        <f t="shared" si="9"/>
        <v>Medium</v>
      </c>
      <c r="G242" t="str">
        <f t="shared" si="10"/>
        <v>Medium</v>
      </c>
      <c r="H242" t="str">
        <f t="shared" si="11"/>
        <v>do not apply</v>
      </c>
    </row>
    <row r="243" spans="1:8" x14ac:dyDescent="0.25">
      <c r="A243" t="s">
        <v>613</v>
      </c>
      <c r="B243" s="2">
        <v>27402</v>
      </c>
      <c r="C243">
        <v>7.5</v>
      </c>
      <c r="D243">
        <v>0.03</v>
      </c>
      <c r="E243" s="4" t="str">
        <f t="shared" si="9"/>
        <v>Medium</v>
      </c>
      <c r="G243" t="str">
        <f t="shared" si="10"/>
        <v>Medium</v>
      </c>
      <c r="H243" t="str">
        <f t="shared" si="11"/>
        <v>do not apply</v>
      </c>
    </row>
    <row r="244" spans="1:8" x14ac:dyDescent="0.25">
      <c r="A244" t="s">
        <v>291</v>
      </c>
      <c r="B244" s="2">
        <v>27387</v>
      </c>
      <c r="C244">
        <v>20.7</v>
      </c>
      <c r="D244">
        <v>0.16</v>
      </c>
      <c r="E244" s="4" t="str">
        <f t="shared" si="9"/>
        <v>Medium</v>
      </c>
      <c r="G244" t="str">
        <f t="shared" si="10"/>
        <v>Medium</v>
      </c>
      <c r="H244" t="str">
        <f t="shared" si="11"/>
        <v>do not apply</v>
      </c>
    </row>
    <row r="245" spans="1:8" x14ac:dyDescent="0.25">
      <c r="A245" t="s">
        <v>523</v>
      </c>
      <c r="B245" s="2">
        <v>27304</v>
      </c>
      <c r="C245">
        <v>20.3</v>
      </c>
      <c r="D245">
        <v>0.22</v>
      </c>
      <c r="E245" s="4" t="str">
        <f t="shared" si="9"/>
        <v>Medium</v>
      </c>
      <c r="G245" t="str">
        <f t="shared" si="10"/>
        <v>Medium</v>
      </c>
      <c r="H245" t="str">
        <f t="shared" si="11"/>
        <v>do not apply</v>
      </c>
    </row>
    <row r="246" spans="1:8" x14ac:dyDescent="0.25">
      <c r="A246" t="s">
        <v>58</v>
      </c>
      <c r="B246" s="2">
        <v>27233</v>
      </c>
      <c r="C246">
        <v>6.5</v>
      </c>
      <c r="D246">
        <v>0.11</v>
      </c>
      <c r="E246" s="4" t="str">
        <f t="shared" si="9"/>
        <v>Medium</v>
      </c>
      <c r="G246" t="str">
        <f t="shared" si="10"/>
        <v>Medium</v>
      </c>
      <c r="H246" t="str">
        <f t="shared" si="11"/>
        <v>do not apply</v>
      </c>
    </row>
    <row r="247" spans="1:8" x14ac:dyDescent="0.25">
      <c r="A247" t="s">
        <v>265</v>
      </c>
      <c r="B247" s="2">
        <v>27227</v>
      </c>
      <c r="C247">
        <v>16.2</v>
      </c>
      <c r="D247">
        <v>0.12</v>
      </c>
      <c r="E247" s="4" t="str">
        <f t="shared" si="9"/>
        <v>Medium</v>
      </c>
      <c r="G247" t="str">
        <f t="shared" si="10"/>
        <v>Medium</v>
      </c>
      <c r="H247" t="str">
        <f t="shared" si="11"/>
        <v>do not apply</v>
      </c>
    </row>
    <row r="248" spans="1:8" x14ac:dyDescent="0.25">
      <c r="A248" t="s">
        <v>779</v>
      </c>
      <c r="B248" s="2">
        <v>27152</v>
      </c>
      <c r="C248">
        <v>14.4</v>
      </c>
      <c r="D248">
        <v>0.04</v>
      </c>
      <c r="E248" s="4" t="str">
        <f t="shared" si="9"/>
        <v>Medium</v>
      </c>
      <c r="G248" t="str">
        <f t="shared" si="10"/>
        <v>Medium</v>
      </c>
      <c r="H248" t="str">
        <f t="shared" si="11"/>
        <v>do not apply</v>
      </c>
    </row>
    <row r="249" spans="1:8" x14ac:dyDescent="0.25">
      <c r="A249" t="s">
        <v>479</v>
      </c>
      <c r="B249" s="2">
        <v>27140</v>
      </c>
      <c r="C249">
        <v>15.5</v>
      </c>
      <c r="D249">
        <v>0.05</v>
      </c>
      <c r="E249" s="4" t="str">
        <f t="shared" si="9"/>
        <v>Medium</v>
      </c>
      <c r="G249" t="str">
        <f t="shared" si="10"/>
        <v>Medium</v>
      </c>
      <c r="H249" t="str">
        <f t="shared" si="11"/>
        <v>do not apply</v>
      </c>
    </row>
    <row r="250" spans="1:8" x14ac:dyDescent="0.25">
      <c r="A250" t="s">
        <v>165</v>
      </c>
      <c r="B250" s="2">
        <v>27139</v>
      </c>
      <c r="C250">
        <v>18.8</v>
      </c>
      <c r="D250">
        <v>0.18</v>
      </c>
      <c r="E250" s="4" t="str">
        <f t="shared" si="9"/>
        <v>Medium</v>
      </c>
      <c r="G250" t="str">
        <f t="shared" si="10"/>
        <v>Medium</v>
      </c>
      <c r="H250" t="str">
        <f t="shared" si="11"/>
        <v>do not apply</v>
      </c>
    </row>
    <row r="251" spans="1:8" x14ac:dyDescent="0.25">
      <c r="A251" t="s">
        <v>438</v>
      </c>
      <c r="B251" s="2">
        <v>27095</v>
      </c>
      <c r="C251">
        <v>15.3</v>
      </c>
      <c r="D251">
        <v>0.03</v>
      </c>
      <c r="E251" s="4" t="str">
        <f t="shared" si="9"/>
        <v>Medium</v>
      </c>
      <c r="G251" t="str">
        <f t="shared" si="10"/>
        <v>Medium</v>
      </c>
      <c r="H251" t="str">
        <f t="shared" si="11"/>
        <v>do not apply</v>
      </c>
    </row>
    <row r="252" spans="1:8" x14ac:dyDescent="0.25">
      <c r="A252" t="s">
        <v>553</v>
      </c>
      <c r="B252" s="2">
        <v>27046</v>
      </c>
      <c r="C252">
        <v>24.7</v>
      </c>
      <c r="D252">
        <v>0.09</v>
      </c>
      <c r="E252" s="4" t="str">
        <f t="shared" si="9"/>
        <v>Medium</v>
      </c>
      <c r="G252" t="str">
        <f t="shared" si="10"/>
        <v>Medium</v>
      </c>
      <c r="H252" t="str">
        <f t="shared" si="11"/>
        <v>do not apply</v>
      </c>
    </row>
    <row r="253" spans="1:8" x14ac:dyDescent="0.25">
      <c r="A253" t="s">
        <v>528</v>
      </c>
      <c r="B253" s="2">
        <v>26937</v>
      </c>
      <c r="C253">
        <v>29.1</v>
      </c>
      <c r="D253">
        <v>7.0000000000000007E-2</v>
      </c>
      <c r="E253" s="4" t="str">
        <f t="shared" si="9"/>
        <v>Medium</v>
      </c>
      <c r="G253" t="str">
        <f t="shared" si="10"/>
        <v>Medium</v>
      </c>
      <c r="H253" t="str">
        <f t="shared" si="11"/>
        <v>do not apply</v>
      </c>
    </row>
    <row r="254" spans="1:8" x14ac:dyDescent="0.25">
      <c r="A254" t="s">
        <v>449</v>
      </c>
      <c r="B254" s="2">
        <v>26894</v>
      </c>
      <c r="C254">
        <v>38.5</v>
      </c>
      <c r="D254">
        <v>0.08</v>
      </c>
      <c r="E254" s="4" t="str">
        <f t="shared" si="9"/>
        <v>Medium</v>
      </c>
      <c r="G254" t="str">
        <f t="shared" si="10"/>
        <v>Medium</v>
      </c>
      <c r="H254" t="str">
        <f t="shared" si="11"/>
        <v>do not apply</v>
      </c>
    </row>
    <row r="255" spans="1:8" x14ac:dyDescent="0.25">
      <c r="A255" t="s">
        <v>303</v>
      </c>
      <c r="B255" s="2">
        <v>26769</v>
      </c>
      <c r="C255">
        <v>19</v>
      </c>
      <c r="D255">
        <v>0.05</v>
      </c>
      <c r="E255" s="4" t="str">
        <f t="shared" si="9"/>
        <v>Medium</v>
      </c>
      <c r="G255" t="str">
        <f t="shared" si="10"/>
        <v>Medium</v>
      </c>
      <c r="H255" t="str">
        <f t="shared" si="11"/>
        <v>do not apply</v>
      </c>
    </row>
    <row r="256" spans="1:8" x14ac:dyDescent="0.25">
      <c r="A256" t="s">
        <v>337</v>
      </c>
      <c r="B256" s="2">
        <v>26640</v>
      </c>
      <c r="C256">
        <v>28.3</v>
      </c>
      <c r="D256">
        <v>0.19</v>
      </c>
      <c r="E256" s="4" t="str">
        <f t="shared" si="9"/>
        <v>Medium</v>
      </c>
      <c r="G256" t="str">
        <f t="shared" si="10"/>
        <v>Medium</v>
      </c>
      <c r="H256" t="str">
        <f t="shared" si="11"/>
        <v>do not apply</v>
      </c>
    </row>
    <row r="257" spans="1:8" x14ac:dyDescent="0.25">
      <c r="A257" t="s">
        <v>359</v>
      </c>
      <c r="B257" s="2">
        <v>26622</v>
      </c>
      <c r="C257">
        <v>17</v>
      </c>
      <c r="D257">
        <v>7.0000000000000007E-2</v>
      </c>
      <c r="E257" s="4" t="str">
        <f t="shared" si="9"/>
        <v>Medium</v>
      </c>
      <c r="G257" t="str">
        <f t="shared" si="10"/>
        <v>Medium</v>
      </c>
      <c r="H257" t="str">
        <f t="shared" si="11"/>
        <v>do not apply</v>
      </c>
    </row>
    <row r="258" spans="1:8" x14ac:dyDescent="0.25">
      <c r="A258" t="s">
        <v>134</v>
      </c>
      <c r="B258" s="2">
        <v>26614</v>
      </c>
      <c r="C258">
        <v>16.100000000000001</v>
      </c>
      <c r="D258">
        <v>0.16</v>
      </c>
      <c r="E258" s="4" t="str">
        <f t="shared" si="9"/>
        <v>Medium</v>
      </c>
      <c r="G258" t="str">
        <f t="shared" si="10"/>
        <v>Medium</v>
      </c>
      <c r="H258" t="str">
        <f t="shared" si="11"/>
        <v>do not apply</v>
      </c>
    </row>
    <row r="259" spans="1:8" x14ac:dyDescent="0.25">
      <c r="A259" t="s">
        <v>577</v>
      </c>
      <c r="B259" s="2">
        <v>26612</v>
      </c>
      <c r="C259">
        <v>20.8</v>
      </c>
      <c r="D259">
        <v>0.11</v>
      </c>
      <c r="E259" s="4" t="str">
        <f t="shared" ref="E259:E322" si="12">IF(B259&gt;30000,"Large", IF(B259&gt;10000, "Medium", "Small"))</f>
        <v>Medium</v>
      </c>
      <c r="G259" t="str">
        <f t="shared" ref="G259:G322" si="13">IF(B259&gt;30000,"Large",IF(B259&gt;10000,"Medium",IF(B259&lt;10000,"Small")))</f>
        <v>Medium</v>
      </c>
      <c r="H259" t="str">
        <f t="shared" ref="H259:H322" si="14">IF(AND(E259="Small",C259&lt;40),"apply","do not apply")</f>
        <v>do not apply</v>
      </c>
    </row>
    <row r="260" spans="1:8" x14ac:dyDescent="0.25">
      <c r="A260" t="s">
        <v>26</v>
      </c>
      <c r="B260" s="2">
        <v>26607</v>
      </c>
      <c r="C260">
        <v>10.7</v>
      </c>
      <c r="D260">
        <v>0.46</v>
      </c>
      <c r="E260" s="4" t="str">
        <f t="shared" si="12"/>
        <v>Medium</v>
      </c>
      <c r="G260" t="str">
        <f t="shared" si="13"/>
        <v>Medium</v>
      </c>
      <c r="H260" t="str">
        <f t="shared" si="14"/>
        <v>do not apply</v>
      </c>
    </row>
    <row r="261" spans="1:8" x14ac:dyDescent="0.25">
      <c r="A261" t="s">
        <v>132</v>
      </c>
      <c r="B261" s="2">
        <v>26583</v>
      </c>
      <c r="C261">
        <v>6.5</v>
      </c>
      <c r="D261">
        <v>0.19</v>
      </c>
      <c r="E261" s="4" t="str">
        <f t="shared" si="12"/>
        <v>Medium</v>
      </c>
      <c r="G261" t="str">
        <f t="shared" si="13"/>
        <v>Medium</v>
      </c>
      <c r="H261" t="str">
        <f t="shared" si="14"/>
        <v>do not apply</v>
      </c>
    </row>
    <row r="262" spans="1:8" x14ac:dyDescent="0.25">
      <c r="A262" t="s">
        <v>224</v>
      </c>
      <c r="B262" s="2">
        <v>26576</v>
      </c>
      <c r="C262">
        <v>38.4</v>
      </c>
      <c r="D262">
        <v>0.08</v>
      </c>
      <c r="E262" s="4" t="str">
        <f t="shared" si="12"/>
        <v>Medium</v>
      </c>
      <c r="G262" t="str">
        <f t="shared" si="13"/>
        <v>Medium</v>
      </c>
      <c r="H262" t="str">
        <f t="shared" si="14"/>
        <v>do not apply</v>
      </c>
    </row>
    <row r="263" spans="1:8" x14ac:dyDescent="0.25">
      <c r="A263" t="s">
        <v>87</v>
      </c>
      <c r="B263" s="2">
        <v>26518</v>
      </c>
      <c r="C263">
        <v>7.3</v>
      </c>
      <c r="D263">
        <v>0.08</v>
      </c>
      <c r="E263" s="4" t="str">
        <f t="shared" si="12"/>
        <v>Medium</v>
      </c>
      <c r="G263" t="str">
        <f t="shared" si="13"/>
        <v>Medium</v>
      </c>
      <c r="H263" t="str">
        <f t="shared" si="14"/>
        <v>do not apply</v>
      </c>
    </row>
    <row r="264" spans="1:8" x14ac:dyDescent="0.25">
      <c r="A264" t="s">
        <v>104</v>
      </c>
      <c r="B264" s="2">
        <v>26485</v>
      </c>
      <c r="C264">
        <v>5.8</v>
      </c>
      <c r="D264">
        <v>0.1</v>
      </c>
      <c r="E264" s="4" t="str">
        <f t="shared" si="12"/>
        <v>Medium</v>
      </c>
      <c r="G264" t="str">
        <f t="shared" si="13"/>
        <v>Medium</v>
      </c>
      <c r="H264" t="str">
        <f t="shared" si="14"/>
        <v>do not apply</v>
      </c>
    </row>
    <row r="265" spans="1:8" x14ac:dyDescent="0.25">
      <c r="A265" t="s">
        <v>777</v>
      </c>
      <c r="B265" s="2">
        <v>26483</v>
      </c>
      <c r="C265">
        <v>23.5</v>
      </c>
      <c r="D265">
        <v>0.06</v>
      </c>
      <c r="E265" s="4" t="str">
        <f t="shared" si="12"/>
        <v>Medium</v>
      </c>
      <c r="G265" t="str">
        <f t="shared" si="13"/>
        <v>Medium</v>
      </c>
      <c r="H265" t="str">
        <f t="shared" si="14"/>
        <v>do not apply</v>
      </c>
    </row>
    <row r="266" spans="1:8" x14ac:dyDescent="0.25">
      <c r="A266" t="s">
        <v>110</v>
      </c>
      <c r="B266" s="2">
        <v>26467</v>
      </c>
      <c r="C266">
        <v>31.2</v>
      </c>
      <c r="D266">
        <v>0.16</v>
      </c>
      <c r="E266" s="4" t="str">
        <f t="shared" si="12"/>
        <v>Medium</v>
      </c>
      <c r="G266" t="str">
        <f t="shared" si="13"/>
        <v>Medium</v>
      </c>
      <c r="H266" t="str">
        <f t="shared" si="14"/>
        <v>do not apply</v>
      </c>
    </row>
    <row r="267" spans="1:8" x14ac:dyDescent="0.25">
      <c r="A267" t="s">
        <v>217</v>
      </c>
      <c r="B267" s="2">
        <v>26420</v>
      </c>
      <c r="C267">
        <v>16.399999999999999</v>
      </c>
      <c r="D267">
        <v>0.12</v>
      </c>
      <c r="E267" s="4" t="str">
        <f t="shared" si="12"/>
        <v>Medium</v>
      </c>
      <c r="G267" t="str">
        <f t="shared" si="13"/>
        <v>Medium</v>
      </c>
      <c r="H267" t="str">
        <f t="shared" si="14"/>
        <v>do not apply</v>
      </c>
    </row>
    <row r="268" spans="1:8" x14ac:dyDescent="0.25">
      <c r="A268" t="s">
        <v>345</v>
      </c>
      <c r="B268" s="2">
        <v>26419</v>
      </c>
      <c r="C268">
        <v>52</v>
      </c>
      <c r="D268">
        <v>0.27</v>
      </c>
      <c r="E268" s="4" t="str">
        <f t="shared" si="12"/>
        <v>Medium</v>
      </c>
      <c r="G268" t="str">
        <f t="shared" si="13"/>
        <v>Medium</v>
      </c>
      <c r="H268" t="str">
        <f t="shared" si="14"/>
        <v>do not apply</v>
      </c>
    </row>
    <row r="269" spans="1:8" x14ac:dyDescent="0.25">
      <c r="A269" t="s">
        <v>111</v>
      </c>
      <c r="B269" s="2">
        <v>26389</v>
      </c>
      <c r="C269">
        <v>13.9</v>
      </c>
      <c r="D269">
        <v>0.1</v>
      </c>
      <c r="E269" s="4" t="str">
        <f t="shared" si="12"/>
        <v>Medium</v>
      </c>
      <c r="G269" t="str">
        <f t="shared" si="13"/>
        <v>Medium</v>
      </c>
      <c r="H269" t="str">
        <f t="shared" si="14"/>
        <v>do not apply</v>
      </c>
    </row>
    <row r="270" spans="1:8" x14ac:dyDescent="0.25">
      <c r="A270" t="s">
        <v>707</v>
      </c>
      <c r="B270" s="2">
        <v>26381</v>
      </c>
      <c r="C270">
        <v>14.3</v>
      </c>
      <c r="D270">
        <v>0.03</v>
      </c>
      <c r="E270" s="4" t="str">
        <f t="shared" si="12"/>
        <v>Medium</v>
      </c>
      <c r="G270" t="str">
        <f t="shared" si="13"/>
        <v>Medium</v>
      </c>
      <c r="H270" t="str">
        <f t="shared" si="14"/>
        <v>do not apply</v>
      </c>
    </row>
    <row r="271" spans="1:8" x14ac:dyDescent="0.25">
      <c r="A271" t="s">
        <v>757</v>
      </c>
      <c r="B271" s="2">
        <v>26247</v>
      </c>
      <c r="C271">
        <v>17.100000000000001</v>
      </c>
      <c r="D271">
        <v>0.01</v>
      </c>
      <c r="E271" s="4" t="str">
        <f t="shared" si="12"/>
        <v>Medium</v>
      </c>
      <c r="G271" t="str">
        <f t="shared" si="13"/>
        <v>Medium</v>
      </c>
      <c r="H271" t="str">
        <f t="shared" si="14"/>
        <v>do not apply</v>
      </c>
    </row>
    <row r="272" spans="1:8" x14ac:dyDescent="0.25">
      <c r="A272" t="s">
        <v>63</v>
      </c>
      <c r="B272" s="2">
        <v>26199</v>
      </c>
      <c r="C272">
        <v>5.7</v>
      </c>
      <c r="D272">
        <v>0.1</v>
      </c>
      <c r="E272" s="4" t="str">
        <f t="shared" si="12"/>
        <v>Medium</v>
      </c>
      <c r="G272" t="str">
        <f t="shared" si="13"/>
        <v>Medium</v>
      </c>
      <c r="H272" t="str">
        <f t="shared" si="14"/>
        <v>do not apply</v>
      </c>
    </row>
    <row r="273" spans="1:8" x14ac:dyDescent="0.25">
      <c r="A273" t="s">
        <v>741</v>
      </c>
      <c r="B273" s="2">
        <v>26078</v>
      </c>
      <c r="C273">
        <v>12.6</v>
      </c>
      <c r="D273">
        <v>0.01</v>
      </c>
      <c r="E273" s="4" t="str">
        <f t="shared" si="12"/>
        <v>Medium</v>
      </c>
      <c r="G273" t="str">
        <f t="shared" si="13"/>
        <v>Medium</v>
      </c>
      <c r="H273" t="str">
        <f t="shared" si="14"/>
        <v>do not apply</v>
      </c>
    </row>
    <row r="274" spans="1:8" x14ac:dyDescent="0.25">
      <c r="A274" t="s">
        <v>747</v>
      </c>
      <c r="B274" s="2">
        <v>25951</v>
      </c>
      <c r="C274">
        <v>22.8</v>
      </c>
      <c r="D274">
        <v>0.04</v>
      </c>
      <c r="E274" s="4" t="str">
        <f t="shared" si="12"/>
        <v>Medium</v>
      </c>
      <c r="G274" t="str">
        <f t="shared" si="13"/>
        <v>Medium</v>
      </c>
      <c r="H274" t="str">
        <f t="shared" si="14"/>
        <v>do not apply</v>
      </c>
    </row>
    <row r="275" spans="1:8" x14ac:dyDescent="0.25">
      <c r="A275" t="s">
        <v>621</v>
      </c>
      <c r="B275" s="2">
        <v>25779</v>
      </c>
      <c r="C275">
        <v>22.2</v>
      </c>
      <c r="D275">
        <v>7.0000000000000007E-2</v>
      </c>
      <c r="E275" s="4" t="str">
        <f t="shared" si="12"/>
        <v>Medium</v>
      </c>
      <c r="G275" t="str">
        <f t="shared" si="13"/>
        <v>Medium</v>
      </c>
      <c r="H275" t="str">
        <f t="shared" si="14"/>
        <v>do not apply</v>
      </c>
    </row>
    <row r="276" spans="1:8" x14ac:dyDescent="0.25">
      <c r="A276" t="s">
        <v>38</v>
      </c>
      <c r="B276" s="2">
        <v>25774</v>
      </c>
      <c r="C276">
        <v>14.1</v>
      </c>
      <c r="D276">
        <v>0.36</v>
      </c>
      <c r="E276" s="4" t="str">
        <f t="shared" si="12"/>
        <v>Medium</v>
      </c>
      <c r="G276" t="str">
        <f t="shared" si="13"/>
        <v>Medium</v>
      </c>
      <c r="H276" t="str">
        <f t="shared" si="14"/>
        <v>do not apply</v>
      </c>
    </row>
    <row r="277" spans="1:8" x14ac:dyDescent="0.25">
      <c r="A277" t="s">
        <v>356</v>
      </c>
      <c r="B277" s="2">
        <v>25742</v>
      </c>
      <c r="C277">
        <v>13</v>
      </c>
      <c r="D277">
        <v>0.11</v>
      </c>
      <c r="E277" s="4" t="str">
        <f t="shared" si="12"/>
        <v>Medium</v>
      </c>
      <c r="G277" t="str">
        <f t="shared" si="13"/>
        <v>Medium</v>
      </c>
      <c r="H277" t="str">
        <f t="shared" si="14"/>
        <v>do not apply</v>
      </c>
    </row>
    <row r="278" spans="1:8" x14ac:dyDescent="0.25">
      <c r="A278" t="s">
        <v>680</v>
      </c>
      <c r="B278" s="2">
        <v>25724</v>
      </c>
      <c r="C278">
        <v>33</v>
      </c>
      <c r="D278">
        <v>0.05</v>
      </c>
      <c r="E278" s="4" t="str">
        <f t="shared" si="12"/>
        <v>Medium</v>
      </c>
      <c r="G278" t="str">
        <f t="shared" si="13"/>
        <v>Medium</v>
      </c>
      <c r="H278" t="str">
        <f t="shared" si="14"/>
        <v>do not apply</v>
      </c>
    </row>
    <row r="279" spans="1:8" x14ac:dyDescent="0.25">
      <c r="A279" t="s">
        <v>314</v>
      </c>
      <c r="B279" s="2">
        <v>25682</v>
      </c>
      <c r="C279">
        <v>53.9</v>
      </c>
      <c r="D279">
        <v>0.09</v>
      </c>
      <c r="E279" s="4" t="str">
        <f t="shared" si="12"/>
        <v>Medium</v>
      </c>
      <c r="G279" t="str">
        <f t="shared" si="13"/>
        <v>Medium</v>
      </c>
      <c r="H279" t="str">
        <f t="shared" si="14"/>
        <v>do not apply</v>
      </c>
    </row>
    <row r="280" spans="1:8" x14ac:dyDescent="0.25">
      <c r="A280" t="s">
        <v>221</v>
      </c>
      <c r="B280" s="2">
        <v>25674</v>
      </c>
      <c r="C280">
        <v>16.899999999999999</v>
      </c>
      <c r="D280">
        <v>0.09</v>
      </c>
      <c r="E280" s="4" t="str">
        <f t="shared" si="12"/>
        <v>Medium</v>
      </c>
      <c r="G280" t="str">
        <f t="shared" si="13"/>
        <v>Medium</v>
      </c>
      <c r="H280" t="str">
        <f t="shared" si="14"/>
        <v>do not apply</v>
      </c>
    </row>
    <row r="281" spans="1:8" x14ac:dyDescent="0.25">
      <c r="A281" t="s">
        <v>243</v>
      </c>
      <c r="B281" s="2">
        <v>25668</v>
      </c>
      <c r="C281">
        <v>19</v>
      </c>
      <c r="D281">
        <v>0.19</v>
      </c>
      <c r="E281" s="4" t="str">
        <f t="shared" si="12"/>
        <v>Medium</v>
      </c>
      <c r="G281" t="str">
        <f t="shared" si="13"/>
        <v>Medium</v>
      </c>
      <c r="H281" t="str">
        <f t="shared" si="14"/>
        <v>do not apply</v>
      </c>
    </row>
    <row r="282" spans="1:8" x14ac:dyDescent="0.25">
      <c r="A282" t="s">
        <v>126</v>
      </c>
      <c r="B282" s="2">
        <v>25581</v>
      </c>
      <c r="C282">
        <v>25.6</v>
      </c>
      <c r="D282">
        <v>0.12</v>
      </c>
      <c r="E282" s="4" t="str">
        <f t="shared" si="12"/>
        <v>Medium</v>
      </c>
      <c r="G282" t="str">
        <f t="shared" si="13"/>
        <v>Medium</v>
      </c>
      <c r="H282" t="str">
        <f t="shared" si="14"/>
        <v>do not apply</v>
      </c>
    </row>
    <row r="283" spans="1:8" x14ac:dyDescent="0.25">
      <c r="A283" t="s">
        <v>148</v>
      </c>
      <c r="B283" s="2">
        <v>25295</v>
      </c>
      <c r="C283">
        <v>16.399999999999999</v>
      </c>
      <c r="D283">
        <v>0.23</v>
      </c>
      <c r="E283" s="4" t="str">
        <f t="shared" si="12"/>
        <v>Medium</v>
      </c>
      <c r="G283" t="str">
        <f t="shared" si="13"/>
        <v>Medium</v>
      </c>
      <c r="H283" t="str">
        <f t="shared" si="14"/>
        <v>do not apply</v>
      </c>
    </row>
    <row r="284" spans="1:8" x14ac:dyDescent="0.25">
      <c r="A284" t="s">
        <v>170</v>
      </c>
      <c r="B284" s="2">
        <v>25294</v>
      </c>
      <c r="C284">
        <v>24.6</v>
      </c>
      <c r="D284">
        <v>0.16</v>
      </c>
      <c r="E284" s="4" t="str">
        <f t="shared" si="12"/>
        <v>Medium</v>
      </c>
      <c r="G284" t="str">
        <f t="shared" si="13"/>
        <v>Medium</v>
      </c>
      <c r="H284" t="str">
        <f t="shared" si="14"/>
        <v>do not apply</v>
      </c>
    </row>
    <row r="285" spans="1:8" x14ac:dyDescent="0.25">
      <c r="A285" t="s">
        <v>106</v>
      </c>
      <c r="B285" s="2">
        <v>25266</v>
      </c>
      <c r="C285">
        <v>18.2</v>
      </c>
      <c r="D285">
        <v>0.12</v>
      </c>
      <c r="E285" s="4" t="str">
        <f t="shared" si="12"/>
        <v>Medium</v>
      </c>
      <c r="G285" t="str">
        <f t="shared" si="13"/>
        <v>Medium</v>
      </c>
      <c r="H285" t="str">
        <f t="shared" si="14"/>
        <v>do not apply</v>
      </c>
    </row>
    <row r="286" spans="1:8" x14ac:dyDescent="0.25">
      <c r="A286" t="s">
        <v>451</v>
      </c>
      <c r="B286" s="2">
        <v>25250</v>
      </c>
      <c r="C286">
        <v>19.7</v>
      </c>
      <c r="D286">
        <v>7.0000000000000007E-2</v>
      </c>
      <c r="E286" s="4" t="str">
        <f t="shared" si="12"/>
        <v>Medium</v>
      </c>
      <c r="G286" t="str">
        <f t="shared" si="13"/>
        <v>Medium</v>
      </c>
      <c r="H286" t="str">
        <f t="shared" si="14"/>
        <v>do not apply</v>
      </c>
    </row>
    <row r="287" spans="1:8" x14ac:dyDescent="0.25">
      <c r="A287" t="s">
        <v>748</v>
      </c>
      <c r="B287" s="2">
        <v>25217</v>
      </c>
      <c r="C287">
        <v>23.3</v>
      </c>
      <c r="D287">
        <v>0.01</v>
      </c>
      <c r="E287" s="4" t="str">
        <f t="shared" si="12"/>
        <v>Medium</v>
      </c>
      <c r="G287" t="str">
        <f t="shared" si="13"/>
        <v>Medium</v>
      </c>
      <c r="H287" t="str">
        <f t="shared" si="14"/>
        <v>do not apply</v>
      </c>
    </row>
    <row r="288" spans="1:8" x14ac:dyDescent="0.25">
      <c r="A288" t="s">
        <v>531</v>
      </c>
      <c r="B288" s="2">
        <v>25075</v>
      </c>
      <c r="C288">
        <v>15.3</v>
      </c>
      <c r="D288">
        <v>7.0000000000000007E-2</v>
      </c>
      <c r="E288" s="4" t="str">
        <f t="shared" si="12"/>
        <v>Medium</v>
      </c>
      <c r="G288" t="str">
        <f t="shared" si="13"/>
        <v>Medium</v>
      </c>
      <c r="H288" t="str">
        <f t="shared" si="14"/>
        <v>do not apply</v>
      </c>
    </row>
    <row r="289" spans="1:8" x14ac:dyDescent="0.25">
      <c r="A289" t="s">
        <v>27</v>
      </c>
      <c r="B289" s="2">
        <v>25055</v>
      </c>
      <c r="C289">
        <v>5.9</v>
      </c>
      <c r="D289">
        <v>0.28000000000000003</v>
      </c>
      <c r="E289" s="4" t="str">
        <f t="shared" si="12"/>
        <v>Medium</v>
      </c>
      <c r="G289" t="str">
        <f t="shared" si="13"/>
        <v>Medium</v>
      </c>
      <c r="H289" t="str">
        <f t="shared" si="14"/>
        <v>do not apply</v>
      </c>
    </row>
    <row r="290" spans="1:8" x14ac:dyDescent="0.25">
      <c r="A290" t="s">
        <v>579</v>
      </c>
      <c r="B290" s="2">
        <v>25036</v>
      </c>
      <c r="C290">
        <v>29.8</v>
      </c>
      <c r="D290">
        <v>0.18</v>
      </c>
      <c r="E290" s="4" t="str">
        <f t="shared" si="12"/>
        <v>Medium</v>
      </c>
      <c r="G290" t="str">
        <f t="shared" si="13"/>
        <v>Medium</v>
      </c>
      <c r="H290" t="str">
        <f t="shared" si="14"/>
        <v>do not apply</v>
      </c>
    </row>
    <row r="291" spans="1:8" x14ac:dyDescent="0.25">
      <c r="A291" t="s">
        <v>79</v>
      </c>
      <c r="B291" s="2">
        <v>25028</v>
      </c>
      <c r="C291">
        <v>16.2</v>
      </c>
      <c r="D291">
        <v>0.33</v>
      </c>
      <c r="E291" s="4" t="str">
        <f t="shared" si="12"/>
        <v>Medium</v>
      </c>
      <c r="G291" t="str">
        <f t="shared" si="13"/>
        <v>Medium</v>
      </c>
      <c r="H291" t="str">
        <f t="shared" si="14"/>
        <v>do not apply</v>
      </c>
    </row>
    <row r="292" spans="1:8" x14ac:dyDescent="0.25">
      <c r="A292" t="s">
        <v>647</v>
      </c>
      <c r="B292" s="2">
        <v>24954</v>
      </c>
      <c r="C292">
        <v>12.7</v>
      </c>
      <c r="D292">
        <v>0.06</v>
      </c>
      <c r="E292" s="4" t="str">
        <f t="shared" si="12"/>
        <v>Medium</v>
      </c>
      <c r="G292" t="str">
        <f t="shared" si="13"/>
        <v>Medium</v>
      </c>
      <c r="H292" t="str">
        <f t="shared" si="14"/>
        <v>do not apply</v>
      </c>
    </row>
    <row r="293" spans="1:8" x14ac:dyDescent="0.25">
      <c r="A293" t="s">
        <v>643</v>
      </c>
      <c r="B293" s="2">
        <v>24929</v>
      </c>
      <c r="C293">
        <v>19.7</v>
      </c>
      <c r="D293">
        <v>0.12</v>
      </c>
      <c r="E293" s="4" t="str">
        <f t="shared" si="12"/>
        <v>Medium</v>
      </c>
      <c r="G293" t="str">
        <f t="shared" si="13"/>
        <v>Medium</v>
      </c>
      <c r="H293" t="str">
        <f t="shared" si="14"/>
        <v>do not apply</v>
      </c>
    </row>
    <row r="294" spans="1:8" x14ac:dyDescent="0.25">
      <c r="A294" t="s">
        <v>88</v>
      </c>
      <c r="B294" s="2">
        <v>24789</v>
      </c>
      <c r="C294">
        <v>8.6</v>
      </c>
      <c r="D294">
        <v>0.17</v>
      </c>
      <c r="E294" s="4" t="str">
        <f t="shared" si="12"/>
        <v>Medium</v>
      </c>
      <c r="G294" t="str">
        <f t="shared" si="13"/>
        <v>Medium</v>
      </c>
      <c r="H294" t="str">
        <f t="shared" si="14"/>
        <v>do not apply</v>
      </c>
    </row>
    <row r="295" spans="1:8" x14ac:dyDescent="0.25">
      <c r="A295" t="s">
        <v>397</v>
      </c>
      <c r="B295" s="2">
        <v>24774</v>
      </c>
      <c r="C295">
        <v>11.6</v>
      </c>
      <c r="D295">
        <v>0.14000000000000001</v>
      </c>
      <c r="E295" s="4" t="str">
        <f t="shared" si="12"/>
        <v>Medium</v>
      </c>
      <c r="G295" t="str">
        <f t="shared" si="13"/>
        <v>Medium</v>
      </c>
      <c r="H295" t="str">
        <f t="shared" si="14"/>
        <v>do not apply</v>
      </c>
    </row>
    <row r="296" spans="1:8" x14ac:dyDescent="0.25">
      <c r="A296" t="s">
        <v>341</v>
      </c>
      <c r="B296" s="2">
        <v>24716</v>
      </c>
      <c r="C296">
        <v>17</v>
      </c>
      <c r="D296">
        <v>0.05</v>
      </c>
      <c r="E296" s="4" t="str">
        <f t="shared" si="12"/>
        <v>Medium</v>
      </c>
      <c r="G296" t="str">
        <f t="shared" si="13"/>
        <v>Medium</v>
      </c>
      <c r="H296" t="str">
        <f t="shared" si="14"/>
        <v>do not apply</v>
      </c>
    </row>
    <row r="297" spans="1:8" x14ac:dyDescent="0.25">
      <c r="A297" t="s">
        <v>768</v>
      </c>
      <c r="B297" s="2">
        <v>24686</v>
      </c>
      <c r="C297">
        <v>16.399999999999999</v>
      </c>
      <c r="D297">
        <v>0.23</v>
      </c>
      <c r="E297" s="4" t="str">
        <f t="shared" si="12"/>
        <v>Medium</v>
      </c>
      <c r="G297" t="str">
        <f t="shared" si="13"/>
        <v>Medium</v>
      </c>
      <c r="H297" t="str">
        <f t="shared" si="14"/>
        <v>do not apply</v>
      </c>
    </row>
    <row r="298" spans="1:8" x14ac:dyDescent="0.25">
      <c r="A298" t="s">
        <v>82</v>
      </c>
      <c r="B298" s="2">
        <v>24570</v>
      </c>
      <c r="C298">
        <v>14.4</v>
      </c>
      <c r="D298">
        <v>0.11</v>
      </c>
      <c r="E298" s="4" t="str">
        <f t="shared" si="12"/>
        <v>Medium</v>
      </c>
      <c r="G298" t="str">
        <f t="shared" si="13"/>
        <v>Medium</v>
      </c>
      <c r="H298" t="str">
        <f t="shared" si="14"/>
        <v>do not apply</v>
      </c>
    </row>
    <row r="299" spans="1:8" x14ac:dyDescent="0.25">
      <c r="A299" t="s">
        <v>98</v>
      </c>
      <c r="B299" s="2">
        <v>24556</v>
      </c>
      <c r="C299">
        <v>25.6</v>
      </c>
      <c r="D299">
        <v>0.12</v>
      </c>
      <c r="E299" s="4" t="str">
        <f t="shared" si="12"/>
        <v>Medium</v>
      </c>
      <c r="G299" t="str">
        <f t="shared" si="13"/>
        <v>Medium</v>
      </c>
      <c r="H299" t="str">
        <f t="shared" si="14"/>
        <v>do not apply</v>
      </c>
    </row>
    <row r="300" spans="1:8" x14ac:dyDescent="0.25">
      <c r="A300" t="s">
        <v>453</v>
      </c>
      <c r="B300" s="2">
        <v>24550</v>
      </c>
      <c r="C300">
        <v>18.3</v>
      </c>
      <c r="D300">
        <v>7.0000000000000007E-2</v>
      </c>
      <c r="E300" s="4" t="str">
        <f t="shared" si="12"/>
        <v>Medium</v>
      </c>
      <c r="G300" t="str">
        <f t="shared" si="13"/>
        <v>Medium</v>
      </c>
      <c r="H300" t="str">
        <f t="shared" si="14"/>
        <v>do not apply</v>
      </c>
    </row>
    <row r="301" spans="1:8" x14ac:dyDescent="0.25">
      <c r="A301" t="s">
        <v>283</v>
      </c>
      <c r="B301" s="2">
        <v>24519</v>
      </c>
      <c r="C301">
        <v>44.1</v>
      </c>
      <c r="D301">
        <v>0.31</v>
      </c>
      <c r="E301" s="4" t="str">
        <f t="shared" si="12"/>
        <v>Medium</v>
      </c>
      <c r="G301" t="str">
        <f t="shared" si="13"/>
        <v>Medium</v>
      </c>
      <c r="H301" t="str">
        <f t="shared" si="14"/>
        <v>do not apply</v>
      </c>
    </row>
    <row r="302" spans="1:8" x14ac:dyDescent="0.25">
      <c r="A302" t="s">
        <v>264</v>
      </c>
      <c r="B302" s="2">
        <v>24444</v>
      </c>
      <c r="C302">
        <v>23.8</v>
      </c>
      <c r="D302">
        <v>0.08</v>
      </c>
      <c r="E302" s="4" t="str">
        <f t="shared" si="12"/>
        <v>Medium</v>
      </c>
      <c r="G302" t="str">
        <f t="shared" si="13"/>
        <v>Medium</v>
      </c>
      <c r="H302" t="str">
        <f t="shared" si="14"/>
        <v>do not apply</v>
      </c>
    </row>
    <row r="303" spans="1:8" x14ac:dyDescent="0.25">
      <c r="A303" t="s">
        <v>380</v>
      </c>
      <c r="B303" s="2">
        <v>24418</v>
      </c>
      <c r="C303">
        <v>20.2</v>
      </c>
      <c r="D303">
        <v>0.11</v>
      </c>
      <c r="E303" s="4" t="str">
        <f t="shared" si="12"/>
        <v>Medium</v>
      </c>
      <c r="G303" t="str">
        <f t="shared" si="13"/>
        <v>Medium</v>
      </c>
      <c r="H303" t="str">
        <f t="shared" si="14"/>
        <v>do not apply</v>
      </c>
    </row>
    <row r="304" spans="1:8" x14ac:dyDescent="0.25">
      <c r="A304" t="s">
        <v>185</v>
      </c>
      <c r="B304" s="2">
        <v>24365</v>
      </c>
      <c r="C304">
        <v>20.3</v>
      </c>
      <c r="D304">
        <v>0.09</v>
      </c>
      <c r="E304" s="4" t="str">
        <f t="shared" si="12"/>
        <v>Medium</v>
      </c>
      <c r="G304" t="str">
        <f t="shared" si="13"/>
        <v>Medium</v>
      </c>
      <c r="H304" t="str">
        <f t="shared" si="14"/>
        <v>do not apply</v>
      </c>
    </row>
    <row r="305" spans="1:8" x14ac:dyDescent="0.25">
      <c r="A305" t="s">
        <v>503</v>
      </c>
      <c r="B305" s="2">
        <v>24356</v>
      </c>
      <c r="C305">
        <v>17.399999999999999</v>
      </c>
      <c r="D305">
        <v>0.14000000000000001</v>
      </c>
      <c r="E305" s="4" t="str">
        <f t="shared" si="12"/>
        <v>Medium</v>
      </c>
      <c r="G305" t="str">
        <f t="shared" si="13"/>
        <v>Medium</v>
      </c>
      <c r="H305" t="str">
        <f t="shared" si="14"/>
        <v>do not apply</v>
      </c>
    </row>
    <row r="306" spans="1:8" x14ac:dyDescent="0.25">
      <c r="A306" t="s">
        <v>259</v>
      </c>
      <c r="B306" s="2">
        <v>24313</v>
      </c>
      <c r="C306">
        <v>9.1999999999999993</v>
      </c>
      <c r="D306">
        <v>0.17</v>
      </c>
      <c r="E306" s="4" t="str">
        <f t="shared" si="12"/>
        <v>Medium</v>
      </c>
      <c r="G306" t="str">
        <f t="shared" si="13"/>
        <v>Medium</v>
      </c>
      <c r="H306" t="str">
        <f t="shared" si="14"/>
        <v>do not apply</v>
      </c>
    </row>
    <row r="307" spans="1:8" x14ac:dyDescent="0.25">
      <c r="A307" t="s">
        <v>869</v>
      </c>
      <c r="B307" s="2">
        <v>24227</v>
      </c>
      <c r="C307">
        <v>11.8</v>
      </c>
      <c r="D307">
        <v>0.12</v>
      </c>
      <c r="E307" s="4" t="str">
        <f t="shared" si="12"/>
        <v>Medium</v>
      </c>
      <c r="G307" t="str">
        <f t="shared" si="13"/>
        <v>Medium</v>
      </c>
      <c r="H307" t="str">
        <f t="shared" si="14"/>
        <v>do not apply</v>
      </c>
    </row>
    <row r="308" spans="1:8" x14ac:dyDescent="0.25">
      <c r="A308" t="s">
        <v>636</v>
      </c>
      <c r="B308" s="2">
        <v>24210</v>
      </c>
      <c r="C308">
        <v>13.7</v>
      </c>
      <c r="D308">
        <v>0.05</v>
      </c>
      <c r="E308" s="4" t="str">
        <f t="shared" si="12"/>
        <v>Medium</v>
      </c>
      <c r="G308" t="str">
        <f t="shared" si="13"/>
        <v>Medium</v>
      </c>
      <c r="H308" t="str">
        <f t="shared" si="14"/>
        <v>do not apply</v>
      </c>
    </row>
    <row r="309" spans="1:8" x14ac:dyDescent="0.25">
      <c r="A309" t="s">
        <v>383</v>
      </c>
      <c r="B309" s="2">
        <v>24121</v>
      </c>
      <c r="C309">
        <v>25.9</v>
      </c>
      <c r="D309">
        <v>0.13</v>
      </c>
      <c r="E309" s="4" t="str">
        <f t="shared" si="12"/>
        <v>Medium</v>
      </c>
      <c r="G309" t="str">
        <f t="shared" si="13"/>
        <v>Medium</v>
      </c>
      <c r="H309" t="str">
        <f t="shared" si="14"/>
        <v>do not apply</v>
      </c>
    </row>
    <row r="310" spans="1:8" x14ac:dyDescent="0.25">
      <c r="A310" t="s">
        <v>280</v>
      </c>
      <c r="B310" s="2">
        <v>24099</v>
      </c>
      <c r="C310">
        <v>45.4</v>
      </c>
      <c r="D310">
        <v>0.2</v>
      </c>
      <c r="E310" s="4" t="str">
        <f t="shared" si="12"/>
        <v>Medium</v>
      </c>
      <c r="G310" t="str">
        <f t="shared" si="13"/>
        <v>Medium</v>
      </c>
      <c r="H310" t="str">
        <f t="shared" si="14"/>
        <v>do not apply</v>
      </c>
    </row>
    <row r="311" spans="1:8" x14ac:dyDescent="0.25">
      <c r="A311" t="s">
        <v>319</v>
      </c>
      <c r="B311" s="2">
        <v>24043</v>
      </c>
      <c r="C311">
        <v>15.8</v>
      </c>
      <c r="D311">
        <v>0.14000000000000001</v>
      </c>
      <c r="E311" s="4" t="str">
        <f t="shared" si="12"/>
        <v>Medium</v>
      </c>
      <c r="G311" t="str">
        <f t="shared" si="13"/>
        <v>Medium</v>
      </c>
      <c r="H311" t="str">
        <f t="shared" si="14"/>
        <v>do not apply</v>
      </c>
    </row>
    <row r="312" spans="1:8" x14ac:dyDescent="0.25">
      <c r="A312" t="s">
        <v>284</v>
      </c>
      <c r="B312" s="2">
        <v>23977</v>
      </c>
      <c r="C312">
        <v>24.4</v>
      </c>
      <c r="D312">
        <v>0.04</v>
      </c>
      <c r="E312" s="4" t="str">
        <f t="shared" si="12"/>
        <v>Medium</v>
      </c>
      <c r="G312" t="str">
        <f t="shared" si="13"/>
        <v>Medium</v>
      </c>
      <c r="H312" t="str">
        <f t="shared" si="14"/>
        <v>do not apply</v>
      </c>
    </row>
    <row r="313" spans="1:8" x14ac:dyDescent="0.25">
      <c r="A313" t="s">
        <v>133</v>
      </c>
      <c r="B313" s="2">
        <v>23895</v>
      </c>
      <c r="C313">
        <v>13.6</v>
      </c>
      <c r="D313">
        <v>0.14000000000000001</v>
      </c>
      <c r="E313" s="4" t="str">
        <f t="shared" si="12"/>
        <v>Medium</v>
      </c>
      <c r="G313" t="str">
        <f t="shared" si="13"/>
        <v>Medium</v>
      </c>
      <c r="H313" t="str">
        <f t="shared" si="14"/>
        <v>do not apply</v>
      </c>
    </row>
    <row r="314" spans="1:8" x14ac:dyDescent="0.25">
      <c r="A314" t="s">
        <v>870</v>
      </c>
      <c r="B314" s="2">
        <v>23883</v>
      </c>
      <c r="C314">
        <v>12.2</v>
      </c>
      <c r="D314">
        <v>0.16</v>
      </c>
      <c r="E314" s="4" t="str">
        <f t="shared" si="12"/>
        <v>Medium</v>
      </c>
      <c r="G314" t="str">
        <f t="shared" si="13"/>
        <v>Medium</v>
      </c>
      <c r="H314" t="str">
        <f t="shared" si="14"/>
        <v>do not apply</v>
      </c>
    </row>
    <row r="315" spans="1:8" x14ac:dyDescent="0.25">
      <c r="A315" t="s">
        <v>180</v>
      </c>
      <c r="B315" s="2">
        <v>23845</v>
      </c>
      <c r="C315">
        <v>10.199999999999999</v>
      </c>
      <c r="D315">
        <v>0.12</v>
      </c>
      <c r="E315" s="4" t="str">
        <f t="shared" si="12"/>
        <v>Medium</v>
      </c>
      <c r="G315" t="str">
        <f t="shared" si="13"/>
        <v>Medium</v>
      </c>
      <c r="H315" t="str">
        <f t="shared" si="14"/>
        <v>do not apply</v>
      </c>
    </row>
    <row r="316" spans="1:8" x14ac:dyDescent="0.25">
      <c r="A316" t="s">
        <v>123</v>
      </c>
      <c r="B316" s="2">
        <v>23823</v>
      </c>
      <c r="C316">
        <v>19.3</v>
      </c>
      <c r="D316">
        <v>0.15</v>
      </c>
      <c r="E316" s="4" t="str">
        <f t="shared" si="12"/>
        <v>Medium</v>
      </c>
      <c r="G316" t="str">
        <f t="shared" si="13"/>
        <v>Medium</v>
      </c>
      <c r="H316" t="str">
        <f t="shared" si="14"/>
        <v>do not apply</v>
      </c>
    </row>
    <row r="317" spans="1:8" x14ac:dyDescent="0.25">
      <c r="A317" t="s">
        <v>448</v>
      </c>
      <c r="B317" s="2">
        <v>23819</v>
      </c>
      <c r="C317">
        <v>26.1</v>
      </c>
      <c r="D317">
        <v>0.32</v>
      </c>
      <c r="E317" s="4" t="str">
        <f t="shared" si="12"/>
        <v>Medium</v>
      </c>
      <c r="G317" t="str">
        <f t="shared" si="13"/>
        <v>Medium</v>
      </c>
      <c r="H317" t="str">
        <f t="shared" si="14"/>
        <v>do not apply</v>
      </c>
    </row>
    <row r="318" spans="1:8" x14ac:dyDescent="0.25">
      <c r="A318" t="s">
        <v>464</v>
      </c>
      <c r="B318" s="2">
        <v>23694</v>
      </c>
      <c r="C318">
        <v>21.3</v>
      </c>
      <c r="D318">
        <v>0.15</v>
      </c>
      <c r="E318" s="4" t="str">
        <f t="shared" si="12"/>
        <v>Medium</v>
      </c>
      <c r="G318" t="str">
        <f t="shared" si="13"/>
        <v>Medium</v>
      </c>
      <c r="H318" t="str">
        <f t="shared" si="14"/>
        <v>do not apply</v>
      </c>
    </row>
    <row r="319" spans="1:8" x14ac:dyDescent="0.25">
      <c r="A319" t="s">
        <v>325</v>
      </c>
      <c r="B319" s="2">
        <v>23508</v>
      </c>
      <c r="C319">
        <v>21.9</v>
      </c>
      <c r="D319">
        <v>0.18</v>
      </c>
      <c r="E319" s="4" t="str">
        <f t="shared" si="12"/>
        <v>Medium</v>
      </c>
      <c r="G319" t="str">
        <f t="shared" si="13"/>
        <v>Medium</v>
      </c>
      <c r="H319" t="str">
        <f t="shared" si="14"/>
        <v>do not apply</v>
      </c>
    </row>
    <row r="320" spans="1:8" x14ac:dyDescent="0.25">
      <c r="A320" t="s">
        <v>101</v>
      </c>
      <c r="B320" s="2">
        <v>23505</v>
      </c>
      <c r="C320">
        <v>15.1</v>
      </c>
      <c r="D320">
        <v>0.06</v>
      </c>
      <c r="E320" s="4" t="str">
        <f t="shared" si="12"/>
        <v>Medium</v>
      </c>
      <c r="G320" t="str">
        <f t="shared" si="13"/>
        <v>Medium</v>
      </c>
      <c r="H320" t="str">
        <f t="shared" si="14"/>
        <v>do not apply</v>
      </c>
    </row>
    <row r="321" spans="1:8" x14ac:dyDescent="0.25">
      <c r="A321" t="s">
        <v>220</v>
      </c>
      <c r="B321" s="2">
        <v>23347</v>
      </c>
      <c r="C321">
        <v>13.1</v>
      </c>
      <c r="D321">
        <v>0.23</v>
      </c>
      <c r="E321" s="4" t="str">
        <f t="shared" si="12"/>
        <v>Medium</v>
      </c>
      <c r="G321" t="str">
        <f t="shared" si="13"/>
        <v>Medium</v>
      </c>
      <c r="H321" t="str">
        <f t="shared" si="14"/>
        <v>do not apply</v>
      </c>
    </row>
    <row r="322" spans="1:8" x14ac:dyDescent="0.25">
      <c r="A322" t="s">
        <v>293</v>
      </c>
      <c r="B322" s="2">
        <v>23321</v>
      </c>
      <c r="C322">
        <v>18.600000000000001</v>
      </c>
      <c r="D322">
        <v>0.09</v>
      </c>
      <c r="E322" s="4" t="str">
        <f t="shared" si="12"/>
        <v>Medium</v>
      </c>
      <c r="G322" t="str">
        <f t="shared" si="13"/>
        <v>Medium</v>
      </c>
      <c r="H322" t="str">
        <f t="shared" si="14"/>
        <v>do not apply</v>
      </c>
    </row>
    <row r="323" spans="1:8" x14ac:dyDescent="0.25">
      <c r="A323" t="s">
        <v>364</v>
      </c>
      <c r="B323" s="2">
        <v>23321</v>
      </c>
      <c r="C323">
        <v>12.2</v>
      </c>
      <c r="D323">
        <v>0.06</v>
      </c>
      <c r="E323" s="4" t="str">
        <f t="shared" ref="E323:E386" si="15">IF(B323&gt;30000,"Large", IF(B323&gt;10000, "Medium", "Small"))</f>
        <v>Medium</v>
      </c>
      <c r="G323" t="str">
        <f t="shared" ref="G323:G386" si="16">IF(B323&gt;30000,"Large",IF(B323&gt;10000,"Medium",IF(B323&lt;10000,"Small")))</f>
        <v>Medium</v>
      </c>
      <c r="H323" t="str">
        <f t="shared" ref="H323:H386" si="17">IF(AND(E323="Small",C323&lt;40),"apply","do not apply")</f>
        <v>do not apply</v>
      </c>
    </row>
    <row r="324" spans="1:8" x14ac:dyDescent="0.25">
      <c r="A324" t="s">
        <v>124</v>
      </c>
      <c r="B324" s="2">
        <v>23311</v>
      </c>
      <c r="C324">
        <v>15.5</v>
      </c>
      <c r="D324">
        <v>0.31</v>
      </c>
      <c r="E324" s="4" t="str">
        <f t="shared" si="15"/>
        <v>Medium</v>
      </c>
      <c r="G324" t="str">
        <f t="shared" si="16"/>
        <v>Medium</v>
      </c>
      <c r="H324" t="str">
        <f t="shared" si="17"/>
        <v>do not apply</v>
      </c>
    </row>
    <row r="325" spans="1:8" x14ac:dyDescent="0.25">
      <c r="A325" t="s">
        <v>186</v>
      </c>
      <c r="B325" s="2">
        <v>23280</v>
      </c>
      <c r="C325">
        <v>16.3</v>
      </c>
      <c r="D325">
        <v>0.06</v>
      </c>
      <c r="E325" s="4" t="str">
        <f t="shared" si="15"/>
        <v>Medium</v>
      </c>
      <c r="G325" t="str">
        <f t="shared" si="16"/>
        <v>Medium</v>
      </c>
      <c r="H325" t="str">
        <f t="shared" si="17"/>
        <v>do not apply</v>
      </c>
    </row>
    <row r="326" spans="1:8" x14ac:dyDescent="0.25">
      <c r="A326" t="s">
        <v>717</v>
      </c>
      <c r="B326" s="2">
        <v>23270</v>
      </c>
      <c r="C326">
        <v>15</v>
      </c>
      <c r="D326">
        <v>0.03</v>
      </c>
      <c r="E326" s="4" t="str">
        <f t="shared" si="15"/>
        <v>Medium</v>
      </c>
      <c r="G326" t="str">
        <f t="shared" si="16"/>
        <v>Medium</v>
      </c>
      <c r="H326" t="str">
        <f t="shared" si="17"/>
        <v>do not apply</v>
      </c>
    </row>
    <row r="327" spans="1:8" x14ac:dyDescent="0.25">
      <c r="A327" t="s">
        <v>328</v>
      </c>
      <c r="B327" s="2">
        <v>23144</v>
      </c>
      <c r="C327">
        <v>7.8</v>
      </c>
      <c r="D327">
        <v>0.09</v>
      </c>
      <c r="E327" s="4" t="str">
        <f t="shared" si="15"/>
        <v>Medium</v>
      </c>
      <c r="G327" t="str">
        <f t="shared" si="16"/>
        <v>Medium</v>
      </c>
      <c r="H327" t="str">
        <f t="shared" si="17"/>
        <v>do not apply</v>
      </c>
    </row>
    <row r="328" spans="1:8" x14ac:dyDescent="0.25">
      <c r="A328" t="s">
        <v>605</v>
      </c>
      <c r="B328" s="2">
        <v>23122</v>
      </c>
      <c r="C328">
        <v>19</v>
      </c>
      <c r="D328">
        <v>0.08</v>
      </c>
      <c r="E328" s="4" t="str">
        <f t="shared" si="15"/>
        <v>Medium</v>
      </c>
      <c r="G328" t="str">
        <f t="shared" si="16"/>
        <v>Medium</v>
      </c>
      <c r="H328" t="str">
        <f t="shared" si="17"/>
        <v>do not apply</v>
      </c>
    </row>
    <row r="329" spans="1:8" x14ac:dyDescent="0.25">
      <c r="A329" t="s">
        <v>454</v>
      </c>
      <c r="B329" s="2">
        <v>23065</v>
      </c>
      <c r="C329">
        <v>10.7</v>
      </c>
      <c r="D329">
        <v>7.0000000000000007E-2</v>
      </c>
      <c r="E329" s="4" t="str">
        <f t="shared" si="15"/>
        <v>Medium</v>
      </c>
      <c r="G329" t="str">
        <f t="shared" si="16"/>
        <v>Medium</v>
      </c>
      <c r="H329" t="str">
        <f t="shared" si="17"/>
        <v>do not apply</v>
      </c>
    </row>
    <row r="330" spans="1:8" x14ac:dyDescent="0.25">
      <c r="A330" t="s">
        <v>806</v>
      </c>
      <c r="B330" s="2">
        <v>23056</v>
      </c>
      <c r="C330">
        <v>14.1</v>
      </c>
      <c r="D330">
        <v>0.03</v>
      </c>
      <c r="E330" s="4" t="str">
        <f t="shared" si="15"/>
        <v>Medium</v>
      </c>
      <c r="G330" t="str">
        <f t="shared" si="16"/>
        <v>Medium</v>
      </c>
      <c r="H330" t="str">
        <f t="shared" si="17"/>
        <v>do not apply</v>
      </c>
    </row>
    <row r="331" spans="1:8" x14ac:dyDescent="0.25">
      <c r="A331" t="s">
        <v>814</v>
      </c>
      <c r="B331" s="2">
        <v>23026</v>
      </c>
      <c r="C331">
        <v>23.4</v>
      </c>
      <c r="D331">
        <v>0.22</v>
      </c>
      <c r="E331" s="4" t="str">
        <f t="shared" si="15"/>
        <v>Medium</v>
      </c>
      <c r="G331" t="str">
        <f t="shared" si="16"/>
        <v>Medium</v>
      </c>
      <c r="H331" t="str">
        <f t="shared" si="17"/>
        <v>do not apply</v>
      </c>
    </row>
    <row r="332" spans="1:8" x14ac:dyDescent="0.25">
      <c r="A332" t="s">
        <v>382</v>
      </c>
      <c r="B332" s="2">
        <v>22958</v>
      </c>
      <c r="C332">
        <v>40.6</v>
      </c>
      <c r="D332">
        <v>0.06</v>
      </c>
      <c r="E332" s="4" t="str">
        <f t="shared" si="15"/>
        <v>Medium</v>
      </c>
      <c r="G332" t="str">
        <f t="shared" si="16"/>
        <v>Medium</v>
      </c>
      <c r="H332" t="str">
        <f t="shared" si="17"/>
        <v>do not apply</v>
      </c>
    </row>
    <row r="333" spans="1:8" x14ac:dyDescent="0.25">
      <c r="A333" t="s">
        <v>530</v>
      </c>
      <c r="B333" s="2">
        <v>22893</v>
      </c>
      <c r="C333">
        <v>11.7</v>
      </c>
      <c r="D333">
        <v>0.28000000000000003</v>
      </c>
      <c r="E333" s="4" t="str">
        <f t="shared" si="15"/>
        <v>Medium</v>
      </c>
      <c r="G333" t="str">
        <f t="shared" si="16"/>
        <v>Medium</v>
      </c>
      <c r="H333" t="str">
        <f t="shared" si="17"/>
        <v>do not apply</v>
      </c>
    </row>
    <row r="334" spans="1:8" x14ac:dyDescent="0.25">
      <c r="A334" t="s">
        <v>568</v>
      </c>
      <c r="B334" s="2">
        <v>22819</v>
      </c>
      <c r="C334">
        <v>21.2</v>
      </c>
      <c r="D334">
        <v>0.05</v>
      </c>
      <c r="E334" s="4" t="str">
        <f t="shared" si="15"/>
        <v>Medium</v>
      </c>
      <c r="G334" t="str">
        <f t="shared" si="16"/>
        <v>Medium</v>
      </c>
      <c r="H334" t="str">
        <f t="shared" si="17"/>
        <v>do not apply</v>
      </c>
    </row>
    <row r="335" spans="1:8" x14ac:dyDescent="0.25">
      <c r="A335" t="s">
        <v>115</v>
      </c>
      <c r="B335" s="2">
        <v>22809</v>
      </c>
      <c r="C335">
        <v>5.6</v>
      </c>
      <c r="D335">
        <v>7.0000000000000007E-2</v>
      </c>
      <c r="E335" s="4" t="str">
        <f t="shared" si="15"/>
        <v>Medium</v>
      </c>
      <c r="G335" t="str">
        <f t="shared" si="16"/>
        <v>Medium</v>
      </c>
      <c r="H335" t="str">
        <f t="shared" si="17"/>
        <v>do not apply</v>
      </c>
    </row>
    <row r="336" spans="1:8" x14ac:dyDescent="0.25">
      <c r="A336" t="s">
        <v>474</v>
      </c>
      <c r="B336" s="2">
        <v>22795</v>
      </c>
      <c r="C336">
        <v>19</v>
      </c>
      <c r="D336">
        <v>0.11</v>
      </c>
      <c r="E336" s="4" t="str">
        <f t="shared" si="15"/>
        <v>Medium</v>
      </c>
      <c r="G336" t="str">
        <f t="shared" si="16"/>
        <v>Medium</v>
      </c>
      <c r="H336" t="str">
        <f t="shared" si="17"/>
        <v>do not apply</v>
      </c>
    </row>
    <row r="337" spans="1:8" x14ac:dyDescent="0.25">
      <c r="A337" t="s">
        <v>875</v>
      </c>
      <c r="B337" s="2">
        <v>22793</v>
      </c>
      <c r="C337">
        <v>19</v>
      </c>
      <c r="D337">
        <v>0.03</v>
      </c>
      <c r="E337" s="4" t="str">
        <f t="shared" si="15"/>
        <v>Medium</v>
      </c>
      <c r="G337" t="str">
        <f t="shared" si="16"/>
        <v>Medium</v>
      </c>
      <c r="H337" t="str">
        <f t="shared" si="17"/>
        <v>do not apply</v>
      </c>
    </row>
    <row r="338" spans="1:8" x14ac:dyDescent="0.25">
      <c r="A338" t="s">
        <v>832</v>
      </c>
      <c r="B338" s="2">
        <v>22780</v>
      </c>
      <c r="C338">
        <v>15.1</v>
      </c>
      <c r="D338">
        <v>0.04</v>
      </c>
      <c r="E338" s="4" t="str">
        <f t="shared" si="15"/>
        <v>Medium</v>
      </c>
      <c r="G338" t="str">
        <f t="shared" si="16"/>
        <v>Medium</v>
      </c>
      <c r="H338" t="str">
        <f t="shared" si="17"/>
        <v>do not apply</v>
      </c>
    </row>
    <row r="339" spans="1:8" x14ac:dyDescent="0.25">
      <c r="A339" t="s">
        <v>585</v>
      </c>
      <c r="B339" s="2">
        <v>22751</v>
      </c>
      <c r="C339">
        <v>12</v>
      </c>
      <c r="E339" s="4" t="str">
        <f t="shared" si="15"/>
        <v>Medium</v>
      </c>
      <c r="G339" t="str">
        <f t="shared" si="16"/>
        <v>Medium</v>
      </c>
      <c r="H339" t="str">
        <f t="shared" si="17"/>
        <v>do not apply</v>
      </c>
    </row>
    <row r="340" spans="1:8" x14ac:dyDescent="0.25">
      <c r="A340" t="s">
        <v>805</v>
      </c>
      <c r="B340" s="2">
        <v>22750</v>
      </c>
      <c r="C340">
        <v>19.3</v>
      </c>
      <c r="D340">
        <v>0.16</v>
      </c>
      <c r="E340" s="4" t="str">
        <f t="shared" si="15"/>
        <v>Medium</v>
      </c>
      <c r="G340" t="str">
        <f t="shared" si="16"/>
        <v>Medium</v>
      </c>
      <c r="H340" t="str">
        <f t="shared" si="17"/>
        <v>do not apply</v>
      </c>
    </row>
    <row r="341" spans="1:8" x14ac:dyDescent="0.25">
      <c r="A341" t="s">
        <v>829</v>
      </c>
      <c r="B341" s="2">
        <v>22739</v>
      </c>
      <c r="C341">
        <v>23.6</v>
      </c>
      <c r="D341">
        <v>0.01</v>
      </c>
      <c r="E341" s="4" t="str">
        <f t="shared" si="15"/>
        <v>Medium</v>
      </c>
      <c r="G341" t="str">
        <f t="shared" si="16"/>
        <v>Medium</v>
      </c>
      <c r="H341" t="str">
        <f t="shared" si="17"/>
        <v>do not apply</v>
      </c>
    </row>
    <row r="342" spans="1:8" x14ac:dyDescent="0.25">
      <c r="A342" t="s">
        <v>856</v>
      </c>
      <c r="B342" s="2">
        <v>22686</v>
      </c>
      <c r="C342">
        <v>8.1999999999999993</v>
      </c>
      <c r="D342">
        <v>0.02</v>
      </c>
      <c r="E342" s="4" t="str">
        <f t="shared" si="15"/>
        <v>Medium</v>
      </c>
      <c r="G342" t="str">
        <f t="shared" si="16"/>
        <v>Medium</v>
      </c>
      <c r="H342" t="str">
        <f t="shared" si="17"/>
        <v>do not apply</v>
      </c>
    </row>
    <row r="343" spans="1:8" x14ac:dyDescent="0.25">
      <c r="A343" t="s">
        <v>854</v>
      </c>
      <c r="B343" s="2">
        <v>22684</v>
      </c>
      <c r="C343">
        <v>13.8</v>
      </c>
      <c r="D343">
        <v>0.09</v>
      </c>
      <c r="E343" s="4" t="str">
        <f t="shared" si="15"/>
        <v>Medium</v>
      </c>
      <c r="G343" t="str">
        <f t="shared" si="16"/>
        <v>Medium</v>
      </c>
      <c r="H343" t="str">
        <f t="shared" si="17"/>
        <v>do not apply</v>
      </c>
    </row>
    <row r="344" spans="1:8" x14ac:dyDescent="0.25">
      <c r="A344" t="s">
        <v>100</v>
      </c>
      <c r="B344" s="2">
        <v>22616</v>
      </c>
      <c r="C344">
        <v>16</v>
      </c>
      <c r="D344">
        <v>0.28999999999999998</v>
      </c>
      <c r="E344" s="4" t="str">
        <f t="shared" si="15"/>
        <v>Medium</v>
      </c>
      <c r="G344" t="str">
        <f t="shared" si="16"/>
        <v>Medium</v>
      </c>
      <c r="H344" t="str">
        <f t="shared" si="17"/>
        <v>do not apply</v>
      </c>
    </row>
    <row r="345" spans="1:8" x14ac:dyDescent="0.25">
      <c r="A345" t="s">
        <v>327</v>
      </c>
      <c r="B345" s="2">
        <v>22578</v>
      </c>
      <c r="C345">
        <v>16.8</v>
      </c>
      <c r="D345">
        <v>0.09</v>
      </c>
      <c r="E345" s="4" t="str">
        <f t="shared" si="15"/>
        <v>Medium</v>
      </c>
      <c r="G345" t="str">
        <f t="shared" si="16"/>
        <v>Medium</v>
      </c>
      <c r="H345" t="str">
        <f t="shared" si="17"/>
        <v>do not apply</v>
      </c>
    </row>
    <row r="346" spans="1:8" x14ac:dyDescent="0.25">
      <c r="A346" t="s">
        <v>669</v>
      </c>
      <c r="B346" s="2">
        <v>22542</v>
      </c>
      <c r="C346">
        <v>18.399999999999999</v>
      </c>
      <c r="D346">
        <v>0.05</v>
      </c>
      <c r="E346" s="4" t="str">
        <f t="shared" si="15"/>
        <v>Medium</v>
      </c>
      <c r="G346" t="str">
        <f t="shared" si="16"/>
        <v>Medium</v>
      </c>
      <c r="H346" t="str">
        <f t="shared" si="17"/>
        <v>do not apply</v>
      </c>
    </row>
    <row r="347" spans="1:8" x14ac:dyDescent="0.25">
      <c r="A347" t="s">
        <v>881</v>
      </c>
      <c r="B347" s="2">
        <v>22525</v>
      </c>
      <c r="C347">
        <v>21.4</v>
      </c>
      <c r="D347">
        <v>0.15</v>
      </c>
      <c r="E347" s="4" t="str">
        <f t="shared" si="15"/>
        <v>Medium</v>
      </c>
      <c r="G347" t="str">
        <f t="shared" si="16"/>
        <v>Medium</v>
      </c>
      <c r="H347" t="str">
        <f t="shared" si="17"/>
        <v>do not apply</v>
      </c>
    </row>
    <row r="348" spans="1:8" x14ac:dyDescent="0.25">
      <c r="A348" t="s">
        <v>702</v>
      </c>
      <c r="B348" s="2">
        <v>22447</v>
      </c>
      <c r="C348">
        <v>22.1</v>
      </c>
      <c r="D348">
        <v>0.04</v>
      </c>
      <c r="E348" s="4" t="str">
        <f t="shared" si="15"/>
        <v>Medium</v>
      </c>
      <c r="G348" t="str">
        <f t="shared" si="16"/>
        <v>Medium</v>
      </c>
      <c r="H348" t="str">
        <f t="shared" si="17"/>
        <v>do not apply</v>
      </c>
    </row>
    <row r="349" spans="1:8" x14ac:dyDescent="0.25">
      <c r="A349" t="s">
        <v>608</v>
      </c>
      <c r="B349" s="2">
        <v>22422</v>
      </c>
      <c r="C349">
        <v>14.9</v>
      </c>
      <c r="D349">
        <v>0.05</v>
      </c>
      <c r="E349" s="4" t="str">
        <f t="shared" si="15"/>
        <v>Medium</v>
      </c>
      <c r="G349" t="str">
        <f t="shared" si="16"/>
        <v>Medium</v>
      </c>
      <c r="H349" t="str">
        <f t="shared" si="17"/>
        <v>do not apply</v>
      </c>
    </row>
    <row r="350" spans="1:8" x14ac:dyDescent="0.25">
      <c r="A350" t="s">
        <v>366</v>
      </c>
      <c r="B350" s="2">
        <v>22401</v>
      </c>
      <c r="C350">
        <v>62.7</v>
      </c>
      <c r="D350">
        <v>0.12</v>
      </c>
      <c r="E350" s="4" t="str">
        <f t="shared" si="15"/>
        <v>Medium</v>
      </c>
      <c r="G350" t="str">
        <f t="shared" si="16"/>
        <v>Medium</v>
      </c>
      <c r="H350" t="str">
        <f t="shared" si="17"/>
        <v>do not apply</v>
      </c>
    </row>
    <row r="351" spans="1:8" x14ac:dyDescent="0.25">
      <c r="A351" t="s">
        <v>569</v>
      </c>
      <c r="B351" s="2">
        <v>22386</v>
      </c>
      <c r="C351">
        <v>17.600000000000001</v>
      </c>
      <c r="D351">
        <v>0.04</v>
      </c>
      <c r="E351" s="4" t="str">
        <f t="shared" si="15"/>
        <v>Medium</v>
      </c>
      <c r="G351" t="str">
        <f t="shared" si="16"/>
        <v>Medium</v>
      </c>
      <c r="H351" t="str">
        <f t="shared" si="17"/>
        <v>do not apply</v>
      </c>
    </row>
    <row r="352" spans="1:8" x14ac:dyDescent="0.25">
      <c r="A352" t="s">
        <v>810</v>
      </c>
      <c r="B352" s="2">
        <v>22224</v>
      </c>
      <c r="C352">
        <v>20</v>
      </c>
      <c r="D352">
        <v>0.1</v>
      </c>
      <c r="E352" s="4" t="str">
        <f t="shared" si="15"/>
        <v>Medium</v>
      </c>
      <c r="G352" t="str">
        <f t="shared" si="16"/>
        <v>Medium</v>
      </c>
      <c r="H352" t="str">
        <f t="shared" si="17"/>
        <v>do not apply</v>
      </c>
    </row>
    <row r="353" spans="1:8" x14ac:dyDescent="0.25">
      <c r="A353" t="s">
        <v>385</v>
      </c>
      <c r="B353" s="2">
        <v>22210</v>
      </c>
      <c r="C353">
        <v>12.7</v>
      </c>
      <c r="D353">
        <v>0.16</v>
      </c>
      <c r="E353" s="4" t="str">
        <f t="shared" si="15"/>
        <v>Medium</v>
      </c>
      <c r="G353" t="str">
        <f t="shared" si="16"/>
        <v>Medium</v>
      </c>
      <c r="H353" t="str">
        <f t="shared" si="17"/>
        <v>do not apply</v>
      </c>
    </row>
    <row r="354" spans="1:8" x14ac:dyDescent="0.25">
      <c r="A354" t="s">
        <v>213</v>
      </c>
      <c r="B354" s="2">
        <v>22193</v>
      </c>
      <c r="C354">
        <v>24.5</v>
      </c>
      <c r="D354">
        <v>0.23</v>
      </c>
      <c r="E354" s="4" t="str">
        <f t="shared" si="15"/>
        <v>Medium</v>
      </c>
      <c r="G354" t="str">
        <f t="shared" si="16"/>
        <v>Medium</v>
      </c>
      <c r="H354" t="str">
        <f t="shared" si="17"/>
        <v>do not apply</v>
      </c>
    </row>
    <row r="355" spans="1:8" x14ac:dyDescent="0.25">
      <c r="A355" t="s">
        <v>648</v>
      </c>
      <c r="B355" s="2">
        <v>22186</v>
      </c>
      <c r="C355">
        <v>13.9</v>
      </c>
      <c r="D355">
        <v>0.12</v>
      </c>
      <c r="E355" s="4" t="str">
        <f t="shared" si="15"/>
        <v>Medium</v>
      </c>
      <c r="G355" t="str">
        <f t="shared" si="16"/>
        <v>Medium</v>
      </c>
      <c r="H355" t="str">
        <f t="shared" si="17"/>
        <v>do not apply</v>
      </c>
    </row>
    <row r="356" spans="1:8" x14ac:dyDescent="0.25">
      <c r="A356" t="s">
        <v>258</v>
      </c>
      <c r="B356" s="2">
        <v>22064</v>
      </c>
      <c r="C356">
        <v>25.9</v>
      </c>
      <c r="D356">
        <v>0.26</v>
      </c>
      <c r="E356" s="4" t="str">
        <f t="shared" si="15"/>
        <v>Medium</v>
      </c>
      <c r="G356" t="str">
        <f t="shared" si="16"/>
        <v>Medium</v>
      </c>
      <c r="H356" t="str">
        <f t="shared" si="17"/>
        <v>do not apply</v>
      </c>
    </row>
    <row r="357" spans="1:8" x14ac:dyDescent="0.25">
      <c r="A357" t="s">
        <v>419</v>
      </c>
      <c r="B357" s="2">
        <v>22037</v>
      </c>
      <c r="C357">
        <v>29</v>
      </c>
      <c r="D357">
        <v>0.27</v>
      </c>
      <c r="E357" s="4" t="str">
        <f t="shared" si="15"/>
        <v>Medium</v>
      </c>
      <c r="G357" t="str">
        <f t="shared" si="16"/>
        <v>Medium</v>
      </c>
      <c r="H357" t="str">
        <f t="shared" si="17"/>
        <v>do not apply</v>
      </c>
    </row>
    <row r="358" spans="1:8" x14ac:dyDescent="0.25">
      <c r="A358" t="s">
        <v>59</v>
      </c>
      <c r="B358" s="2">
        <v>22020</v>
      </c>
      <c r="C358">
        <v>27.3</v>
      </c>
      <c r="D358">
        <v>0.11</v>
      </c>
      <c r="E358" s="4" t="str">
        <f t="shared" si="15"/>
        <v>Medium</v>
      </c>
      <c r="G358" t="str">
        <f t="shared" si="16"/>
        <v>Medium</v>
      </c>
      <c r="H358" t="str">
        <f t="shared" si="17"/>
        <v>do not apply</v>
      </c>
    </row>
    <row r="359" spans="1:8" x14ac:dyDescent="0.25">
      <c r="A359" t="s">
        <v>885</v>
      </c>
      <c r="B359" s="2">
        <v>21958</v>
      </c>
      <c r="C359">
        <v>15.3</v>
      </c>
      <c r="D359">
        <v>0.03</v>
      </c>
      <c r="E359" s="4" t="str">
        <f t="shared" si="15"/>
        <v>Medium</v>
      </c>
      <c r="G359" t="str">
        <f t="shared" si="16"/>
        <v>Medium</v>
      </c>
      <c r="H359" t="str">
        <f t="shared" si="17"/>
        <v>do not apply</v>
      </c>
    </row>
    <row r="360" spans="1:8" x14ac:dyDescent="0.25">
      <c r="A360" t="s">
        <v>726</v>
      </c>
      <c r="B360" s="2">
        <v>21934</v>
      </c>
      <c r="C360">
        <v>14.8</v>
      </c>
      <c r="D360">
        <v>0.35</v>
      </c>
      <c r="E360" s="4" t="str">
        <f t="shared" si="15"/>
        <v>Medium</v>
      </c>
      <c r="G360" t="str">
        <f t="shared" si="16"/>
        <v>Medium</v>
      </c>
      <c r="H360" t="str">
        <f t="shared" si="17"/>
        <v>do not apply</v>
      </c>
    </row>
    <row r="361" spans="1:8" x14ac:dyDescent="0.25">
      <c r="A361" t="s">
        <v>279</v>
      </c>
      <c r="B361" s="2">
        <v>21908</v>
      </c>
      <c r="C361">
        <v>10.9</v>
      </c>
      <c r="D361">
        <v>0.24</v>
      </c>
      <c r="E361" s="4" t="str">
        <f t="shared" si="15"/>
        <v>Medium</v>
      </c>
      <c r="G361" t="str">
        <f t="shared" si="16"/>
        <v>Medium</v>
      </c>
      <c r="H361" t="str">
        <f t="shared" si="17"/>
        <v>do not apply</v>
      </c>
    </row>
    <row r="362" spans="1:8" x14ac:dyDescent="0.25">
      <c r="A362" t="s">
        <v>807</v>
      </c>
      <c r="B362" s="2">
        <v>21852</v>
      </c>
      <c r="C362">
        <v>17.399999999999999</v>
      </c>
      <c r="D362">
        <v>0.18</v>
      </c>
      <c r="E362" s="4" t="str">
        <f t="shared" si="15"/>
        <v>Medium</v>
      </c>
      <c r="G362" t="str">
        <f t="shared" si="16"/>
        <v>Medium</v>
      </c>
      <c r="H362" t="str">
        <f t="shared" si="17"/>
        <v>do not apply</v>
      </c>
    </row>
    <row r="363" spans="1:8" x14ac:dyDescent="0.25">
      <c r="A363" t="s">
        <v>739</v>
      </c>
      <c r="B363" s="2">
        <v>21850</v>
      </c>
      <c r="C363">
        <v>11.2</v>
      </c>
      <c r="D363">
        <v>0.01</v>
      </c>
      <c r="E363" s="4" t="str">
        <f t="shared" si="15"/>
        <v>Medium</v>
      </c>
      <c r="G363" t="str">
        <f t="shared" si="16"/>
        <v>Medium</v>
      </c>
      <c r="H363" t="str">
        <f t="shared" si="17"/>
        <v>do not apply</v>
      </c>
    </row>
    <row r="364" spans="1:8" x14ac:dyDescent="0.25">
      <c r="A364" t="s">
        <v>386</v>
      </c>
      <c r="B364" s="2">
        <v>21849</v>
      </c>
      <c r="C364">
        <v>23</v>
      </c>
      <c r="D364">
        <v>0.08</v>
      </c>
      <c r="E364" s="4" t="str">
        <f t="shared" si="15"/>
        <v>Medium</v>
      </c>
      <c r="G364" t="str">
        <f t="shared" si="16"/>
        <v>Medium</v>
      </c>
      <c r="H364" t="str">
        <f t="shared" si="17"/>
        <v>do not apply</v>
      </c>
    </row>
    <row r="365" spans="1:8" x14ac:dyDescent="0.25">
      <c r="A365" t="s">
        <v>817</v>
      </c>
      <c r="B365" s="2">
        <v>21819</v>
      </c>
      <c r="C365">
        <v>15.4</v>
      </c>
      <c r="D365">
        <v>0.1</v>
      </c>
      <c r="E365" s="4" t="str">
        <f t="shared" si="15"/>
        <v>Medium</v>
      </c>
      <c r="G365" t="str">
        <f t="shared" si="16"/>
        <v>Medium</v>
      </c>
      <c r="H365" t="str">
        <f t="shared" si="17"/>
        <v>do not apply</v>
      </c>
    </row>
    <row r="366" spans="1:8" x14ac:dyDescent="0.25">
      <c r="A366" t="s">
        <v>378</v>
      </c>
      <c r="B366" s="2">
        <v>21789</v>
      </c>
      <c r="C366">
        <v>16.399999999999999</v>
      </c>
      <c r="D366">
        <v>0.09</v>
      </c>
      <c r="E366" s="4" t="str">
        <f t="shared" si="15"/>
        <v>Medium</v>
      </c>
      <c r="G366" t="str">
        <f t="shared" si="16"/>
        <v>Medium</v>
      </c>
      <c r="H366" t="str">
        <f t="shared" si="17"/>
        <v>do not apply</v>
      </c>
    </row>
    <row r="367" spans="1:8" x14ac:dyDescent="0.25">
      <c r="A367" t="s">
        <v>734</v>
      </c>
      <c r="B367" s="2">
        <v>21689</v>
      </c>
      <c r="C367">
        <v>9.8000000000000007</v>
      </c>
      <c r="D367">
        <v>0</v>
      </c>
      <c r="E367" s="4" t="str">
        <f t="shared" si="15"/>
        <v>Medium</v>
      </c>
      <c r="G367" t="str">
        <f t="shared" si="16"/>
        <v>Medium</v>
      </c>
      <c r="H367" t="str">
        <f t="shared" si="17"/>
        <v>do not apply</v>
      </c>
    </row>
    <row r="368" spans="1:8" x14ac:dyDescent="0.25">
      <c r="A368" t="s">
        <v>411</v>
      </c>
      <c r="B368" s="2">
        <v>21643</v>
      </c>
      <c r="C368">
        <v>28.3</v>
      </c>
      <c r="D368">
        <v>0.04</v>
      </c>
      <c r="E368" s="4" t="str">
        <f t="shared" si="15"/>
        <v>Medium</v>
      </c>
      <c r="G368" t="str">
        <f t="shared" si="16"/>
        <v>Medium</v>
      </c>
      <c r="H368" t="str">
        <f t="shared" si="17"/>
        <v>do not apply</v>
      </c>
    </row>
    <row r="369" spans="1:8" x14ac:dyDescent="0.25">
      <c r="A369" t="s">
        <v>815</v>
      </c>
      <c r="B369" s="2">
        <v>21580</v>
      </c>
      <c r="C369">
        <v>27.4</v>
      </c>
      <c r="D369">
        <v>0.21</v>
      </c>
      <c r="E369" s="4" t="str">
        <f t="shared" si="15"/>
        <v>Medium</v>
      </c>
      <c r="G369" t="str">
        <f t="shared" si="16"/>
        <v>Medium</v>
      </c>
      <c r="H369" t="str">
        <f t="shared" si="17"/>
        <v>do not apply</v>
      </c>
    </row>
    <row r="370" spans="1:8" x14ac:dyDescent="0.25">
      <c r="A370" t="s">
        <v>299</v>
      </c>
      <c r="B370" s="2">
        <v>21428</v>
      </c>
      <c r="C370">
        <v>67.8</v>
      </c>
      <c r="D370">
        <v>0.08</v>
      </c>
      <c r="E370" s="4" t="str">
        <f t="shared" si="15"/>
        <v>Medium</v>
      </c>
      <c r="G370" t="str">
        <f t="shared" si="16"/>
        <v>Medium</v>
      </c>
      <c r="H370" t="str">
        <f t="shared" si="17"/>
        <v>do not apply</v>
      </c>
    </row>
    <row r="371" spans="1:8" x14ac:dyDescent="0.25">
      <c r="A371" t="s">
        <v>31</v>
      </c>
      <c r="B371" s="2">
        <v>21424</v>
      </c>
      <c r="C371">
        <v>10.199999999999999</v>
      </c>
      <c r="D371">
        <v>0.19</v>
      </c>
      <c r="E371" s="4" t="str">
        <f t="shared" si="15"/>
        <v>Medium</v>
      </c>
      <c r="G371" t="str">
        <f t="shared" si="16"/>
        <v>Medium</v>
      </c>
      <c r="H371" t="str">
        <f t="shared" si="17"/>
        <v>do not apply</v>
      </c>
    </row>
    <row r="372" spans="1:8" x14ac:dyDescent="0.25">
      <c r="A372" t="s">
        <v>42</v>
      </c>
      <c r="B372" s="2">
        <v>21394</v>
      </c>
      <c r="C372">
        <v>11.4</v>
      </c>
      <c r="D372">
        <v>0.37</v>
      </c>
      <c r="E372" s="4" t="str">
        <f t="shared" si="15"/>
        <v>Medium</v>
      </c>
      <c r="G372" t="str">
        <f t="shared" si="16"/>
        <v>Medium</v>
      </c>
      <c r="H372" t="str">
        <f t="shared" si="17"/>
        <v>do not apply</v>
      </c>
    </row>
    <row r="373" spans="1:8" x14ac:dyDescent="0.25">
      <c r="A373" t="s">
        <v>603</v>
      </c>
      <c r="B373" s="2">
        <v>21379</v>
      </c>
      <c r="C373">
        <v>15.1</v>
      </c>
      <c r="D373">
        <v>0.1</v>
      </c>
      <c r="E373" s="4" t="str">
        <f t="shared" si="15"/>
        <v>Medium</v>
      </c>
      <c r="G373" t="str">
        <f t="shared" si="16"/>
        <v>Medium</v>
      </c>
      <c r="H373" t="str">
        <f t="shared" si="17"/>
        <v>do not apply</v>
      </c>
    </row>
    <row r="374" spans="1:8" x14ac:dyDescent="0.25">
      <c r="A374" t="s">
        <v>633</v>
      </c>
      <c r="B374" s="2">
        <v>21270</v>
      </c>
      <c r="C374">
        <v>21.4</v>
      </c>
      <c r="D374">
        <v>7.0000000000000007E-2</v>
      </c>
      <c r="E374" s="4" t="str">
        <f t="shared" si="15"/>
        <v>Medium</v>
      </c>
      <c r="G374" t="str">
        <f t="shared" si="16"/>
        <v>Medium</v>
      </c>
      <c r="H374" t="str">
        <f t="shared" si="17"/>
        <v>do not apply</v>
      </c>
    </row>
    <row r="375" spans="1:8" x14ac:dyDescent="0.25">
      <c r="A375" t="s">
        <v>518</v>
      </c>
      <c r="B375" s="2">
        <v>21234</v>
      </c>
      <c r="C375">
        <v>14.4</v>
      </c>
      <c r="D375">
        <v>0.11</v>
      </c>
      <c r="E375" s="4" t="str">
        <f t="shared" si="15"/>
        <v>Medium</v>
      </c>
      <c r="G375" t="str">
        <f t="shared" si="16"/>
        <v>Medium</v>
      </c>
      <c r="H375" t="str">
        <f t="shared" si="17"/>
        <v>do not apply</v>
      </c>
    </row>
    <row r="376" spans="1:8" x14ac:dyDescent="0.25">
      <c r="A376" t="s">
        <v>91</v>
      </c>
      <c r="B376" s="2">
        <v>21222</v>
      </c>
      <c r="C376">
        <v>17.100000000000001</v>
      </c>
      <c r="D376">
        <v>0.1</v>
      </c>
      <c r="E376" s="4" t="str">
        <f t="shared" si="15"/>
        <v>Medium</v>
      </c>
      <c r="G376" t="str">
        <f t="shared" si="16"/>
        <v>Medium</v>
      </c>
      <c r="H376" t="str">
        <f t="shared" si="17"/>
        <v>do not apply</v>
      </c>
    </row>
    <row r="377" spans="1:8" x14ac:dyDescent="0.25">
      <c r="A377" t="s">
        <v>320</v>
      </c>
      <c r="B377" s="2">
        <v>20951</v>
      </c>
      <c r="C377">
        <v>25.9</v>
      </c>
      <c r="D377">
        <v>0.23</v>
      </c>
      <c r="E377" s="4" t="str">
        <f t="shared" si="15"/>
        <v>Medium</v>
      </c>
      <c r="G377" t="str">
        <f t="shared" si="16"/>
        <v>Medium</v>
      </c>
      <c r="H377" t="str">
        <f t="shared" si="17"/>
        <v>do not apply</v>
      </c>
    </row>
    <row r="378" spans="1:8" x14ac:dyDescent="0.25">
      <c r="A378" t="s">
        <v>139</v>
      </c>
      <c r="B378" s="2">
        <v>20925</v>
      </c>
      <c r="C378">
        <v>13.5</v>
      </c>
      <c r="D378">
        <v>0.28999999999999998</v>
      </c>
      <c r="E378" s="4" t="str">
        <f t="shared" si="15"/>
        <v>Medium</v>
      </c>
      <c r="G378" t="str">
        <f t="shared" si="16"/>
        <v>Medium</v>
      </c>
      <c r="H378" t="str">
        <f t="shared" si="17"/>
        <v>do not apply</v>
      </c>
    </row>
    <row r="379" spans="1:8" x14ac:dyDescent="0.25">
      <c r="A379" t="s">
        <v>724</v>
      </c>
      <c r="B379" s="2">
        <v>20879</v>
      </c>
      <c r="C379">
        <v>9.6999999999999993</v>
      </c>
      <c r="D379">
        <v>0.1</v>
      </c>
      <c r="E379" s="4" t="str">
        <f t="shared" si="15"/>
        <v>Medium</v>
      </c>
      <c r="G379" t="str">
        <f t="shared" si="16"/>
        <v>Medium</v>
      </c>
      <c r="H379" t="str">
        <f t="shared" si="17"/>
        <v>do not apply</v>
      </c>
    </row>
    <row r="380" spans="1:8" x14ac:dyDescent="0.25">
      <c r="A380" t="s">
        <v>137</v>
      </c>
      <c r="B380" s="2">
        <v>20851</v>
      </c>
      <c r="C380">
        <v>20.7</v>
      </c>
      <c r="D380">
        <v>0.27</v>
      </c>
      <c r="E380" s="4" t="str">
        <f t="shared" si="15"/>
        <v>Medium</v>
      </c>
      <c r="G380" t="str">
        <f t="shared" si="16"/>
        <v>Medium</v>
      </c>
      <c r="H380" t="str">
        <f t="shared" si="17"/>
        <v>do not apply</v>
      </c>
    </row>
    <row r="381" spans="1:8" x14ac:dyDescent="0.25">
      <c r="A381" t="s">
        <v>537</v>
      </c>
      <c r="B381" s="2">
        <v>20836</v>
      </c>
      <c r="C381">
        <v>5.2</v>
      </c>
      <c r="D381">
        <v>7.0000000000000007E-2</v>
      </c>
      <c r="E381" s="4" t="str">
        <f t="shared" si="15"/>
        <v>Medium</v>
      </c>
      <c r="G381" t="str">
        <f t="shared" si="16"/>
        <v>Medium</v>
      </c>
      <c r="H381" t="str">
        <f t="shared" si="17"/>
        <v>do not apply</v>
      </c>
    </row>
    <row r="382" spans="1:8" x14ac:dyDescent="0.25">
      <c r="A382" t="s">
        <v>496</v>
      </c>
      <c r="B382" s="2">
        <v>20825</v>
      </c>
      <c r="C382">
        <v>36.299999999999997</v>
      </c>
      <c r="D382">
        <v>0.04</v>
      </c>
      <c r="E382" s="4" t="str">
        <f t="shared" si="15"/>
        <v>Medium</v>
      </c>
      <c r="G382" t="str">
        <f t="shared" si="16"/>
        <v>Medium</v>
      </c>
      <c r="H382" t="str">
        <f t="shared" si="17"/>
        <v>do not apply</v>
      </c>
    </row>
    <row r="383" spans="1:8" x14ac:dyDescent="0.25">
      <c r="A383" t="s">
        <v>774</v>
      </c>
      <c r="B383" s="2">
        <v>20778</v>
      </c>
      <c r="C383">
        <v>20.9</v>
      </c>
      <c r="D383">
        <v>0.34</v>
      </c>
      <c r="E383" s="4" t="str">
        <f t="shared" si="15"/>
        <v>Medium</v>
      </c>
      <c r="G383" t="str">
        <f t="shared" si="16"/>
        <v>Medium</v>
      </c>
      <c r="H383" t="str">
        <f t="shared" si="17"/>
        <v>do not apply</v>
      </c>
    </row>
    <row r="384" spans="1:8" x14ac:dyDescent="0.25">
      <c r="A384" t="s">
        <v>182</v>
      </c>
      <c r="B384" s="2">
        <v>20771</v>
      </c>
      <c r="C384">
        <v>30.1</v>
      </c>
      <c r="D384">
        <v>0.26</v>
      </c>
      <c r="E384" s="4" t="str">
        <f t="shared" si="15"/>
        <v>Medium</v>
      </c>
      <c r="G384" t="str">
        <f t="shared" si="16"/>
        <v>Medium</v>
      </c>
      <c r="H384" t="str">
        <f t="shared" si="17"/>
        <v>do not apply</v>
      </c>
    </row>
    <row r="385" spans="1:8" x14ac:dyDescent="0.25">
      <c r="A385" t="s">
        <v>406</v>
      </c>
      <c r="B385" s="2">
        <v>20713</v>
      </c>
      <c r="C385">
        <v>10.8</v>
      </c>
      <c r="D385">
        <v>0.18</v>
      </c>
      <c r="E385" s="4" t="str">
        <f t="shared" si="15"/>
        <v>Medium</v>
      </c>
      <c r="G385" t="str">
        <f t="shared" si="16"/>
        <v>Medium</v>
      </c>
      <c r="H385" t="str">
        <f t="shared" si="17"/>
        <v>do not apply</v>
      </c>
    </row>
    <row r="386" spans="1:8" x14ac:dyDescent="0.25">
      <c r="A386" t="s">
        <v>201</v>
      </c>
      <c r="B386" s="2">
        <v>20626</v>
      </c>
      <c r="C386">
        <v>22</v>
      </c>
      <c r="D386">
        <v>0.12</v>
      </c>
      <c r="E386" s="4" t="str">
        <f t="shared" si="15"/>
        <v>Medium</v>
      </c>
      <c r="G386" t="str">
        <f t="shared" si="16"/>
        <v>Medium</v>
      </c>
      <c r="H386" t="str">
        <f t="shared" si="17"/>
        <v>do not apply</v>
      </c>
    </row>
    <row r="387" spans="1:8" x14ac:dyDescent="0.25">
      <c r="A387" t="s">
        <v>487</v>
      </c>
      <c r="B387" s="2">
        <v>20584</v>
      </c>
      <c r="C387">
        <v>26.8</v>
      </c>
      <c r="D387">
        <v>0.12</v>
      </c>
      <c r="E387" s="4" t="str">
        <f t="shared" ref="E387:E450" si="18">IF(B387&gt;30000,"Large", IF(B387&gt;10000, "Medium", "Small"))</f>
        <v>Medium</v>
      </c>
      <c r="G387" t="str">
        <f t="shared" ref="G387:G450" si="19">IF(B387&gt;30000,"Large",IF(B387&gt;10000,"Medium",IF(B387&lt;10000,"Small")))</f>
        <v>Medium</v>
      </c>
      <c r="H387" t="str">
        <f t="shared" ref="H387:H450" si="20">IF(AND(E387="Small",C387&lt;40),"apply","do not apply")</f>
        <v>do not apply</v>
      </c>
    </row>
    <row r="388" spans="1:8" x14ac:dyDescent="0.25">
      <c r="A388" t="s">
        <v>95</v>
      </c>
      <c r="B388" s="2">
        <v>20580</v>
      </c>
      <c r="C388">
        <v>18.899999999999999</v>
      </c>
      <c r="D388">
        <v>0.18</v>
      </c>
      <c r="E388" s="4" t="str">
        <f t="shared" si="18"/>
        <v>Medium</v>
      </c>
      <c r="G388" t="str">
        <f t="shared" si="19"/>
        <v>Medium</v>
      </c>
      <c r="H388" t="str">
        <f t="shared" si="20"/>
        <v>do not apply</v>
      </c>
    </row>
    <row r="389" spans="1:8" x14ac:dyDescent="0.25">
      <c r="A389" t="s">
        <v>254</v>
      </c>
      <c r="B389" s="2">
        <v>20541</v>
      </c>
      <c r="C389">
        <v>12</v>
      </c>
      <c r="D389">
        <v>0.16</v>
      </c>
      <c r="E389" s="4" t="str">
        <f t="shared" si="18"/>
        <v>Medium</v>
      </c>
      <c r="G389" t="str">
        <f t="shared" si="19"/>
        <v>Medium</v>
      </c>
      <c r="H389" t="str">
        <f t="shared" si="20"/>
        <v>do not apply</v>
      </c>
    </row>
    <row r="390" spans="1:8" x14ac:dyDescent="0.25">
      <c r="A390" t="s">
        <v>329</v>
      </c>
      <c r="B390" s="2">
        <v>20488</v>
      </c>
      <c r="C390">
        <v>22.1</v>
      </c>
      <c r="D390">
        <v>0.1</v>
      </c>
      <c r="E390" s="4" t="str">
        <f t="shared" si="18"/>
        <v>Medium</v>
      </c>
      <c r="G390" t="str">
        <f t="shared" si="19"/>
        <v>Medium</v>
      </c>
      <c r="H390" t="str">
        <f t="shared" si="20"/>
        <v>do not apply</v>
      </c>
    </row>
    <row r="391" spans="1:8" x14ac:dyDescent="0.25">
      <c r="A391" t="s">
        <v>641</v>
      </c>
      <c r="B391" s="2">
        <v>20398</v>
      </c>
      <c r="C391">
        <v>22.2</v>
      </c>
      <c r="D391">
        <v>0.08</v>
      </c>
      <c r="E391" s="4" t="str">
        <f t="shared" si="18"/>
        <v>Medium</v>
      </c>
      <c r="G391" t="str">
        <f t="shared" si="19"/>
        <v>Medium</v>
      </c>
      <c r="H391" t="str">
        <f t="shared" si="20"/>
        <v>do not apply</v>
      </c>
    </row>
    <row r="392" spans="1:8" x14ac:dyDescent="0.25">
      <c r="A392" t="s">
        <v>30</v>
      </c>
      <c r="B392" s="2">
        <v>20376</v>
      </c>
      <c r="C392">
        <v>6.5</v>
      </c>
      <c r="D392">
        <v>0.2</v>
      </c>
      <c r="E392" s="4" t="str">
        <f t="shared" si="18"/>
        <v>Medium</v>
      </c>
      <c r="G392" t="str">
        <f t="shared" si="19"/>
        <v>Medium</v>
      </c>
      <c r="H392" t="str">
        <f t="shared" si="20"/>
        <v>do not apply</v>
      </c>
    </row>
    <row r="393" spans="1:8" x14ac:dyDescent="0.25">
      <c r="A393" t="s">
        <v>761</v>
      </c>
      <c r="B393" s="2">
        <v>20353</v>
      </c>
      <c r="C393">
        <v>24.1</v>
      </c>
      <c r="D393">
        <v>0.03</v>
      </c>
      <c r="E393" s="4" t="str">
        <f t="shared" si="18"/>
        <v>Medium</v>
      </c>
      <c r="G393" t="str">
        <f t="shared" si="19"/>
        <v>Medium</v>
      </c>
      <c r="H393" t="str">
        <f t="shared" si="20"/>
        <v>do not apply</v>
      </c>
    </row>
    <row r="394" spans="1:8" x14ac:dyDescent="0.25">
      <c r="A394" t="s">
        <v>442</v>
      </c>
      <c r="B394" s="2">
        <v>20314</v>
      </c>
      <c r="C394">
        <v>36.5</v>
      </c>
      <c r="D394">
        <v>0.33</v>
      </c>
      <c r="E394" s="4" t="str">
        <f t="shared" si="18"/>
        <v>Medium</v>
      </c>
      <c r="G394" t="str">
        <f t="shared" si="19"/>
        <v>Medium</v>
      </c>
      <c r="H394" t="str">
        <f t="shared" si="20"/>
        <v>do not apply</v>
      </c>
    </row>
    <row r="395" spans="1:8" x14ac:dyDescent="0.25">
      <c r="A395" t="s">
        <v>282</v>
      </c>
      <c r="B395" s="2">
        <v>20300</v>
      </c>
      <c r="C395">
        <v>53.6</v>
      </c>
      <c r="D395">
        <v>0.18</v>
      </c>
      <c r="E395" s="4" t="str">
        <f t="shared" si="18"/>
        <v>Medium</v>
      </c>
      <c r="G395" t="str">
        <f t="shared" si="19"/>
        <v>Medium</v>
      </c>
      <c r="H395" t="str">
        <f t="shared" si="20"/>
        <v>do not apply</v>
      </c>
    </row>
    <row r="396" spans="1:8" x14ac:dyDescent="0.25">
      <c r="A396" t="s">
        <v>865</v>
      </c>
      <c r="B396" s="2">
        <v>20243</v>
      </c>
      <c r="C396">
        <v>25.7</v>
      </c>
      <c r="D396">
        <v>0.02</v>
      </c>
      <c r="E396" s="4" t="str">
        <f t="shared" si="18"/>
        <v>Medium</v>
      </c>
      <c r="G396" t="str">
        <f t="shared" si="19"/>
        <v>Medium</v>
      </c>
      <c r="H396" t="str">
        <f t="shared" si="20"/>
        <v>do not apply</v>
      </c>
    </row>
    <row r="397" spans="1:8" x14ac:dyDescent="0.25">
      <c r="A397" t="s">
        <v>745</v>
      </c>
      <c r="B397" s="2">
        <v>20213</v>
      </c>
      <c r="C397">
        <v>23.9</v>
      </c>
      <c r="D397">
        <v>7.0000000000000007E-2</v>
      </c>
      <c r="E397" s="4" t="str">
        <f t="shared" si="18"/>
        <v>Medium</v>
      </c>
      <c r="G397" t="str">
        <f t="shared" si="19"/>
        <v>Medium</v>
      </c>
      <c r="H397" t="str">
        <f t="shared" si="20"/>
        <v>do not apply</v>
      </c>
    </row>
    <row r="398" spans="1:8" x14ac:dyDescent="0.25">
      <c r="A398" t="s">
        <v>234</v>
      </c>
      <c r="B398" s="2">
        <v>20174</v>
      </c>
      <c r="C398">
        <v>15.2</v>
      </c>
      <c r="D398">
        <v>0.28999999999999998</v>
      </c>
      <c r="E398" s="4" t="str">
        <f t="shared" si="18"/>
        <v>Medium</v>
      </c>
      <c r="G398" t="str">
        <f t="shared" si="19"/>
        <v>Medium</v>
      </c>
      <c r="H398" t="str">
        <f t="shared" si="20"/>
        <v>do not apply</v>
      </c>
    </row>
    <row r="399" spans="1:8" x14ac:dyDescent="0.25">
      <c r="A399" t="s">
        <v>533</v>
      </c>
      <c r="B399" s="2">
        <v>20161</v>
      </c>
      <c r="C399">
        <v>19.100000000000001</v>
      </c>
      <c r="D399">
        <v>0.23</v>
      </c>
      <c r="E399" s="4" t="str">
        <f t="shared" si="18"/>
        <v>Medium</v>
      </c>
      <c r="G399" t="str">
        <f t="shared" si="19"/>
        <v>Medium</v>
      </c>
      <c r="H399" t="str">
        <f t="shared" si="20"/>
        <v>do not apply</v>
      </c>
    </row>
    <row r="400" spans="1:8" x14ac:dyDescent="0.25">
      <c r="A400" t="s">
        <v>17</v>
      </c>
      <c r="B400" s="2">
        <v>20152</v>
      </c>
      <c r="C400">
        <v>8.9</v>
      </c>
      <c r="D400">
        <v>0.25</v>
      </c>
      <c r="E400" s="4" t="str">
        <f t="shared" si="18"/>
        <v>Medium</v>
      </c>
      <c r="G400" t="str">
        <f t="shared" si="19"/>
        <v>Medium</v>
      </c>
      <c r="H400" t="str">
        <f t="shared" si="20"/>
        <v>do not apply</v>
      </c>
    </row>
    <row r="401" spans="1:8" x14ac:dyDescent="0.25">
      <c r="A401" t="s">
        <v>150</v>
      </c>
      <c r="B401" s="2">
        <v>20040</v>
      </c>
      <c r="C401">
        <v>12.1</v>
      </c>
      <c r="D401">
        <v>0.18</v>
      </c>
      <c r="E401" s="4" t="str">
        <f t="shared" si="18"/>
        <v>Medium</v>
      </c>
      <c r="G401" t="str">
        <f t="shared" si="19"/>
        <v>Medium</v>
      </c>
      <c r="H401" t="str">
        <f t="shared" si="20"/>
        <v>do not apply</v>
      </c>
    </row>
    <row r="402" spans="1:8" x14ac:dyDescent="0.25">
      <c r="A402" t="s">
        <v>60</v>
      </c>
      <c r="B402" s="2">
        <v>19967</v>
      </c>
      <c r="C402">
        <v>20.100000000000001</v>
      </c>
      <c r="D402">
        <v>0.26</v>
      </c>
      <c r="E402" s="4" t="str">
        <f t="shared" si="18"/>
        <v>Medium</v>
      </c>
      <c r="G402" t="str">
        <f t="shared" si="19"/>
        <v>Medium</v>
      </c>
      <c r="H402" t="str">
        <f t="shared" si="20"/>
        <v>do not apply</v>
      </c>
    </row>
    <row r="403" spans="1:8" x14ac:dyDescent="0.25">
      <c r="A403" t="s">
        <v>538</v>
      </c>
      <c r="B403" s="2">
        <v>19959</v>
      </c>
      <c r="C403">
        <v>58.4</v>
      </c>
      <c r="D403">
        <v>0.01</v>
      </c>
      <c r="E403" s="4" t="str">
        <f t="shared" si="18"/>
        <v>Medium</v>
      </c>
      <c r="G403" t="str">
        <f t="shared" si="19"/>
        <v>Medium</v>
      </c>
      <c r="H403" t="str">
        <f t="shared" si="20"/>
        <v>do not apply</v>
      </c>
    </row>
    <row r="404" spans="1:8" x14ac:dyDescent="0.25">
      <c r="A404" t="s">
        <v>12</v>
      </c>
      <c r="B404" s="2">
        <v>19919</v>
      </c>
      <c r="C404">
        <v>11.6</v>
      </c>
      <c r="D404">
        <v>0.34</v>
      </c>
      <c r="E404" s="4" t="str">
        <f t="shared" si="18"/>
        <v>Medium</v>
      </c>
      <c r="G404" t="str">
        <f t="shared" si="19"/>
        <v>Medium</v>
      </c>
      <c r="H404" t="str">
        <f t="shared" si="20"/>
        <v>do not apply</v>
      </c>
    </row>
    <row r="405" spans="1:8" x14ac:dyDescent="0.25">
      <c r="A405" t="s">
        <v>66</v>
      </c>
      <c r="B405" s="2">
        <v>19835</v>
      </c>
      <c r="C405">
        <v>17.600000000000001</v>
      </c>
      <c r="D405">
        <v>0.38</v>
      </c>
      <c r="E405" s="4" t="str">
        <f t="shared" si="18"/>
        <v>Medium</v>
      </c>
      <c r="G405" t="str">
        <f t="shared" si="19"/>
        <v>Medium</v>
      </c>
      <c r="H405" t="str">
        <f t="shared" si="20"/>
        <v>do not apply</v>
      </c>
    </row>
    <row r="406" spans="1:8" x14ac:dyDescent="0.25">
      <c r="A406" t="s">
        <v>423</v>
      </c>
      <c r="B406" s="2">
        <v>19693</v>
      </c>
      <c r="C406">
        <v>25.3</v>
      </c>
      <c r="D406">
        <v>0.06</v>
      </c>
      <c r="E406" s="4" t="str">
        <f t="shared" si="18"/>
        <v>Medium</v>
      </c>
      <c r="G406" t="str">
        <f t="shared" si="19"/>
        <v>Medium</v>
      </c>
      <c r="H406" t="str">
        <f t="shared" si="20"/>
        <v>do not apply</v>
      </c>
    </row>
    <row r="407" spans="1:8" x14ac:dyDescent="0.25">
      <c r="A407" t="s">
        <v>593</v>
      </c>
      <c r="B407" s="2">
        <v>19665</v>
      </c>
      <c r="C407">
        <v>19.399999999999999</v>
      </c>
      <c r="D407">
        <v>0.27</v>
      </c>
      <c r="E407" s="4" t="str">
        <f t="shared" si="18"/>
        <v>Medium</v>
      </c>
      <c r="G407" t="str">
        <f t="shared" si="19"/>
        <v>Medium</v>
      </c>
      <c r="H407" t="str">
        <f t="shared" si="20"/>
        <v>do not apply</v>
      </c>
    </row>
    <row r="408" spans="1:8" x14ac:dyDescent="0.25">
      <c r="A408" t="s">
        <v>339</v>
      </c>
      <c r="B408" s="2">
        <v>19660</v>
      </c>
      <c r="C408">
        <v>15.9</v>
      </c>
      <c r="D408">
        <v>0.15</v>
      </c>
      <c r="E408" s="4" t="str">
        <f t="shared" si="18"/>
        <v>Medium</v>
      </c>
      <c r="G408" t="str">
        <f t="shared" si="19"/>
        <v>Medium</v>
      </c>
      <c r="H408" t="str">
        <f t="shared" si="20"/>
        <v>do not apply</v>
      </c>
    </row>
    <row r="409" spans="1:8" x14ac:dyDescent="0.25">
      <c r="A409" t="s">
        <v>499</v>
      </c>
      <c r="B409" s="2">
        <v>19646</v>
      </c>
      <c r="C409">
        <v>29.1</v>
      </c>
      <c r="D409">
        <v>0.1</v>
      </c>
      <c r="E409" s="4" t="str">
        <f t="shared" si="18"/>
        <v>Medium</v>
      </c>
      <c r="G409" t="str">
        <f t="shared" si="19"/>
        <v>Medium</v>
      </c>
      <c r="H409" t="str">
        <f t="shared" si="20"/>
        <v>do not apply</v>
      </c>
    </row>
    <row r="410" spans="1:8" x14ac:dyDescent="0.25">
      <c r="A410" t="s">
        <v>552</v>
      </c>
      <c r="B410" s="2">
        <v>19622</v>
      </c>
      <c r="C410">
        <v>15.8</v>
      </c>
      <c r="D410">
        <v>0.15</v>
      </c>
      <c r="E410" s="4" t="str">
        <f t="shared" si="18"/>
        <v>Medium</v>
      </c>
      <c r="G410" t="str">
        <f t="shared" si="19"/>
        <v>Medium</v>
      </c>
      <c r="H410" t="str">
        <f t="shared" si="20"/>
        <v>do not apply</v>
      </c>
    </row>
    <row r="411" spans="1:8" x14ac:dyDescent="0.25">
      <c r="A411" t="s">
        <v>783</v>
      </c>
      <c r="B411" s="2">
        <v>19599</v>
      </c>
      <c r="C411">
        <v>14.5</v>
      </c>
      <c r="D411">
        <v>0.18</v>
      </c>
      <c r="E411" s="4" t="str">
        <f t="shared" si="18"/>
        <v>Medium</v>
      </c>
      <c r="G411" t="str">
        <f t="shared" si="19"/>
        <v>Medium</v>
      </c>
      <c r="H411" t="str">
        <f t="shared" si="20"/>
        <v>do not apply</v>
      </c>
    </row>
    <row r="412" spans="1:8" x14ac:dyDescent="0.25">
      <c r="A412" t="s">
        <v>662</v>
      </c>
      <c r="B412" s="2">
        <v>19465</v>
      </c>
      <c r="C412">
        <v>17.5</v>
      </c>
      <c r="D412">
        <v>0.09</v>
      </c>
      <c r="E412" s="4" t="str">
        <f t="shared" si="18"/>
        <v>Medium</v>
      </c>
      <c r="G412" t="str">
        <f t="shared" si="19"/>
        <v>Medium</v>
      </c>
      <c r="H412" t="str">
        <f t="shared" si="20"/>
        <v>do not apply</v>
      </c>
    </row>
    <row r="413" spans="1:8" x14ac:dyDescent="0.25">
      <c r="A413" t="s">
        <v>583</v>
      </c>
      <c r="B413" s="2">
        <v>19342</v>
      </c>
      <c r="C413">
        <v>12</v>
      </c>
      <c r="D413">
        <v>0.01</v>
      </c>
      <c r="E413" s="4" t="str">
        <f t="shared" si="18"/>
        <v>Medium</v>
      </c>
      <c r="G413" t="str">
        <f t="shared" si="19"/>
        <v>Medium</v>
      </c>
      <c r="H413" t="str">
        <f t="shared" si="20"/>
        <v>do not apply</v>
      </c>
    </row>
    <row r="414" spans="1:8" x14ac:dyDescent="0.25">
      <c r="A414" t="s">
        <v>466</v>
      </c>
      <c r="B414" s="2">
        <v>19267</v>
      </c>
      <c r="C414">
        <v>38.299999999999997</v>
      </c>
      <c r="D414">
        <v>7.0000000000000007E-2</v>
      </c>
      <c r="E414" s="4" t="str">
        <f t="shared" si="18"/>
        <v>Medium</v>
      </c>
      <c r="G414" t="str">
        <f t="shared" si="19"/>
        <v>Medium</v>
      </c>
      <c r="H414" t="str">
        <f t="shared" si="20"/>
        <v>do not apply</v>
      </c>
    </row>
    <row r="415" spans="1:8" x14ac:dyDescent="0.25">
      <c r="A415" t="s">
        <v>304</v>
      </c>
      <c r="B415" s="2">
        <v>19262</v>
      </c>
      <c r="C415">
        <v>15.9</v>
      </c>
      <c r="D415">
        <v>0.1</v>
      </c>
      <c r="E415" s="4" t="str">
        <f t="shared" si="18"/>
        <v>Medium</v>
      </c>
      <c r="G415" t="str">
        <f t="shared" si="19"/>
        <v>Medium</v>
      </c>
      <c r="H415" t="str">
        <f t="shared" si="20"/>
        <v>do not apply</v>
      </c>
    </row>
    <row r="416" spans="1:8" x14ac:dyDescent="0.25">
      <c r="A416" t="s">
        <v>723</v>
      </c>
      <c r="B416" s="2">
        <v>19198</v>
      </c>
      <c r="C416">
        <v>17.100000000000001</v>
      </c>
      <c r="D416">
        <v>0.08</v>
      </c>
      <c r="E416" s="4" t="str">
        <f t="shared" si="18"/>
        <v>Medium</v>
      </c>
      <c r="G416" t="str">
        <f t="shared" si="19"/>
        <v>Medium</v>
      </c>
      <c r="H416" t="str">
        <f t="shared" si="20"/>
        <v>do not apply</v>
      </c>
    </row>
    <row r="417" spans="1:8" x14ac:dyDescent="0.25">
      <c r="A417" t="s">
        <v>860</v>
      </c>
      <c r="B417" s="2">
        <v>19123</v>
      </c>
      <c r="C417">
        <v>29</v>
      </c>
      <c r="D417">
        <v>7.0000000000000007E-2</v>
      </c>
      <c r="E417" s="4" t="str">
        <f t="shared" si="18"/>
        <v>Medium</v>
      </c>
      <c r="G417" t="str">
        <f t="shared" si="19"/>
        <v>Medium</v>
      </c>
      <c r="H417" t="str">
        <f t="shared" si="20"/>
        <v>do not apply</v>
      </c>
    </row>
    <row r="418" spans="1:8" x14ac:dyDescent="0.25">
      <c r="A418" t="s">
        <v>619</v>
      </c>
      <c r="B418" s="2">
        <v>19101</v>
      </c>
      <c r="C418">
        <v>16.8</v>
      </c>
      <c r="D418">
        <v>0.15</v>
      </c>
      <c r="E418" s="4" t="str">
        <f t="shared" si="18"/>
        <v>Medium</v>
      </c>
      <c r="G418" t="str">
        <f t="shared" si="19"/>
        <v>Medium</v>
      </c>
      <c r="H418" t="str">
        <f t="shared" si="20"/>
        <v>do not apply</v>
      </c>
    </row>
    <row r="419" spans="1:8" x14ac:dyDescent="0.25">
      <c r="A419" t="s">
        <v>622</v>
      </c>
      <c r="B419" s="2">
        <v>19090</v>
      </c>
      <c r="C419">
        <v>18.8</v>
      </c>
      <c r="D419">
        <v>0.09</v>
      </c>
      <c r="E419" s="4" t="str">
        <f t="shared" si="18"/>
        <v>Medium</v>
      </c>
      <c r="G419" t="str">
        <f t="shared" si="19"/>
        <v>Medium</v>
      </c>
      <c r="H419" t="str">
        <f t="shared" si="20"/>
        <v>do not apply</v>
      </c>
    </row>
    <row r="420" spans="1:8" x14ac:dyDescent="0.25">
      <c r="A420" t="s">
        <v>540</v>
      </c>
      <c r="B420" s="2">
        <v>19028</v>
      </c>
      <c r="C420">
        <v>16.3</v>
      </c>
      <c r="D420">
        <v>0.14000000000000001</v>
      </c>
      <c r="E420" s="4" t="str">
        <f t="shared" si="18"/>
        <v>Medium</v>
      </c>
      <c r="G420" t="str">
        <f t="shared" si="19"/>
        <v>Medium</v>
      </c>
      <c r="H420" t="str">
        <f t="shared" si="20"/>
        <v>do not apply</v>
      </c>
    </row>
    <row r="421" spans="1:8" x14ac:dyDescent="0.25">
      <c r="A421" t="s">
        <v>876</v>
      </c>
      <c r="B421" s="2">
        <v>19019</v>
      </c>
      <c r="C421">
        <v>14.2</v>
      </c>
      <c r="D421">
        <v>0.04</v>
      </c>
      <c r="E421" s="4" t="str">
        <f t="shared" si="18"/>
        <v>Medium</v>
      </c>
      <c r="G421" t="str">
        <f t="shared" si="19"/>
        <v>Medium</v>
      </c>
      <c r="H421" t="str">
        <f t="shared" si="20"/>
        <v>do not apply</v>
      </c>
    </row>
    <row r="422" spans="1:8" x14ac:dyDescent="0.25">
      <c r="A422" t="s">
        <v>390</v>
      </c>
      <c r="B422" s="2">
        <v>19011</v>
      </c>
      <c r="C422">
        <v>43.8</v>
      </c>
      <c r="D422">
        <v>0.19</v>
      </c>
      <c r="E422" s="4" t="str">
        <f t="shared" si="18"/>
        <v>Medium</v>
      </c>
      <c r="G422" t="str">
        <f t="shared" si="19"/>
        <v>Medium</v>
      </c>
      <c r="H422" t="str">
        <f t="shared" si="20"/>
        <v>do not apply</v>
      </c>
    </row>
    <row r="423" spans="1:8" x14ac:dyDescent="0.25">
      <c r="A423" t="s">
        <v>690</v>
      </c>
      <c r="B423" s="2">
        <v>18981</v>
      </c>
      <c r="C423">
        <v>18.100000000000001</v>
      </c>
      <c r="D423">
        <v>0.38</v>
      </c>
      <c r="E423" s="4" t="str">
        <f t="shared" si="18"/>
        <v>Medium</v>
      </c>
      <c r="G423" t="str">
        <f t="shared" si="19"/>
        <v>Medium</v>
      </c>
      <c r="H423" t="str">
        <f t="shared" si="20"/>
        <v>do not apply</v>
      </c>
    </row>
    <row r="424" spans="1:8" x14ac:dyDescent="0.25">
      <c r="A424" t="s">
        <v>435</v>
      </c>
      <c r="B424" s="2">
        <v>18971</v>
      </c>
      <c r="C424">
        <v>26.2</v>
      </c>
      <c r="D424">
        <v>0.32</v>
      </c>
      <c r="E424" s="4" t="str">
        <f t="shared" si="18"/>
        <v>Medium</v>
      </c>
      <c r="G424" t="str">
        <f t="shared" si="19"/>
        <v>Medium</v>
      </c>
      <c r="H424" t="str">
        <f t="shared" si="20"/>
        <v>do not apply</v>
      </c>
    </row>
    <row r="425" spans="1:8" x14ac:dyDescent="0.25">
      <c r="A425" t="s">
        <v>504</v>
      </c>
      <c r="B425" s="2">
        <v>18925</v>
      </c>
      <c r="C425">
        <v>6.7</v>
      </c>
      <c r="D425">
        <v>0.08</v>
      </c>
      <c r="E425" s="4" t="str">
        <f t="shared" si="18"/>
        <v>Medium</v>
      </c>
      <c r="G425" t="str">
        <f t="shared" si="19"/>
        <v>Medium</v>
      </c>
      <c r="H425" t="str">
        <f t="shared" si="20"/>
        <v>do not apply</v>
      </c>
    </row>
    <row r="426" spans="1:8" x14ac:dyDescent="0.25">
      <c r="A426" t="s">
        <v>483</v>
      </c>
      <c r="B426" s="2">
        <v>18882</v>
      </c>
      <c r="C426">
        <v>30.2</v>
      </c>
      <c r="D426">
        <v>7.0000000000000007E-2</v>
      </c>
      <c r="E426" s="4" t="str">
        <f t="shared" si="18"/>
        <v>Medium</v>
      </c>
      <c r="G426" t="str">
        <f t="shared" si="19"/>
        <v>Medium</v>
      </c>
      <c r="H426" t="str">
        <f t="shared" si="20"/>
        <v>do not apply</v>
      </c>
    </row>
    <row r="427" spans="1:8" x14ac:dyDescent="0.25">
      <c r="A427" t="s">
        <v>522</v>
      </c>
      <c r="B427" s="2">
        <v>18867</v>
      </c>
      <c r="C427">
        <v>17.899999999999999</v>
      </c>
      <c r="D427">
        <v>7.0000000000000007E-2</v>
      </c>
      <c r="E427" s="4" t="str">
        <f t="shared" si="18"/>
        <v>Medium</v>
      </c>
      <c r="G427" t="str">
        <f t="shared" si="19"/>
        <v>Medium</v>
      </c>
      <c r="H427" t="str">
        <f t="shared" si="20"/>
        <v>do not apply</v>
      </c>
    </row>
    <row r="428" spans="1:8" x14ac:dyDescent="0.25">
      <c r="A428" t="s">
        <v>542</v>
      </c>
      <c r="B428" s="2">
        <v>18846</v>
      </c>
      <c r="C428">
        <v>23.6</v>
      </c>
      <c r="D428">
        <v>0.05</v>
      </c>
      <c r="E428" s="4" t="str">
        <f t="shared" si="18"/>
        <v>Medium</v>
      </c>
      <c r="G428" t="str">
        <f t="shared" si="19"/>
        <v>Medium</v>
      </c>
      <c r="H428" t="str">
        <f t="shared" si="20"/>
        <v>do not apply</v>
      </c>
    </row>
    <row r="429" spans="1:8" x14ac:dyDescent="0.25">
      <c r="A429" t="s">
        <v>189</v>
      </c>
      <c r="B429" s="2">
        <v>18815</v>
      </c>
      <c r="C429">
        <v>13.6</v>
      </c>
      <c r="D429">
        <v>0.3</v>
      </c>
      <c r="E429" s="4" t="str">
        <f t="shared" si="18"/>
        <v>Medium</v>
      </c>
      <c r="G429" t="str">
        <f t="shared" si="19"/>
        <v>Medium</v>
      </c>
      <c r="H429" t="str">
        <f t="shared" si="20"/>
        <v>do not apply</v>
      </c>
    </row>
    <row r="430" spans="1:8" x14ac:dyDescent="0.25">
      <c r="A430" t="s">
        <v>15</v>
      </c>
      <c r="B430" s="2">
        <v>18812</v>
      </c>
      <c r="C430">
        <v>11.8</v>
      </c>
      <c r="D430">
        <v>0.34</v>
      </c>
      <c r="E430" s="4" t="str">
        <f t="shared" si="18"/>
        <v>Medium</v>
      </c>
      <c r="G430" t="str">
        <f t="shared" si="19"/>
        <v>Medium</v>
      </c>
      <c r="H430" t="str">
        <f t="shared" si="20"/>
        <v>do not apply</v>
      </c>
    </row>
    <row r="431" spans="1:8" x14ac:dyDescent="0.25">
      <c r="A431" t="s">
        <v>573</v>
      </c>
      <c r="B431" s="2">
        <v>18808</v>
      </c>
      <c r="C431">
        <v>4</v>
      </c>
      <c r="D431">
        <v>0.04</v>
      </c>
      <c r="E431" s="4" t="str">
        <f t="shared" si="18"/>
        <v>Medium</v>
      </c>
      <c r="G431" t="str">
        <f t="shared" si="19"/>
        <v>Medium</v>
      </c>
      <c r="H431" t="str">
        <f t="shared" si="20"/>
        <v>do not apply</v>
      </c>
    </row>
    <row r="432" spans="1:8" x14ac:dyDescent="0.25">
      <c r="A432" t="s">
        <v>269</v>
      </c>
      <c r="B432" s="2">
        <v>18600</v>
      </c>
      <c r="C432">
        <v>20.3</v>
      </c>
      <c r="D432">
        <v>0.21</v>
      </c>
      <c r="E432" s="4" t="str">
        <f t="shared" si="18"/>
        <v>Medium</v>
      </c>
      <c r="G432" t="str">
        <f t="shared" si="19"/>
        <v>Medium</v>
      </c>
      <c r="H432" t="str">
        <f t="shared" si="20"/>
        <v>do not apply</v>
      </c>
    </row>
    <row r="433" spans="1:8" x14ac:dyDescent="0.25">
      <c r="A433" t="s">
        <v>354</v>
      </c>
      <c r="B433" s="2">
        <v>18590</v>
      </c>
      <c r="C433">
        <v>25.6</v>
      </c>
      <c r="D433">
        <v>0.11</v>
      </c>
      <c r="E433" s="4" t="str">
        <f t="shared" si="18"/>
        <v>Medium</v>
      </c>
      <c r="G433" t="str">
        <f t="shared" si="19"/>
        <v>Medium</v>
      </c>
      <c r="H433" t="str">
        <f t="shared" si="20"/>
        <v>do not apply</v>
      </c>
    </row>
    <row r="434" spans="1:8" x14ac:dyDescent="0.25">
      <c r="A434" t="s">
        <v>742</v>
      </c>
      <c r="B434" s="2">
        <v>18587</v>
      </c>
      <c r="C434">
        <v>16.899999999999999</v>
      </c>
      <c r="D434">
        <v>0</v>
      </c>
      <c r="E434" s="4" t="str">
        <f t="shared" si="18"/>
        <v>Medium</v>
      </c>
      <c r="G434" t="str">
        <f t="shared" si="19"/>
        <v>Medium</v>
      </c>
      <c r="H434" t="str">
        <f t="shared" si="20"/>
        <v>do not apply</v>
      </c>
    </row>
    <row r="435" spans="1:8" x14ac:dyDescent="0.25">
      <c r="A435" t="s">
        <v>708</v>
      </c>
      <c r="B435" s="2">
        <v>18542</v>
      </c>
      <c r="C435">
        <v>17.5</v>
      </c>
      <c r="D435">
        <v>0.17</v>
      </c>
      <c r="E435" s="4" t="str">
        <f t="shared" si="18"/>
        <v>Medium</v>
      </c>
      <c r="G435" t="str">
        <f t="shared" si="19"/>
        <v>Medium</v>
      </c>
      <c r="H435" t="str">
        <f t="shared" si="20"/>
        <v>do not apply</v>
      </c>
    </row>
    <row r="436" spans="1:8" x14ac:dyDescent="0.25">
      <c r="A436" t="s">
        <v>637</v>
      </c>
      <c r="B436" s="2">
        <v>18540</v>
      </c>
      <c r="C436">
        <v>11.4</v>
      </c>
      <c r="D436">
        <v>0.09</v>
      </c>
      <c r="E436" s="4" t="str">
        <f t="shared" si="18"/>
        <v>Medium</v>
      </c>
      <c r="G436" t="str">
        <f t="shared" si="19"/>
        <v>Medium</v>
      </c>
      <c r="H436" t="str">
        <f t="shared" si="20"/>
        <v>do not apply</v>
      </c>
    </row>
    <row r="437" spans="1:8" x14ac:dyDescent="0.25">
      <c r="A437" t="s">
        <v>267</v>
      </c>
      <c r="B437" s="2">
        <v>18539</v>
      </c>
      <c r="C437">
        <v>15.1</v>
      </c>
      <c r="D437">
        <v>0.26</v>
      </c>
      <c r="E437" s="4" t="str">
        <f t="shared" si="18"/>
        <v>Medium</v>
      </c>
      <c r="G437" t="str">
        <f t="shared" si="19"/>
        <v>Medium</v>
      </c>
      <c r="H437" t="str">
        <f t="shared" si="20"/>
        <v>do not apply</v>
      </c>
    </row>
    <row r="438" spans="1:8" x14ac:dyDescent="0.25">
      <c r="A438" t="s">
        <v>105</v>
      </c>
      <c r="B438" s="2">
        <v>18529</v>
      </c>
      <c r="C438">
        <v>16.600000000000001</v>
      </c>
      <c r="D438">
        <v>0.37</v>
      </c>
      <c r="E438" s="4" t="str">
        <f t="shared" si="18"/>
        <v>Medium</v>
      </c>
      <c r="G438" t="str">
        <f t="shared" si="19"/>
        <v>Medium</v>
      </c>
      <c r="H438" t="str">
        <f t="shared" si="20"/>
        <v>do not apply</v>
      </c>
    </row>
    <row r="439" spans="1:8" x14ac:dyDescent="0.25">
      <c r="A439" t="s">
        <v>612</v>
      </c>
      <c r="B439" s="2">
        <v>18513</v>
      </c>
      <c r="C439">
        <v>19.8</v>
      </c>
      <c r="D439">
        <v>0.13</v>
      </c>
      <c r="E439" s="4" t="str">
        <f t="shared" si="18"/>
        <v>Medium</v>
      </c>
      <c r="G439" t="str">
        <f t="shared" si="19"/>
        <v>Medium</v>
      </c>
      <c r="H439" t="str">
        <f t="shared" si="20"/>
        <v>do not apply</v>
      </c>
    </row>
    <row r="440" spans="1:8" x14ac:dyDescent="0.25">
      <c r="A440" t="s">
        <v>704</v>
      </c>
      <c r="B440" s="2">
        <v>18511</v>
      </c>
      <c r="C440">
        <v>32.5</v>
      </c>
      <c r="D440">
        <v>0</v>
      </c>
      <c r="E440" s="4" t="str">
        <f t="shared" si="18"/>
        <v>Medium</v>
      </c>
      <c r="G440" t="str">
        <f t="shared" si="19"/>
        <v>Medium</v>
      </c>
      <c r="H440" t="str">
        <f t="shared" si="20"/>
        <v>do not apply</v>
      </c>
    </row>
    <row r="441" spans="1:8" x14ac:dyDescent="0.25">
      <c r="A441" t="s">
        <v>722</v>
      </c>
      <c r="B441" s="2">
        <v>18361</v>
      </c>
      <c r="C441">
        <v>17.2</v>
      </c>
      <c r="D441">
        <v>0.03</v>
      </c>
      <c r="E441" s="4" t="str">
        <f t="shared" si="18"/>
        <v>Medium</v>
      </c>
      <c r="G441" t="str">
        <f t="shared" si="19"/>
        <v>Medium</v>
      </c>
      <c r="H441" t="str">
        <f t="shared" si="20"/>
        <v>do not apply</v>
      </c>
    </row>
    <row r="442" spans="1:8" x14ac:dyDescent="0.25">
      <c r="A442" t="s">
        <v>340</v>
      </c>
      <c r="B442" s="2">
        <v>18340</v>
      </c>
      <c r="C442">
        <v>23.8</v>
      </c>
      <c r="D442">
        <v>0.21</v>
      </c>
      <c r="E442" s="4" t="str">
        <f t="shared" si="18"/>
        <v>Medium</v>
      </c>
      <c r="G442" t="str">
        <f t="shared" si="19"/>
        <v>Medium</v>
      </c>
      <c r="H442" t="str">
        <f t="shared" si="20"/>
        <v>do not apply</v>
      </c>
    </row>
    <row r="443" spans="1:8" x14ac:dyDescent="0.25">
      <c r="A443" t="s">
        <v>39</v>
      </c>
      <c r="B443" s="2">
        <v>18334</v>
      </c>
      <c r="C443">
        <v>13.8</v>
      </c>
      <c r="D443">
        <v>0.15</v>
      </c>
      <c r="E443" s="4" t="str">
        <f t="shared" si="18"/>
        <v>Medium</v>
      </c>
      <c r="G443" t="str">
        <f t="shared" si="19"/>
        <v>Medium</v>
      </c>
      <c r="H443" t="str">
        <f t="shared" si="20"/>
        <v>do not apply</v>
      </c>
    </row>
    <row r="444" spans="1:8" x14ac:dyDescent="0.25">
      <c r="A444" t="s">
        <v>247</v>
      </c>
      <c r="B444" s="2">
        <v>18293</v>
      </c>
      <c r="C444">
        <v>42.7</v>
      </c>
      <c r="D444">
        <v>0.19</v>
      </c>
      <c r="E444" s="4" t="str">
        <f t="shared" si="18"/>
        <v>Medium</v>
      </c>
      <c r="G444" t="str">
        <f t="shared" si="19"/>
        <v>Medium</v>
      </c>
      <c r="H444" t="str">
        <f t="shared" si="20"/>
        <v>do not apply</v>
      </c>
    </row>
    <row r="445" spans="1:8" x14ac:dyDescent="0.25">
      <c r="A445" t="s">
        <v>363</v>
      </c>
      <c r="B445" s="2">
        <v>18209</v>
      </c>
      <c r="C445">
        <v>16.899999999999999</v>
      </c>
      <c r="D445">
        <v>0.39</v>
      </c>
      <c r="E445" s="4" t="str">
        <f t="shared" si="18"/>
        <v>Medium</v>
      </c>
      <c r="G445" t="str">
        <f t="shared" si="19"/>
        <v>Medium</v>
      </c>
      <c r="H445" t="str">
        <f t="shared" si="20"/>
        <v>do not apply</v>
      </c>
    </row>
    <row r="446" spans="1:8" x14ac:dyDescent="0.25">
      <c r="A446" t="s">
        <v>20</v>
      </c>
      <c r="B446" s="2">
        <v>18178</v>
      </c>
      <c r="C446">
        <v>14.7</v>
      </c>
      <c r="D446">
        <v>0.37</v>
      </c>
      <c r="E446" s="4" t="str">
        <f t="shared" si="18"/>
        <v>Medium</v>
      </c>
      <c r="G446" t="str">
        <f t="shared" si="19"/>
        <v>Medium</v>
      </c>
      <c r="H446" t="str">
        <f t="shared" si="20"/>
        <v>do not apply</v>
      </c>
    </row>
    <row r="447" spans="1:8" x14ac:dyDescent="0.25">
      <c r="A447" t="s">
        <v>489</v>
      </c>
      <c r="B447" s="2">
        <v>18162</v>
      </c>
      <c r="C447">
        <v>8.1999999999999993</v>
      </c>
      <c r="D447">
        <v>0.09</v>
      </c>
      <c r="E447" s="4" t="str">
        <f t="shared" si="18"/>
        <v>Medium</v>
      </c>
      <c r="G447" t="str">
        <f t="shared" si="19"/>
        <v>Medium</v>
      </c>
      <c r="H447" t="str">
        <f t="shared" si="20"/>
        <v>do not apply</v>
      </c>
    </row>
    <row r="448" spans="1:8" x14ac:dyDescent="0.25">
      <c r="A448" t="s">
        <v>391</v>
      </c>
      <c r="B448" s="2">
        <v>18135</v>
      </c>
      <c r="C448">
        <v>25.8</v>
      </c>
      <c r="D448">
        <v>0.09</v>
      </c>
      <c r="E448" s="4" t="str">
        <f t="shared" si="18"/>
        <v>Medium</v>
      </c>
      <c r="G448" t="str">
        <f t="shared" si="19"/>
        <v>Medium</v>
      </c>
      <c r="H448" t="str">
        <f t="shared" si="20"/>
        <v>do not apply</v>
      </c>
    </row>
    <row r="449" spans="1:8" x14ac:dyDescent="0.25">
      <c r="A449" t="s">
        <v>753</v>
      </c>
      <c r="B449" s="2">
        <v>18096</v>
      </c>
      <c r="C449">
        <v>24.6</v>
      </c>
      <c r="D449">
        <v>0.32</v>
      </c>
      <c r="E449" s="4" t="str">
        <f t="shared" si="18"/>
        <v>Medium</v>
      </c>
      <c r="G449" t="str">
        <f t="shared" si="19"/>
        <v>Medium</v>
      </c>
      <c r="H449" t="str">
        <f t="shared" si="20"/>
        <v>do not apply</v>
      </c>
    </row>
    <row r="450" spans="1:8" x14ac:dyDescent="0.25">
      <c r="A450" t="s">
        <v>238</v>
      </c>
      <c r="B450" s="2">
        <v>17940</v>
      </c>
      <c r="C450">
        <v>17.899999999999999</v>
      </c>
      <c r="D450">
        <v>0.3</v>
      </c>
      <c r="E450" s="4" t="str">
        <f t="shared" si="18"/>
        <v>Medium</v>
      </c>
      <c r="G450" t="str">
        <f t="shared" si="19"/>
        <v>Medium</v>
      </c>
      <c r="H450" t="str">
        <f t="shared" si="20"/>
        <v>do not apply</v>
      </c>
    </row>
    <row r="451" spans="1:8" x14ac:dyDescent="0.25">
      <c r="A451" t="s">
        <v>169</v>
      </c>
      <c r="B451" s="2">
        <v>17916</v>
      </c>
      <c r="C451">
        <v>10.199999999999999</v>
      </c>
      <c r="D451">
        <v>0.22</v>
      </c>
      <c r="E451" s="4" t="str">
        <f t="shared" ref="E451:E514" si="21">IF(B451&gt;30000,"Large", IF(B451&gt;10000, "Medium", "Small"))</f>
        <v>Medium</v>
      </c>
      <c r="G451" t="str">
        <f t="shared" ref="G451:G514" si="22">IF(B451&gt;30000,"Large",IF(B451&gt;10000,"Medium",IF(B451&lt;10000,"Small")))</f>
        <v>Medium</v>
      </c>
      <c r="H451" t="str">
        <f t="shared" ref="H451:H514" si="23">IF(AND(E451="Small",C451&lt;40),"apply","do not apply")</f>
        <v>do not apply</v>
      </c>
    </row>
    <row r="452" spans="1:8" x14ac:dyDescent="0.25">
      <c r="A452" t="s">
        <v>93</v>
      </c>
      <c r="B452" s="2">
        <v>17906</v>
      </c>
      <c r="C452">
        <v>14</v>
      </c>
      <c r="D452">
        <v>0.25</v>
      </c>
      <c r="E452" s="4" t="str">
        <f t="shared" si="21"/>
        <v>Medium</v>
      </c>
      <c r="G452" t="str">
        <f t="shared" si="22"/>
        <v>Medium</v>
      </c>
      <c r="H452" t="str">
        <f t="shared" si="23"/>
        <v>do not apply</v>
      </c>
    </row>
    <row r="453" spans="1:8" x14ac:dyDescent="0.25">
      <c r="A453" t="s">
        <v>321</v>
      </c>
      <c r="B453" s="2">
        <v>17866</v>
      </c>
      <c r="C453">
        <v>7.7</v>
      </c>
      <c r="D453">
        <v>0.1</v>
      </c>
      <c r="E453" s="4" t="str">
        <f t="shared" si="21"/>
        <v>Medium</v>
      </c>
      <c r="G453" t="str">
        <f t="shared" si="22"/>
        <v>Medium</v>
      </c>
      <c r="H453" t="str">
        <f t="shared" si="23"/>
        <v>do not apply</v>
      </c>
    </row>
    <row r="454" spans="1:8" x14ac:dyDescent="0.25">
      <c r="A454" t="s">
        <v>835</v>
      </c>
      <c r="B454" s="2">
        <v>17800</v>
      </c>
      <c r="C454">
        <v>24.9</v>
      </c>
      <c r="D454">
        <v>0.01</v>
      </c>
      <c r="E454" s="4" t="str">
        <f t="shared" si="21"/>
        <v>Medium</v>
      </c>
      <c r="G454" t="str">
        <f t="shared" si="22"/>
        <v>Medium</v>
      </c>
      <c r="H454" t="str">
        <f t="shared" si="23"/>
        <v>do not apply</v>
      </c>
    </row>
    <row r="455" spans="1:8" x14ac:dyDescent="0.25">
      <c r="A455" t="s">
        <v>773</v>
      </c>
      <c r="B455" s="2">
        <v>17791</v>
      </c>
      <c r="C455">
        <v>23.7</v>
      </c>
      <c r="D455">
        <v>0.01</v>
      </c>
      <c r="E455" s="4" t="str">
        <f t="shared" si="21"/>
        <v>Medium</v>
      </c>
      <c r="G455" t="str">
        <f t="shared" si="22"/>
        <v>Medium</v>
      </c>
      <c r="H455" t="str">
        <f t="shared" si="23"/>
        <v>do not apply</v>
      </c>
    </row>
    <row r="456" spans="1:8" x14ac:dyDescent="0.25">
      <c r="A456" t="s">
        <v>591</v>
      </c>
      <c r="B456" s="2">
        <v>17758</v>
      </c>
      <c r="C456">
        <v>30.8</v>
      </c>
      <c r="D456">
        <v>0.01</v>
      </c>
      <c r="E456" s="4" t="str">
        <f t="shared" si="21"/>
        <v>Medium</v>
      </c>
      <c r="G456" t="str">
        <f t="shared" si="22"/>
        <v>Medium</v>
      </c>
      <c r="H456" t="str">
        <f t="shared" si="23"/>
        <v>do not apply</v>
      </c>
    </row>
    <row r="457" spans="1:8" x14ac:dyDescent="0.25">
      <c r="A457" t="s">
        <v>120</v>
      </c>
      <c r="B457" s="2">
        <v>17755</v>
      </c>
      <c r="C457">
        <v>18.8</v>
      </c>
      <c r="D457">
        <v>0.28000000000000003</v>
      </c>
      <c r="E457" s="4" t="str">
        <f t="shared" si="21"/>
        <v>Medium</v>
      </c>
      <c r="G457" t="str">
        <f t="shared" si="22"/>
        <v>Medium</v>
      </c>
      <c r="H457" t="str">
        <f t="shared" si="23"/>
        <v>do not apply</v>
      </c>
    </row>
    <row r="458" spans="1:8" x14ac:dyDescent="0.25">
      <c r="A458" t="s">
        <v>789</v>
      </c>
      <c r="B458" s="2">
        <v>17753</v>
      </c>
      <c r="C458">
        <v>24.7</v>
      </c>
      <c r="D458">
        <v>0.44</v>
      </c>
      <c r="E458" s="4" t="str">
        <f t="shared" si="21"/>
        <v>Medium</v>
      </c>
      <c r="G458" t="str">
        <f t="shared" si="22"/>
        <v>Medium</v>
      </c>
      <c r="H458" t="str">
        <f t="shared" si="23"/>
        <v>do not apply</v>
      </c>
    </row>
    <row r="459" spans="1:8" x14ac:dyDescent="0.25">
      <c r="A459" t="s">
        <v>156</v>
      </c>
      <c r="B459" s="2">
        <v>17713</v>
      </c>
      <c r="C459">
        <v>13</v>
      </c>
      <c r="D459">
        <v>0.1</v>
      </c>
      <c r="E459" s="4" t="str">
        <f t="shared" si="21"/>
        <v>Medium</v>
      </c>
      <c r="G459" t="str">
        <f t="shared" si="22"/>
        <v>Medium</v>
      </c>
      <c r="H459" t="str">
        <f t="shared" si="23"/>
        <v>do not apply</v>
      </c>
    </row>
    <row r="460" spans="1:8" x14ac:dyDescent="0.25">
      <c r="A460" t="s">
        <v>365</v>
      </c>
      <c r="B460" s="2">
        <v>17638</v>
      </c>
      <c r="C460">
        <v>14.4</v>
      </c>
      <c r="D460">
        <v>0.27</v>
      </c>
      <c r="E460" s="4" t="str">
        <f t="shared" si="21"/>
        <v>Medium</v>
      </c>
      <c r="G460" t="str">
        <f t="shared" si="22"/>
        <v>Medium</v>
      </c>
      <c r="H460" t="str">
        <f t="shared" si="23"/>
        <v>do not apply</v>
      </c>
    </row>
    <row r="461" spans="1:8" x14ac:dyDescent="0.25">
      <c r="A461" t="s">
        <v>480</v>
      </c>
      <c r="B461" s="2">
        <v>17625</v>
      </c>
      <c r="C461">
        <v>14.4</v>
      </c>
      <c r="D461">
        <v>0.06</v>
      </c>
      <c r="E461" s="4" t="str">
        <f t="shared" si="21"/>
        <v>Medium</v>
      </c>
      <c r="G461" t="str">
        <f t="shared" si="22"/>
        <v>Medium</v>
      </c>
      <c r="H461" t="str">
        <f t="shared" si="23"/>
        <v>do not apply</v>
      </c>
    </row>
    <row r="462" spans="1:8" x14ac:dyDescent="0.25">
      <c r="A462" t="s">
        <v>214</v>
      </c>
      <c r="B462" s="2">
        <v>17612</v>
      </c>
      <c r="C462">
        <v>10.7</v>
      </c>
      <c r="D462">
        <v>0.05</v>
      </c>
      <c r="E462" s="4" t="str">
        <f t="shared" si="21"/>
        <v>Medium</v>
      </c>
      <c r="G462" t="str">
        <f t="shared" si="22"/>
        <v>Medium</v>
      </c>
      <c r="H462" t="str">
        <f t="shared" si="23"/>
        <v>do not apply</v>
      </c>
    </row>
    <row r="463" spans="1:8" x14ac:dyDescent="0.25">
      <c r="A463" t="s">
        <v>289</v>
      </c>
      <c r="B463" s="2">
        <v>17581</v>
      </c>
      <c r="C463">
        <v>21.5</v>
      </c>
      <c r="D463">
        <v>0.11</v>
      </c>
      <c r="E463" s="4" t="str">
        <f t="shared" si="21"/>
        <v>Medium</v>
      </c>
      <c r="G463" t="str">
        <f t="shared" si="22"/>
        <v>Medium</v>
      </c>
      <c r="H463" t="str">
        <f t="shared" si="23"/>
        <v>do not apply</v>
      </c>
    </row>
    <row r="464" spans="1:8" x14ac:dyDescent="0.25">
      <c r="A464" t="s">
        <v>461</v>
      </c>
      <c r="B464" s="2">
        <v>17503</v>
      </c>
      <c r="C464">
        <v>16</v>
      </c>
      <c r="D464">
        <v>0.05</v>
      </c>
      <c r="E464" s="4" t="str">
        <f t="shared" si="21"/>
        <v>Medium</v>
      </c>
      <c r="G464" t="str">
        <f t="shared" si="22"/>
        <v>Medium</v>
      </c>
      <c r="H464" t="str">
        <f t="shared" si="23"/>
        <v>do not apply</v>
      </c>
    </row>
    <row r="465" spans="1:8" x14ac:dyDescent="0.25">
      <c r="A465" t="s">
        <v>240</v>
      </c>
      <c r="B465" s="2">
        <v>17422</v>
      </c>
      <c r="C465">
        <v>15.9</v>
      </c>
      <c r="D465">
        <v>0.15</v>
      </c>
      <c r="E465" s="4" t="str">
        <f t="shared" si="21"/>
        <v>Medium</v>
      </c>
      <c r="G465" t="str">
        <f t="shared" si="22"/>
        <v>Medium</v>
      </c>
      <c r="H465" t="str">
        <f t="shared" si="23"/>
        <v>do not apply</v>
      </c>
    </row>
    <row r="466" spans="1:8" x14ac:dyDescent="0.25">
      <c r="A466" t="s">
        <v>176</v>
      </c>
      <c r="B466" s="2">
        <v>17404</v>
      </c>
      <c r="C466">
        <v>22.7</v>
      </c>
      <c r="D466">
        <v>0.01</v>
      </c>
      <c r="E466" s="4" t="str">
        <f t="shared" si="21"/>
        <v>Medium</v>
      </c>
      <c r="G466" t="str">
        <f t="shared" si="22"/>
        <v>Medium</v>
      </c>
      <c r="H466" t="str">
        <f t="shared" si="23"/>
        <v>do not apply</v>
      </c>
    </row>
    <row r="467" spans="1:8" x14ac:dyDescent="0.25">
      <c r="A467" t="s">
        <v>428</v>
      </c>
      <c r="B467" s="2">
        <v>17381</v>
      </c>
      <c r="C467">
        <v>13.9</v>
      </c>
      <c r="D467">
        <v>0.09</v>
      </c>
      <c r="E467" s="4" t="str">
        <f t="shared" si="21"/>
        <v>Medium</v>
      </c>
      <c r="G467" t="str">
        <f t="shared" si="22"/>
        <v>Medium</v>
      </c>
      <c r="H467" t="str">
        <f t="shared" si="23"/>
        <v>do not apply</v>
      </c>
    </row>
    <row r="468" spans="1:8" x14ac:dyDescent="0.25">
      <c r="A468" t="s">
        <v>683</v>
      </c>
      <c r="B468" s="2">
        <v>17273</v>
      </c>
      <c r="C468">
        <v>6.6</v>
      </c>
      <c r="D468">
        <v>0.08</v>
      </c>
      <c r="E468" s="4" t="str">
        <f t="shared" si="21"/>
        <v>Medium</v>
      </c>
      <c r="G468" t="str">
        <f t="shared" si="22"/>
        <v>Medium</v>
      </c>
      <c r="H468" t="str">
        <f t="shared" si="23"/>
        <v>do not apply</v>
      </c>
    </row>
    <row r="469" spans="1:8" x14ac:dyDescent="0.25">
      <c r="A469" t="s">
        <v>287</v>
      </c>
      <c r="B469" s="2">
        <v>17200</v>
      </c>
      <c r="C469">
        <v>5</v>
      </c>
      <c r="D469">
        <v>7.0000000000000007E-2</v>
      </c>
      <c r="E469" s="4" t="str">
        <f t="shared" si="21"/>
        <v>Medium</v>
      </c>
      <c r="G469" t="str">
        <f t="shared" si="22"/>
        <v>Medium</v>
      </c>
      <c r="H469" t="str">
        <f t="shared" si="23"/>
        <v>do not apply</v>
      </c>
    </row>
    <row r="470" spans="1:8" x14ac:dyDescent="0.25">
      <c r="A470" t="s">
        <v>272</v>
      </c>
      <c r="B470" s="2">
        <v>17155</v>
      </c>
      <c r="C470">
        <v>7.2</v>
      </c>
      <c r="D470">
        <v>0.08</v>
      </c>
      <c r="E470" s="4" t="str">
        <f t="shared" si="21"/>
        <v>Medium</v>
      </c>
      <c r="G470" t="str">
        <f t="shared" si="22"/>
        <v>Medium</v>
      </c>
      <c r="H470" t="str">
        <f t="shared" si="23"/>
        <v>do not apply</v>
      </c>
    </row>
    <row r="471" spans="1:8" x14ac:dyDescent="0.25">
      <c r="A471" t="s">
        <v>452</v>
      </c>
      <c r="B471" s="2">
        <v>17142</v>
      </c>
      <c r="C471">
        <v>21.1</v>
      </c>
      <c r="D471">
        <v>0.21</v>
      </c>
      <c r="E471" s="4" t="str">
        <f t="shared" si="21"/>
        <v>Medium</v>
      </c>
      <c r="G471" t="str">
        <f t="shared" si="22"/>
        <v>Medium</v>
      </c>
      <c r="H471" t="str">
        <f t="shared" si="23"/>
        <v>do not apply</v>
      </c>
    </row>
    <row r="472" spans="1:8" x14ac:dyDescent="0.25">
      <c r="A472" t="s">
        <v>673</v>
      </c>
      <c r="B472" s="2">
        <v>17062</v>
      </c>
      <c r="C472">
        <v>13</v>
      </c>
      <c r="D472">
        <v>0.02</v>
      </c>
      <c r="E472" s="4" t="str">
        <f t="shared" si="21"/>
        <v>Medium</v>
      </c>
      <c r="G472" t="str">
        <f t="shared" si="22"/>
        <v>Medium</v>
      </c>
      <c r="H472" t="str">
        <f t="shared" si="23"/>
        <v>do not apply</v>
      </c>
    </row>
    <row r="473" spans="1:8" x14ac:dyDescent="0.25">
      <c r="A473" t="s">
        <v>709</v>
      </c>
      <c r="B473" s="2">
        <v>17000</v>
      </c>
      <c r="C473">
        <v>9.1999999999999993</v>
      </c>
      <c r="D473">
        <v>0.11</v>
      </c>
      <c r="E473" s="4" t="str">
        <f t="shared" si="21"/>
        <v>Medium</v>
      </c>
      <c r="G473" t="str">
        <f t="shared" si="22"/>
        <v>Medium</v>
      </c>
      <c r="H473" t="str">
        <f t="shared" si="23"/>
        <v>do not apply</v>
      </c>
    </row>
    <row r="474" spans="1:8" x14ac:dyDescent="0.25">
      <c r="A474" t="s">
        <v>700</v>
      </c>
      <c r="B474" s="2">
        <v>16924</v>
      </c>
      <c r="C474">
        <v>19.5</v>
      </c>
      <c r="D474">
        <v>0.19</v>
      </c>
      <c r="E474" s="4" t="str">
        <f t="shared" si="21"/>
        <v>Medium</v>
      </c>
      <c r="G474" t="str">
        <f t="shared" si="22"/>
        <v>Medium</v>
      </c>
      <c r="H474" t="str">
        <f t="shared" si="23"/>
        <v>do not apply</v>
      </c>
    </row>
    <row r="475" spans="1:8" x14ac:dyDescent="0.25">
      <c r="A475" t="s">
        <v>795</v>
      </c>
      <c r="B475" s="2">
        <v>16867</v>
      </c>
      <c r="C475">
        <v>18.399999999999999</v>
      </c>
      <c r="D475">
        <v>0.1</v>
      </c>
      <c r="E475" s="4" t="str">
        <f t="shared" si="21"/>
        <v>Medium</v>
      </c>
      <c r="G475" t="str">
        <f t="shared" si="22"/>
        <v>Medium</v>
      </c>
      <c r="H475" t="str">
        <f t="shared" si="23"/>
        <v>do not apply</v>
      </c>
    </row>
    <row r="476" spans="1:8" x14ac:dyDescent="0.25">
      <c r="A476" t="s">
        <v>236</v>
      </c>
      <c r="B476" s="2">
        <v>16841</v>
      </c>
      <c r="C476">
        <v>43.2</v>
      </c>
      <c r="D476">
        <v>0.08</v>
      </c>
      <c r="E476" s="4" t="str">
        <f t="shared" si="21"/>
        <v>Medium</v>
      </c>
      <c r="G476" t="str">
        <f t="shared" si="22"/>
        <v>Medium</v>
      </c>
      <c r="H476" t="str">
        <f t="shared" si="23"/>
        <v>do not apply</v>
      </c>
    </row>
    <row r="477" spans="1:8" x14ac:dyDescent="0.25">
      <c r="A477" t="s">
        <v>850</v>
      </c>
      <c r="B477" s="2">
        <v>16817</v>
      </c>
      <c r="C477">
        <v>6</v>
      </c>
      <c r="E477" s="4" t="str">
        <f t="shared" si="21"/>
        <v>Medium</v>
      </c>
      <c r="G477" t="str">
        <f t="shared" si="22"/>
        <v>Medium</v>
      </c>
      <c r="H477" t="str">
        <f t="shared" si="23"/>
        <v>do not apply</v>
      </c>
    </row>
    <row r="478" spans="1:8" x14ac:dyDescent="0.25">
      <c r="A478" t="s">
        <v>586</v>
      </c>
      <c r="B478" s="2">
        <v>16812</v>
      </c>
      <c r="C478">
        <v>19.100000000000001</v>
      </c>
      <c r="D478">
        <v>0.21</v>
      </c>
      <c r="E478" s="4" t="str">
        <f t="shared" si="21"/>
        <v>Medium</v>
      </c>
      <c r="G478" t="str">
        <f t="shared" si="22"/>
        <v>Medium</v>
      </c>
      <c r="H478" t="str">
        <f t="shared" si="23"/>
        <v>do not apply</v>
      </c>
    </row>
    <row r="479" spans="1:8" x14ac:dyDescent="0.25">
      <c r="A479" t="s">
        <v>412</v>
      </c>
      <c r="B479" s="2">
        <v>16729</v>
      </c>
      <c r="C479">
        <v>10.4</v>
      </c>
      <c r="D479">
        <v>0.19</v>
      </c>
      <c r="E479" s="4" t="str">
        <f t="shared" si="21"/>
        <v>Medium</v>
      </c>
      <c r="G479" t="str">
        <f t="shared" si="22"/>
        <v>Medium</v>
      </c>
      <c r="H479" t="str">
        <f t="shared" si="23"/>
        <v>do not apply</v>
      </c>
    </row>
    <row r="480" spans="1:8" x14ac:dyDescent="0.25">
      <c r="A480" t="s">
        <v>574</v>
      </c>
      <c r="B480" s="2">
        <v>16695</v>
      </c>
      <c r="C480">
        <v>12.6</v>
      </c>
      <c r="D480">
        <v>0.02</v>
      </c>
      <c r="E480" s="4" t="str">
        <f t="shared" si="21"/>
        <v>Medium</v>
      </c>
      <c r="G480" t="str">
        <f t="shared" si="22"/>
        <v>Medium</v>
      </c>
      <c r="H480" t="str">
        <f t="shared" si="23"/>
        <v>do not apply</v>
      </c>
    </row>
    <row r="481" spans="1:8" x14ac:dyDescent="0.25">
      <c r="A481" t="s">
        <v>638</v>
      </c>
      <c r="B481" s="2">
        <v>16691</v>
      </c>
      <c r="C481">
        <v>23.9</v>
      </c>
      <c r="D481">
        <v>0.01</v>
      </c>
      <c r="E481" s="4" t="str">
        <f t="shared" si="21"/>
        <v>Medium</v>
      </c>
      <c r="G481" t="str">
        <f t="shared" si="22"/>
        <v>Medium</v>
      </c>
      <c r="H481" t="str">
        <f t="shared" si="23"/>
        <v>do not apply</v>
      </c>
    </row>
    <row r="482" spans="1:8" x14ac:dyDescent="0.25">
      <c r="A482" t="s">
        <v>344</v>
      </c>
      <c r="B482" s="2">
        <v>16667</v>
      </c>
      <c r="C482">
        <v>11.9</v>
      </c>
      <c r="D482">
        <v>7.0000000000000007E-2</v>
      </c>
      <c r="E482" s="4" t="str">
        <f t="shared" si="21"/>
        <v>Medium</v>
      </c>
      <c r="G482" t="str">
        <f t="shared" si="22"/>
        <v>Medium</v>
      </c>
      <c r="H482" t="str">
        <f t="shared" si="23"/>
        <v>do not apply</v>
      </c>
    </row>
    <row r="483" spans="1:8" x14ac:dyDescent="0.25">
      <c r="A483" t="s">
        <v>883</v>
      </c>
      <c r="B483" s="2">
        <v>16609</v>
      </c>
      <c r="C483">
        <v>21</v>
      </c>
      <c r="D483">
        <v>0.43</v>
      </c>
      <c r="E483" s="4" t="str">
        <f t="shared" si="21"/>
        <v>Medium</v>
      </c>
      <c r="G483" t="str">
        <f t="shared" si="22"/>
        <v>Medium</v>
      </c>
      <c r="H483" t="str">
        <f t="shared" si="23"/>
        <v>do not apply</v>
      </c>
    </row>
    <row r="484" spans="1:8" x14ac:dyDescent="0.25">
      <c r="A484" t="s">
        <v>513</v>
      </c>
      <c r="B484" s="2">
        <v>16606</v>
      </c>
      <c r="C484">
        <v>32.799999999999997</v>
      </c>
      <c r="D484">
        <v>0.43</v>
      </c>
      <c r="E484" s="4" t="str">
        <f t="shared" si="21"/>
        <v>Medium</v>
      </c>
      <c r="G484" t="str">
        <f t="shared" si="22"/>
        <v>Medium</v>
      </c>
      <c r="H484" t="str">
        <f t="shared" si="23"/>
        <v>do not apply</v>
      </c>
    </row>
    <row r="485" spans="1:8" x14ac:dyDescent="0.25">
      <c r="A485" t="s">
        <v>511</v>
      </c>
      <c r="B485" s="2">
        <v>16589</v>
      </c>
      <c r="C485">
        <v>23</v>
      </c>
      <c r="D485">
        <v>0.04</v>
      </c>
      <c r="E485" s="4" t="str">
        <f t="shared" si="21"/>
        <v>Medium</v>
      </c>
      <c r="G485" t="str">
        <f t="shared" si="22"/>
        <v>Medium</v>
      </c>
      <c r="H485" t="str">
        <f t="shared" si="23"/>
        <v>do not apply</v>
      </c>
    </row>
    <row r="486" spans="1:8" x14ac:dyDescent="0.25">
      <c r="A486" t="s">
        <v>347</v>
      </c>
      <c r="B486" s="2">
        <v>16489</v>
      </c>
      <c r="C486">
        <v>25.4</v>
      </c>
      <c r="D486">
        <v>0.24</v>
      </c>
      <c r="E486" s="4" t="str">
        <f t="shared" si="21"/>
        <v>Medium</v>
      </c>
      <c r="G486" t="str">
        <f t="shared" si="22"/>
        <v>Medium</v>
      </c>
      <c r="H486" t="str">
        <f t="shared" si="23"/>
        <v>do not apply</v>
      </c>
    </row>
    <row r="487" spans="1:8" x14ac:dyDescent="0.25">
      <c r="A487" t="s">
        <v>632</v>
      </c>
      <c r="B487" s="2">
        <v>16446</v>
      </c>
      <c r="C487">
        <v>19.2</v>
      </c>
      <c r="D487">
        <v>0.02</v>
      </c>
      <c r="E487" s="4" t="str">
        <f t="shared" si="21"/>
        <v>Medium</v>
      </c>
      <c r="G487" t="str">
        <f t="shared" si="22"/>
        <v>Medium</v>
      </c>
      <c r="H487" t="str">
        <f t="shared" si="23"/>
        <v>do not apply</v>
      </c>
    </row>
    <row r="488" spans="1:8" x14ac:dyDescent="0.25">
      <c r="A488" t="s">
        <v>843</v>
      </c>
      <c r="B488" s="2">
        <v>16400</v>
      </c>
      <c r="C488">
        <v>15.3</v>
      </c>
      <c r="D488">
        <v>0.02</v>
      </c>
      <c r="E488" s="4" t="str">
        <f t="shared" si="21"/>
        <v>Medium</v>
      </c>
      <c r="G488" t="str">
        <f t="shared" si="22"/>
        <v>Medium</v>
      </c>
      <c r="H488" t="str">
        <f t="shared" si="23"/>
        <v>do not apply</v>
      </c>
    </row>
    <row r="489" spans="1:8" x14ac:dyDescent="0.25">
      <c r="A489" t="s">
        <v>788</v>
      </c>
      <c r="B489" s="2">
        <v>16370</v>
      </c>
      <c r="C489">
        <v>20.5</v>
      </c>
      <c r="D489">
        <v>7.0000000000000007E-2</v>
      </c>
      <c r="E489" s="4" t="str">
        <f t="shared" si="21"/>
        <v>Medium</v>
      </c>
      <c r="G489" t="str">
        <f t="shared" si="22"/>
        <v>Medium</v>
      </c>
      <c r="H489" t="str">
        <f t="shared" si="23"/>
        <v>do not apply</v>
      </c>
    </row>
    <row r="490" spans="1:8" x14ac:dyDescent="0.25">
      <c r="A490" t="s">
        <v>285</v>
      </c>
      <c r="B490" s="2">
        <v>16306</v>
      </c>
      <c r="C490">
        <v>22.8</v>
      </c>
      <c r="D490">
        <v>0.23</v>
      </c>
      <c r="E490" s="4" t="str">
        <f t="shared" si="21"/>
        <v>Medium</v>
      </c>
      <c r="G490" t="str">
        <f t="shared" si="22"/>
        <v>Medium</v>
      </c>
      <c r="H490" t="str">
        <f t="shared" si="23"/>
        <v>do not apply</v>
      </c>
    </row>
    <row r="491" spans="1:8" x14ac:dyDescent="0.25">
      <c r="A491" t="s">
        <v>554</v>
      </c>
      <c r="B491" s="2">
        <v>16270</v>
      </c>
      <c r="C491">
        <v>9</v>
      </c>
      <c r="D491">
        <v>0.13</v>
      </c>
      <c r="E491" s="4" t="str">
        <f t="shared" si="21"/>
        <v>Medium</v>
      </c>
      <c r="G491" t="str">
        <f t="shared" si="22"/>
        <v>Medium</v>
      </c>
      <c r="H491" t="str">
        <f t="shared" si="23"/>
        <v>do not apply</v>
      </c>
    </row>
    <row r="492" spans="1:8" x14ac:dyDescent="0.25">
      <c r="A492" t="s">
        <v>762</v>
      </c>
      <c r="B492" s="2">
        <v>16263</v>
      </c>
      <c r="C492">
        <v>29.9</v>
      </c>
      <c r="D492">
        <v>0.1</v>
      </c>
      <c r="E492" s="4" t="str">
        <f t="shared" si="21"/>
        <v>Medium</v>
      </c>
      <c r="G492" t="str">
        <f t="shared" si="22"/>
        <v>Medium</v>
      </c>
      <c r="H492" t="str">
        <f t="shared" si="23"/>
        <v>do not apply</v>
      </c>
    </row>
    <row r="493" spans="1:8" x14ac:dyDescent="0.25">
      <c r="A493" t="s">
        <v>828</v>
      </c>
      <c r="B493" s="2">
        <v>16152</v>
      </c>
      <c r="C493">
        <v>17</v>
      </c>
      <c r="D493">
        <v>0.25</v>
      </c>
      <c r="E493" s="4" t="str">
        <f t="shared" si="21"/>
        <v>Medium</v>
      </c>
      <c r="G493" t="str">
        <f t="shared" si="22"/>
        <v>Medium</v>
      </c>
      <c r="H493" t="str">
        <f t="shared" si="23"/>
        <v>do not apply</v>
      </c>
    </row>
    <row r="494" spans="1:8" x14ac:dyDescent="0.25">
      <c r="A494" t="s">
        <v>263</v>
      </c>
      <c r="B494" s="2">
        <v>16130</v>
      </c>
      <c r="C494">
        <v>12.1</v>
      </c>
      <c r="D494">
        <v>0.13</v>
      </c>
      <c r="E494" s="4" t="str">
        <f t="shared" si="21"/>
        <v>Medium</v>
      </c>
      <c r="G494" t="str">
        <f t="shared" si="22"/>
        <v>Medium</v>
      </c>
      <c r="H494" t="str">
        <f t="shared" si="23"/>
        <v>do not apply</v>
      </c>
    </row>
    <row r="495" spans="1:8" x14ac:dyDescent="0.25">
      <c r="A495" t="s">
        <v>295</v>
      </c>
      <c r="B495" s="2">
        <v>16099</v>
      </c>
      <c r="C495">
        <v>24.2</v>
      </c>
      <c r="D495">
        <v>0.17</v>
      </c>
      <c r="E495" s="4" t="str">
        <f t="shared" si="21"/>
        <v>Medium</v>
      </c>
      <c r="G495" t="str">
        <f t="shared" si="22"/>
        <v>Medium</v>
      </c>
      <c r="H495" t="str">
        <f t="shared" si="23"/>
        <v>do not apply</v>
      </c>
    </row>
    <row r="496" spans="1:8" x14ac:dyDescent="0.25">
      <c r="A496" t="s">
        <v>550</v>
      </c>
      <c r="B496" s="2">
        <v>15930</v>
      </c>
      <c r="C496">
        <v>12.6</v>
      </c>
      <c r="D496">
        <v>0.16</v>
      </c>
      <c r="E496" s="4" t="str">
        <f t="shared" si="21"/>
        <v>Medium</v>
      </c>
      <c r="G496" t="str">
        <f t="shared" si="22"/>
        <v>Medium</v>
      </c>
      <c r="H496" t="str">
        <f t="shared" si="23"/>
        <v>do not apply</v>
      </c>
    </row>
    <row r="497" spans="1:8" x14ac:dyDescent="0.25">
      <c r="A497" t="s">
        <v>89</v>
      </c>
      <c r="B497" s="2">
        <v>15920</v>
      </c>
      <c r="C497">
        <v>19.399999999999999</v>
      </c>
      <c r="D497">
        <v>0.25</v>
      </c>
      <c r="E497" s="4" t="str">
        <f t="shared" si="21"/>
        <v>Medium</v>
      </c>
      <c r="G497" t="str">
        <f t="shared" si="22"/>
        <v>Medium</v>
      </c>
      <c r="H497" t="str">
        <f t="shared" si="23"/>
        <v>do not apply</v>
      </c>
    </row>
    <row r="498" spans="1:8" x14ac:dyDescent="0.25">
      <c r="A498" t="s">
        <v>776</v>
      </c>
      <c r="B498" s="2">
        <v>15885</v>
      </c>
      <c r="C498">
        <v>8.4</v>
      </c>
      <c r="D498">
        <v>0.06</v>
      </c>
      <c r="E498" s="4" t="str">
        <f t="shared" si="21"/>
        <v>Medium</v>
      </c>
      <c r="G498" t="str">
        <f t="shared" si="22"/>
        <v>Medium</v>
      </c>
      <c r="H498" t="str">
        <f t="shared" si="23"/>
        <v>do not apply</v>
      </c>
    </row>
    <row r="499" spans="1:8" x14ac:dyDescent="0.25">
      <c r="A499" t="s">
        <v>450</v>
      </c>
      <c r="B499" s="2">
        <v>15805</v>
      </c>
      <c r="C499">
        <v>22.3</v>
      </c>
      <c r="D499">
        <v>0.15</v>
      </c>
      <c r="E499" s="4" t="str">
        <f t="shared" si="21"/>
        <v>Medium</v>
      </c>
      <c r="G499" t="str">
        <f t="shared" si="22"/>
        <v>Medium</v>
      </c>
      <c r="H499" t="str">
        <f t="shared" si="23"/>
        <v>do not apply</v>
      </c>
    </row>
    <row r="500" spans="1:8" x14ac:dyDescent="0.25">
      <c r="A500" t="s">
        <v>401</v>
      </c>
      <c r="B500" s="2">
        <v>15799</v>
      </c>
      <c r="C500">
        <v>23.3</v>
      </c>
      <c r="D500">
        <v>0.14000000000000001</v>
      </c>
      <c r="E500" s="4" t="str">
        <f t="shared" si="21"/>
        <v>Medium</v>
      </c>
      <c r="G500" t="str">
        <f t="shared" si="22"/>
        <v>Medium</v>
      </c>
      <c r="H500" t="str">
        <f t="shared" si="23"/>
        <v>do not apply</v>
      </c>
    </row>
    <row r="501" spans="1:8" x14ac:dyDescent="0.25">
      <c r="A501" t="s">
        <v>566</v>
      </c>
      <c r="B501" s="2">
        <v>15773</v>
      </c>
      <c r="C501">
        <v>16.899999999999999</v>
      </c>
      <c r="D501">
        <v>0.02</v>
      </c>
      <c r="E501" s="4" t="str">
        <f t="shared" si="21"/>
        <v>Medium</v>
      </c>
      <c r="G501" t="str">
        <f t="shared" si="22"/>
        <v>Medium</v>
      </c>
      <c r="H501" t="str">
        <f t="shared" si="23"/>
        <v>do not apply</v>
      </c>
    </row>
    <row r="502" spans="1:8" x14ac:dyDescent="0.25">
      <c r="A502" t="s">
        <v>711</v>
      </c>
      <c r="B502" s="2">
        <v>15730</v>
      </c>
      <c r="C502">
        <v>11.4</v>
      </c>
      <c r="D502">
        <v>0.09</v>
      </c>
      <c r="E502" s="4" t="str">
        <f t="shared" si="21"/>
        <v>Medium</v>
      </c>
      <c r="G502" t="str">
        <f t="shared" si="22"/>
        <v>Medium</v>
      </c>
      <c r="H502" t="str">
        <f t="shared" si="23"/>
        <v>do not apply</v>
      </c>
    </row>
    <row r="503" spans="1:8" x14ac:dyDescent="0.25">
      <c r="A503" t="s">
        <v>545</v>
      </c>
      <c r="B503" s="2">
        <v>15705</v>
      </c>
      <c r="C503">
        <v>20.2</v>
      </c>
      <c r="D503">
        <v>0.2</v>
      </c>
      <c r="E503" s="4" t="str">
        <f t="shared" si="21"/>
        <v>Medium</v>
      </c>
      <c r="G503" t="str">
        <f t="shared" si="22"/>
        <v>Medium</v>
      </c>
      <c r="H503" t="str">
        <f t="shared" si="23"/>
        <v>do not apply</v>
      </c>
    </row>
    <row r="504" spans="1:8" x14ac:dyDescent="0.25">
      <c r="A504" t="s">
        <v>161</v>
      </c>
      <c r="B504" s="2">
        <v>15668</v>
      </c>
      <c r="C504">
        <v>15</v>
      </c>
      <c r="D504">
        <v>0.39</v>
      </c>
      <c r="E504" s="4" t="str">
        <f t="shared" si="21"/>
        <v>Medium</v>
      </c>
      <c r="G504" t="str">
        <f t="shared" si="22"/>
        <v>Medium</v>
      </c>
      <c r="H504" t="str">
        <f t="shared" si="23"/>
        <v>do not apply</v>
      </c>
    </row>
    <row r="505" spans="1:8" x14ac:dyDescent="0.25">
      <c r="A505" t="s">
        <v>305</v>
      </c>
      <c r="B505" s="2">
        <v>15655</v>
      </c>
      <c r="C505">
        <v>22.6</v>
      </c>
      <c r="D505">
        <v>0.15</v>
      </c>
      <c r="E505" s="4" t="str">
        <f t="shared" si="21"/>
        <v>Medium</v>
      </c>
      <c r="G505" t="str">
        <f t="shared" si="22"/>
        <v>Medium</v>
      </c>
      <c r="H505" t="str">
        <f t="shared" si="23"/>
        <v>do not apply</v>
      </c>
    </row>
    <row r="506" spans="1:8" x14ac:dyDescent="0.25">
      <c r="A506" t="s">
        <v>880</v>
      </c>
      <c r="B506" s="2">
        <v>15639</v>
      </c>
      <c r="C506">
        <v>21.5</v>
      </c>
      <c r="D506">
        <v>0.02</v>
      </c>
      <c r="E506" s="4" t="str">
        <f t="shared" si="21"/>
        <v>Medium</v>
      </c>
      <c r="G506" t="str">
        <f t="shared" si="22"/>
        <v>Medium</v>
      </c>
      <c r="H506" t="str">
        <f t="shared" si="23"/>
        <v>do not apply</v>
      </c>
    </row>
    <row r="507" spans="1:8" x14ac:dyDescent="0.25">
      <c r="A507" t="s">
        <v>797</v>
      </c>
      <c r="B507" s="2">
        <v>15632</v>
      </c>
      <c r="C507">
        <v>20.3</v>
      </c>
      <c r="D507">
        <v>0.04</v>
      </c>
      <c r="E507" s="4" t="str">
        <f t="shared" si="21"/>
        <v>Medium</v>
      </c>
      <c r="G507" t="str">
        <f t="shared" si="22"/>
        <v>Medium</v>
      </c>
      <c r="H507" t="str">
        <f t="shared" si="23"/>
        <v>do not apply</v>
      </c>
    </row>
    <row r="508" spans="1:8" x14ac:dyDescent="0.25">
      <c r="A508" t="s">
        <v>116</v>
      </c>
      <c r="B508" s="2">
        <v>15626</v>
      </c>
      <c r="C508">
        <v>18.899999999999999</v>
      </c>
      <c r="D508">
        <v>0.48</v>
      </c>
      <c r="E508" s="4" t="str">
        <f t="shared" si="21"/>
        <v>Medium</v>
      </c>
      <c r="G508" t="str">
        <f t="shared" si="22"/>
        <v>Medium</v>
      </c>
      <c r="H508" t="str">
        <f t="shared" si="23"/>
        <v>do not apply</v>
      </c>
    </row>
    <row r="509" spans="1:8" x14ac:dyDescent="0.25">
      <c r="A509" t="s">
        <v>575</v>
      </c>
      <c r="B509" s="2">
        <v>15619</v>
      </c>
      <c r="C509">
        <v>7.1</v>
      </c>
      <c r="D509">
        <v>0.17</v>
      </c>
      <c r="E509" s="4" t="str">
        <f t="shared" si="21"/>
        <v>Medium</v>
      </c>
      <c r="G509" t="str">
        <f t="shared" si="22"/>
        <v>Medium</v>
      </c>
      <c r="H509" t="str">
        <f t="shared" si="23"/>
        <v>do not apply</v>
      </c>
    </row>
    <row r="510" spans="1:8" x14ac:dyDescent="0.25">
      <c r="A510" t="s">
        <v>14</v>
      </c>
      <c r="B510" s="2">
        <v>15596</v>
      </c>
      <c r="C510">
        <v>7.8</v>
      </c>
      <c r="D510">
        <v>0.22</v>
      </c>
      <c r="E510" s="4" t="str">
        <f t="shared" si="21"/>
        <v>Medium</v>
      </c>
      <c r="G510" t="str">
        <f t="shared" si="22"/>
        <v>Medium</v>
      </c>
      <c r="H510" t="str">
        <f t="shared" si="23"/>
        <v>do not apply</v>
      </c>
    </row>
    <row r="511" spans="1:8" x14ac:dyDescent="0.25">
      <c r="A511" t="s">
        <v>372</v>
      </c>
      <c r="B511" s="2">
        <v>15529</v>
      </c>
      <c r="C511">
        <v>7.9</v>
      </c>
      <c r="D511">
        <v>0.1</v>
      </c>
      <c r="E511" s="4" t="str">
        <f t="shared" si="21"/>
        <v>Medium</v>
      </c>
      <c r="G511" t="str">
        <f t="shared" si="22"/>
        <v>Medium</v>
      </c>
      <c r="H511" t="str">
        <f t="shared" si="23"/>
        <v>do not apply</v>
      </c>
    </row>
    <row r="512" spans="1:8" x14ac:dyDescent="0.25">
      <c r="A512" t="s">
        <v>192</v>
      </c>
      <c r="B512" s="2">
        <v>15521</v>
      </c>
      <c r="C512">
        <v>18</v>
      </c>
      <c r="D512">
        <v>0.25</v>
      </c>
      <c r="E512" s="4" t="str">
        <f t="shared" si="21"/>
        <v>Medium</v>
      </c>
      <c r="G512" t="str">
        <f t="shared" si="22"/>
        <v>Medium</v>
      </c>
      <c r="H512" t="str">
        <f t="shared" si="23"/>
        <v>do not apply</v>
      </c>
    </row>
    <row r="513" spans="1:8" x14ac:dyDescent="0.25">
      <c r="A513" t="s">
        <v>94</v>
      </c>
      <c r="B513" s="2">
        <v>15489</v>
      </c>
      <c r="C513">
        <v>15.7</v>
      </c>
      <c r="D513">
        <v>0.24</v>
      </c>
      <c r="E513" s="4" t="str">
        <f t="shared" si="21"/>
        <v>Medium</v>
      </c>
      <c r="G513" t="str">
        <f t="shared" si="22"/>
        <v>Medium</v>
      </c>
      <c r="H513" t="str">
        <f t="shared" si="23"/>
        <v>do not apply</v>
      </c>
    </row>
    <row r="514" spans="1:8" x14ac:dyDescent="0.25">
      <c r="A514" t="s">
        <v>620</v>
      </c>
      <c r="B514" s="2">
        <v>15464</v>
      </c>
      <c r="C514">
        <v>14.6</v>
      </c>
      <c r="D514">
        <v>0.1</v>
      </c>
      <c r="E514" s="4" t="str">
        <f t="shared" si="21"/>
        <v>Medium</v>
      </c>
      <c r="G514" t="str">
        <f t="shared" si="22"/>
        <v>Medium</v>
      </c>
      <c r="H514" t="str">
        <f t="shared" si="23"/>
        <v>do not apply</v>
      </c>
    </row>
    <row r="515" spans="1:8" x14ac:dyDescent="0.25">
      <c r="A515" t="s">
        <v>755</v>
      </c>
      <c r="B515" s="2">
        <v>15436</v>
      </c>
      <c r="C515">
        <v>18.100000000000001</v>
      </c>
      <c r="D515">
        <v>0.25</v>
      </c>
      <c r="E515" s="4" t="str">
        <f t="shared" ref="E515:E578" si="24">IF(B515&gt;30000,"Large", IF(B515&gt;10000, "Medium", "Small"))</f>
        <v>Medium</v>
      </c>
      <c r="G515" t="str">
        <f t="shared" ref="G515:G578" si="25">IF(B515&gt;30000,"Large",IF(B515&gt;10000,"Medium",IF(B515&lt;10000,"Small")))</f>
        <v>Medium</v>
      </c>
      <c r="H515" t="str">
        <f t="shared" ref="H515:H578" si="26">IF(AND(E515="Small",C515&lt;40),"apply","do not apply")</f>
        <v>do not apply</v>
      </c>
    </row>
    <row r="516" spans="1:8" x14ac:dyDescent="0.25">
      <c r="A516" t="s">
        <v>122</v>
      </c>
      <c r="B516" s="2">
        <v>15408</v>
      </c>
      <c r="C516">
        <v>8.5</v>
      </c>
      <c r="D516">
        <v>0.14000000000000001</v>
      </c>
      <c r="E516" s="4" t="str">
        <f t="shared" si="24"/>
        <v>Medium</v>
      </c>
      <c r="G516" t="str">
        <f t="shared" si="25"/>
        <v>Medium</v>
      </c>
      <c r="H516" t="str">
        <f t="shared" si="26"/>
        <v>do not apply</v>
      </c>
    </row>
    <row r="517" spans="1:8" x14ac:dyDescent="0.25">
      <c r="A517" t="s">
        <v>544</v>
      </c>
      <c r="B517" s="2">
        <v>15387</v>
      </c>
      <c r="C517">
        <v>18.5</v>
      </c>
      <c r="D517">
        <v>0.08</v>
      </c>
      <c r="E517" s="4" t="str">
        <f t="shared" si="24"/>
        <v>Medium</v>
      </c>
      <c r="G517" t="str">
        <f t="shared" si="25"/>
        <v>Medium</v>
      </c>
      <c r="H517" t="str">
        <f t="shared" si="26"/>
        <v>do not apply</v>
      </c>
    </row>
    <row r="518" spans="1:8" x14ac:dyDescent="0.25">
      <c r="A518" t="s">
        <v>196</v>
      </c>
      <c r="B518" s="2">
        <v>15286</v>
      </c>
      <c r="C518">
        <v>5.7</v>
      </c>
      <c r="D518">
        <v>0.14000000000000001</v>
      </c>
      <c r="E518" s="4" t="str">
        <f t="shared" si="24"/>
        <v>Medium</v>
      </c>
      <c r="G518" t="str">
        <f t="shared" si="25"/>
        <v>Medium</v>
      </c>
      <c r="H518" t="str">
        <f t="shared" si="26"/>
        <v>do not apply</v>
      </c>
    </row>
    <row r="519" spans="1:8" x14ac:dyDescent="0.25">
      <c r="A519" t="s">
        <v>34</v>
      </c>
      <c r="B519" s="2">
        <v>15172</v>
      </c>
      <c r="C519">
        <v>4.8</v>
      </c>
      <c r="D519">
        <v>0.17</v>
      </c>
      <c r="E519" s="4" t="str">
        <f t="shared" si="24"/>
        <v>Medium</v>
      </c>
      <c r="G519" t="str">
        <f t="shared" si="25"/>
        <v>Medium</v>
      </c>
      <c r="H519" t="str">
        <f t="shared" si="26"/>
        <v>do not apply</v>
      </c>
    </row>
    <row r="520" spans="1:8" x14ac:dyDescent="0.25">
      <c r="A520" t="s">
        <v>491</v>
      </c>
      <c r="B520" s="2">
        <v>15141</v>
      </c>
      <c r="C520">
        <v>18.7</v>
      </c>
      <c r="D520">
        <v>0.2</v>
      </c>
      <c r="E520" s="4" t="str">
        <f t="shared" si="24"/>
        <v>Medium</v>
      </c>
      <c r="G520" t="str">
        <f t="shared" si="25"/>
        <v>Medium</v>
      </c>
      <c r="H520" t="str">
        <f t="shared" si="26"/>
        <v>do not apply</v>
      </c>
    </row>
    <row r="521" spans="1:8" x14ac:dyDescent="0.25">
      <c r="A521" t="s">
        <v>23</v>
      </c>
      <c r="B521" s="2">
        <v>15128</v>
      </c>
      <c r="C521">
        <v>3.6</v>
      </c>
      <c r="D521">
        <v>0.23</v>
      </c>
      <c r="E521" s="4" t="str">
        <f t="shared" si="24"/>
        <v>Medium</v>
      </c>
      <c r="G521" t="str">
        <f t="shared" si="25"/>
        <v>Medium</v>
      </c>
      <c r="H521" t="str">
        <f t="shared" si="26"/>
        <v>do not apply</v>
      </c>
    </row>
    <row r="522" spans="1:8" x14ac:dyDescent="0.25">
      <c r="A522" t="s">
        <v>781</v>
      </c>
      <c r="B522" s="2">
        <v>15100</v>
      </c>
      <c r="C522">
        <v>26.5</v>
      </c>
      <c r="D522">
        <v>0.03</v>
      </c>
      <c r="E522" s="4" t="str">
        <f t="shared" si="24"/>
        <v>Medium</v>
      </c>
      <c r="G522" t="str">
        <f t="shared" si="25"/>
        <v>Medium</v>
      </c>
      <c r="H522" t="str">
        <f t="shared" si="26"/>
        <v>do not apply</v>
      </c>
    </row>
    <row r="523" spans="1:8" x14ac:dyDescent="0.25">
      <c r="A523" t="s">
        <v>248</v>
      </c>
      <c r="B523" s="2">
        <v>15064</v>
      </c>
      <c r="C523">
        <v>14.4</v>
      </c>
      <c r="D523">
        <v>0.18</v>
      </c>
      <c r="E523" s="4" t="str">
        <f t="shared" si="24"/>
        <v>Medium</v>
      </c>
      <c r="G523" t="str">
        <f t="shared" si="25"/>
        <v>Medium</v>
      </c>
      <c r="H523" t="str">
        <f t="shared" si="26"/>
        <v>do not apply</v>
      </c>
    </row>
    <row r="524" spans="1:8" x14ac:dyDescent="0.25">
      <c r="A524" t="s">
        <v>19</v>
      </c>
      <c r="B524" s="2">
        <v>15060</v>
      </c>
      <c r="C524">
        <v>11.7</v>
      </c>
      <c r="D524">
        <v>0.51</v>
      </c>
      <c r="E524" s="4" t="str">
        <f t="shared" si="24"/>
        <v>Medium</v>
      </c>
      <c r="G524" t="str">
        <f t="shared" si="25"/>
        <v>Medium</v>
      </c>
      <c r="H524" t="str">
        <f t="shared" si="26"/>
        <v>do not apply</v>
      </c>
    </row>
    <row r="525" spans="1:8" x14ac:dyDescent="0.25">
      <c r="A525" t="s">
        <v>631</v>
      </c>
      <c r="B525" s="2">
        <v>15035</v>
      </c>
      <c r="C525">
        <v>18.8</v>
      </c>
      <c r="D525">
        <v>7.0000000000000007E-2</v>
      </c>
      <c r="E525" s="4" t="str">
        <f t="shared" si="24"/>
        <v>Medium</v>
      </c>
      <c r="G525" t="str">
        <f t="shared" si="25"/>
        <v>Medium</v>
      </c>
      <c r="H525" t="str">
        <f t="shared" si="26"/>
        <v>do not apply</v>
      </c>
    </row>
    <row r="526" spans="1:8" x14ac:dyDescent="0.25">
      <c r="A526" t="s">
        <v>721</v>
      </c>
      <c r="B526" s="2">
        <v>15020</v>
      </c>
      <c r="C526">
        <v>30.2</v>
      </c>
      <c r="D526">
        <v>0.03</v>
      </c>
      <c r="E526" s="4" t="str">
        <f t="shared" si="24"/>
        <v>Medium</v>
      </c>
      <c r="G526" t="str">
        <f t="shared" si="25"/>
        <v>Medium</v>
      </c>
      <c r="H526" t="str">
        <f t="shared" si="26"/>
        <v>do not apply</v>
      </c>
    </row>
    <row r="527" spans="1:8" x14ac:dyDescent="0.25">
      <c r="A527" t="s">
        <v>183</v>
      </c>
      <c r="B527" s="2">
        <v>14992</v>
      </c>
      <c r="C527">
        <v>14.7</v>
      </c>
      <c r="D527">
        <v>0.28000000000000003</v>
      </c>
      <c r="E527" s="4" t="str">
        <f t="shared" si="24"/>
        <v>Medium</v>
      </c>
      <c r="G527" t="str">
        <f t="shared" si="25"/>
        <v>Medium</v>
      </c>
      <c r="H527" t="str">
        <f t="shared" si="26"/>
        <v>do not apply</v>
      </c>
    </row>
    <row r="528" spans="1:8" x14ac:dyDescent="0.25">
      <c r="A528" t="s">
        <v>395</v>
      </c>
      <c r="B528" s="2">
        <v>14991</v>
      </c>
      <c r="C528">
        <v>23.9</v>
      </c>
      <c r="D528">
        <v>0.05</v>
      </c>
      <c r="E528" s="4" t="str">
        <f t="shared" si="24"/>
        <v>Medium</v>
      </c>
      <c r="G528" t="str">
        <f t="shared" si="25"/>
        <v>Medium</v>
      </c>
      <c r="H528" t="str">
        <f t="shared" si="26"/>
        <v>do not apply</v>
      </c>
    </row>
    <row r="529" spans="1:8" x14ac:dyDescent="0.25">
      <c r="A529" t="s">
        <v>462</v>
      </c>
      <c r="B529" s="2">
        <v>14907</v>
      </c>
      <c r="C529">
        <v>25.9</v>
      </c>
      <c r="D529">
        <v>0.18</v>
      </c>
      <c r="E529" s="4" t="str">
        <f t="shared" si="24"/>
        <v>Medium</v>
      </c>
      <c r="G529" t="str">
        <f t="shared" si="25"/>
        <v>Medium</v>
      </c>
      <c r="H529" t="str">
        <f t="shared" si="26"/>
        <v>do not apply</v>
      </c>
    </row>
    <row r="530" spans="1:8" x14ac:dyDescent="0.25">
      <c r="A530" t="s">
        <v>820</v>
      </c>
      <c r="B530" s="2">
        <v>14797</v>
      </c>
      <c r="C530">
        <v>10.1</v>
      </c>
      <c r="D530">
        <v>0</v>
      </c>
      <c r="E530" s="4" t="str">
        <f t="shared" si="24"/>
        <v>Medium</v>
      </c>
      <c r="G530" t="str">
        <f t="shared" si="25"/>
        <v>Medium</v>
      </c>
      <c r="H530" t="str">
        <f t="shared" si="26"/>
        <v>do not apply</v>
      </c>
    </row>
    <row r="531" spans="1:8" x14ac:dyDescent="0.25">
      <c r="A531" t="s">
        <v>629</v>
      </c>
      <c r="B531" s="2">
        <v>14780</v>
      </c>
      <c r="C531">
        <v>26.9</v>
      </c>
      <c r="D531">
        <v>7.0000000000000007E-2</v>
      </c>
      <c r="E531" s="4" t="str">
        <f t="shared" si="24"/>
        <v>Medium</v>
      </c>
      <c r="G531" t="str">
        <f t="shared" si="25"/>
        <v>Medium</v>
      </c>
      <c r="H531" t="str">
        <f t="shared" si="26"/>
        <v>do not apply</v>
      </c>
    </row>
    <row r="532" spans="1:8" x14ac:dyDescent="0.25">
      <c r="A532" t="s">
        <v>149</v>
      </c>
      <c r="B532" s="2">
        <v>14708</v>
      </c>
      <c r="C532">
        <v>22.5</v>
      </c>
      <c r="D532">
        <v>0.14000000000000001</v>
      </c>
      <c r="E532" s="4" t="str">
        <f t="shared" si="24"/>
        <v>Medium</v>
      </c>
      <c r="G532" t="str">
        <f t="shared" si="25"/>
        <v>Medium</v>
      </c>
      <c r="H532" t="str">
        <f t="shared" si="26"/>
        <v>do not apply</v>
      </c>
    </row>
    <row r="533" spans="1:8" x14ac:dyDescent="0.25">
      <c r="A533" t="s">
        <v>594</v>
      </c>
      <c r="B533" s="2">
        <v>14686</v>
      </c>
      <c r="C533">
        <v>8.1999999999999993</v>
      </c>
      <c r="D533">
        <v>0.05</v>
      </c>
      <c r="E533" s="4" t="str">
        <f t="shared" si="24"/>
        <v>Medium</v>
      </c>
      <c r="G533" t="str">
        <f t="shared" si="25"/>
        <v>Medium</v>
      </c>
      <c r="H533" t="str">
        <f t="shared" si="26"/>
        <v>do not apply</v>
      </c>
    </row>
    <row r="534" spans="1:8" x14ac:dyDescent="0.25">
      <c r="A534" t="s">
        <v>402</v>
      </c>
      <c r="B534" s="2">
        <v>14650</v>
      </c>
      <c r="C534">
        <v>26.9</v>
      </c>
      <c r="D534">
        <v>0.05</v>
      </c>
      <c r="E534" s="4" t="str">
        <f t="shared" si="24"/>
        <v>Medium</v>
      </c>
      <c r="G534" t="str">
        <f t="shared" si="25"/>
        <v>Medium</v>
      </c>
      <c r="H534" t="str">
        <f t="shared" si="26"/>
        <v>do not apply</v>
      </c>
    </row>
    <row r="535" spans="1:8" x14ac:dyDescent="0.25">
      <c r="A535" t="s">
        <v>75</v>
      </c>
      <c r="B535" s="2">
        <v>14604</v>
      </c>
      <c r="C535">
        <v>19.2</v>
      </c>
      <c r="D535">
        <v>0.35</v>
      </c>
      <c r="E535" s="4" t="str">
        <f t="shared" si="24"/>
        <v>Medium</v>
      </c>
      <c r="G535" t="str">
        <f t="shared" si="25"/>
        <v>Medium</v>
      </c>
      <c r="H535" t="str">
        <f t="shared" si="26"/>
        <v>do not apply</v>
      </c>
    </row>
    <row r="536" spans="1:8" x14ac:dyDescent="0.25">
      <c r="A536" t="s">
        <v>808</v>
      </c>
      <c r="B536" s="2">
        <v>14584</v>
      </c>
      <c r="C536">
        <v>19.8</v>
      </c>
      <c r="D536">
        <v>0.02</v>
      </c>
      <c r="E536" s="4" t="str">
        <f t="shared" si="24"/>
        <v>Medium</v>
      </c>
      <c r="G536" t="str">
        <f t="shared" si="25"/>
        <v>Medium</v>
      </c>
      <c r="H536" t="str">
        <f t="shared" si="26"/>
        <v>do not apply</v>
      </c>
    </row>
    <row r="537" spans="1:8" x14ac:dyDescent="0.25">
      <c r="A537" t="s">
        <v>716</v>
      </c>
      <c r="B537" s="2">
        <v>14579</v>
      </c>
      <c r="C537">
        <v>19.399999999999999</v>
      </c>
      <c r="D537">
        <v>0.06</v>
      </c>
      <c r="E537" s="4" t="str">
        <f t="shared" si="24"/>
        <v>Medium</v>
      </c>
      <c r="G537" t="str">
        <f t="shared" si="25"/>
        <v>Medium</v>
      </c>
      <c r="H537" t="str">
        <f t="shared" si="26"/>
        <v>do not apply</v>
      </c>
    </row>
    <row r="538" spans="1:8" x14ac:dyDescent="0.25">
      <c r="A538" t="s">
        <v>848</v>
      </c>
      <c r="B538" s="2">
        <v>14569</v>
      </c>
      <c r="C538">
        <v>18.5</v>
      </c>
      <c r="D538">
        <v>0.03</v>
      </c>
      <c r="E538" s="4" t="str">
        <f t="shared" si="24"/>
        <v>Medium</v>
      </c>
      <c r="G538" t="str">
        <f t="shared" si="25"/>
        <v>Medium</v>
      </c>
      <c r="H538" t="str">
        <f t="shared" si="26"/>
        <v>do not apply</v>
      </c>
    </row>
    <row r="539" spans="1:8" x14ac:dyDescent="0.25">
      <c r="A539" t="s">
        <v>714</v>
      </c>
      <c r="B539" s="2">
        <v>14554</v>
      </c>
      <c r="C539">
        <v>12.3</v>
      </c>
      <c r="D539">
        <v>0.05</v>
      </c>
      <c r="E539" s="4" t="str">
        <f t="shared" si="24"/>
        <v>Medium</v>
      </c>
      <c r="G539" t="str">
        <f t="shared" si="25"/>
        <v>Medium</v>
      </c>
      <c r="H539" t="str">
        <f t="shared" si="26"/>
        <v>do not apply</v>
      </c>
    </row>
    <row r="540" spans="1:8" x14ac:dyDescent="0.25">
      <c r="A540" t="s">
        <v>202</v>
      </c>
      <c r="B540" s="2">
        <v>14541</v>
      </c>
      <c r="C540">
        <v>13.4</v>
      </c>
      <c r="D540">
        <v>0.35</v>
      </c>
      <c r="E540" s="4" t="str">
        <f t="shared" si="24"/>
        <v>Medium</v>
      </c>
      <c r="G540" t="str">
        <f t="shared" si="25"/>
        <v>Medium</v>
      </c>
      <c r="H540" t="str">
        <f t="shared" si="26"/>
        <v>do not apply</v>
      </c>
    </row>
    <row r="541" spans="1:8" x14ac:dyDescent="0.25">
      <c r="A541" t="s">
        <v>616</v>
      </c>
      <c r="B541" s="2">
        <v>14531</v>
      </c>
      <c r="C541">
        <v>17.3</v>
      </c>
      <c r="D541">
        <v>0.04</v>
      </c>
      <c r="E541" s="4" t="str">
        <f t="shared" si="24"/>
        <v>Medium</v>
      </c>
      <c r="G541" t="str">
        <f t="shared" si="25"/>
        <v>Medium</v>
      </c>
      <c r="H541" t="str">
        <f t="shared" si="26"/>
        <v>do not apply</v>
      </c>
    </row>
    <row r="542" spans="1:8" x14ac:dyDescent="0.25">
      <c r="A542" t="s">
        <v>874</v>
      </c>
      <c r="B542" s="2">
        <v>14410</v>
      </c>
      <c r="C542">
        <v>9.6999999999999993</v>
      </c>
      <c r="D542">
        <v>0.22</v>
      </c>
      <c r="E542" s="4" t="str">
        <f t="shared" si="24"/>
        <v>Medium</v>
      </c>
      <c r="G542" t="str">
        <f t="shared" si="25"/>
        <v>Medium</v>
      </c>
      <c r="H542" t="str">
        <f t="shared" si="26"/>
        <v>do not apply</v>
      </c>
    </row>
    <row r="543" spans="1:8" x14ac:dyDescent="0.25">
      <c r="A543" t="s">
        <v>625</v>
      </c>
      <c r="B543" s="2">
        <v>14353</v>
      </c>
      <c r="C543">
        <v>20.5</v>
      </c>
      <c r="D543">
        <v>0.12</v>
      </c>
      <c r="E543" s="4" t="str">
        <f t="shared" si="24"/>
        <v>Medium</v>
      </c>
      <c r="G543" t="str">
        <f t="shared" si="25"/>
        <v>Medium</v>
      </c>
      <c r="H543" t="str">
        <f t="shared" si="26"/>
        <v>do not apply</v>
      </c>
    </row>
    <row r="544" spans="1:8" x14ac:dyDescent="0.25">
      <c r="A544" t="s">
        <v>640</v>
      </c>
      <c r="B544" s="2">
        <v>14300</v>
      </c>
      <c r="C544">
        <v>21.2</v>
      </c>
      <c r="D544">
        <v>0.03</v>
      </c>
      <c r="E544" s="4" t="str">
        <f t="shared" si="24"/>
        <v>Medium</v>
      </c>
      <c r="G544" t="str">
        <f t="shared" si="25"/>
        <v>Medium</v>
      </c>
      <c r="H544" t="str">
        <f t="shared" si="26"/>
        <v>do not apply</v>
      </c>
    </row>
    <row r="545" spans="1:8" x14ac:dyDescent="0.25">
      <c r="A545" t="s">
        <v>277</v>
      </c>
      <c r="B545" s="2">
        <v>14290</v>
      </c>
      <c r="C545">
        <v>7.9</v>
      </c>
      <c r="D545">
        <v>0.02</v>
      </c>
      <c r="E545" s="4" t="str">
        <f t="shared" si="24"/>
        <v>Medium</v>
      </c>
      <c r="G545" t="str">
        <f t="shared" si="25"/>
        <v>Medium</v>
      </c>
      <c r="H545" t="str">
        <f t="shared" si="26"/>
        <v>do not apply</v>
      </c>
    </row>
    <row r="546" spans="1:8" x14ac:dyDescent="0.25">
      <c r="A546" t="s">
        <v>125</v>
      </c>
      <c r="B546" s="2">
        <v>14260</v>
      </c>
      <c r="C546">
        <v>14</v>
      </c>
      <c r="D546">
        <v>0.4</v>
      </c>
      <c r="E546" s="4" t="str">
        <f t="shared" si="24"/>
        <v>Medium</v>
      </c>
      <c r="G546" t="str">
        <f t="shared" si="25"/>
        <v>Medium</v>
      </c>
      <c r="H546" t="str">
        <f t="shared" si="26"/>
        <v>do not apply</v>
      </c>
    </row>
    <row r="547" spans="1:8" x14ac:dyDescent="0.25">
      <c r="A547" t="s">
        <v>526</v>
      </c>
      <c r="B547" s="2">
        <v>14238</v>
      </c>
      <c r="C547">
        <v>18.5</v>
      </c>
      <c r="D547">
        <v>0.25</v>
      </c>
      <c r="E547" s="4" t="str">
        <f t="shared" si="24"/>
        <v>Medium</v>
      </c>
      <c r="G547" t="str">
        <f t="shared" si="25"/>
        <v>Medium</v>
      </c>
      <c r="H547" t="str">
        <f t="shared" si="26"/>
        <v>do not apply</v>
      </c>
    </row>
    <row r="548" spans="1:8" x14ac:dyDescent="0.25">
      <c r="A548" t="s">
        <v>22</v>
      </c>
      <c r="B548" s="2">
        <v>14221</v>
      </c>
      <c r="C548">
        <v>6.9</v>
      </c>
      <c r="D548">
        <v>0.21</v>
      </c>
      <c r="E548" s="4" t="str">
        <f t="shared" si="24"/>
        <v>Medium</v>
      </c>
      <c r="G548" t="str">
        <f t="shared" si="25"/>
        <v>Medium</v>
      </c>
      <c r="H548" t="str">
        <f t="shared" si="26"/>
        <v>do not apply</v>
      </c>
    </row>
    <row r="549" spans="1:8" x14ac:dyDescent="0.25">
      <c r="A549" t="s">
        <v>500</v>
      </c>
      <c r="B549" s="2">
        <v>14184</v>
      </c>
      <c r="C549">
        <v>54.4</v>
      </c>
      <c r="D549">
        <v>0.14000000000000001</v>
      </c>
      <c r="E549" s="4" t="str">
        <f t="shared" si="24"/>
        <v>Medium</v>
      </c>
      <c r="G549" t="str">
        <f t="shared" si="25"/>
        <v>Medium</v>
      </c>
      <c r="H549" t="str">
        <f t="shared" si="26"/>
        <v>do not apply</v>
      </c>
    </row>
    <row r="550" spans="1:8" x14ac:dyDescent="0.25">
      <c r="A550" t="s">
        <v>635</v>
      </c>
      <c r="B550" s="2">
        <v>14104</v>
      </c>
      <c r="C550">
        <v>13.1</v>
      </c>
      <c r="D550">
        <v>0.13</v>
      </c>
      <c r="E550" s="4" t="str">
        <f t="shared" si="24"/>
        <v>Medium</v>
      </c>
      <c r="G550" t="str">
        <f t="shared" si="25"/>
        <v>Medium</v>
      </c>
      <c r="H550" t="str">
        <f t="shared" si="26"/>
        <v>do not apply</v>
      </c>
    </row>
    <row r="551" spans="1:8" x14ac:dyDescent="0.25">
      <c r="A551" t="s">
        <v>565</v>
      </c>
      <c r="B551" s="2">
        <v>14080</v>
      </c>
      <c r="C551">
        <v>25.6</v>
      </c>
      <c r="D551">
        <v>0.01</v>
      </c>
      <c r="E551" s="4" t="str">
        <f t="shared" si="24"/>
        <v>Medium</v>
      </c>
      <c r="G551" t="str">
        <f t="shared" si="25"/>
        <v>Medium</v>
      </c>
      <c r="H551" t="str">
        <f t="shared" si="26"/>
        <v>do not apply</v>
      </c>
    </row>
    <row r="552" spans="1:8" x14ac:dyDescent="0.25">
      <c r="A552" t="s">
        <v>463</v>
      </c>
      <c r="B552" s="2">
        <v>14076</v>
      </c>
      <c r="C552">
        <v>25</v>
      </c>
      <c r="D552">
        <v>7.0000000000000007E-2</v>
      </c>
      <c r="E552" s="4" t="str">
        <f t="shared" si="24"/>
        <v>Medium</v>
      </c>
      <c r="G552" t="str">
        <f t="shared" si="25"/>
        <v>Medium</v>
      </c>
      <c r="H552" t="str">
        <f t="shared" si="26"/>
        <v>do not apply</v>
      </c>
    </row>
    <row r="553" spans="1:8" x14ac:dyDescent="0.25">
      <c r="A553" t="s">
        <v>324</v>
      </c>
      <c r="B553" s="2">
        <v>14067</v>
      </c>
      <c r="C553">
        <v>26.8</v>
      </c>
      <c r="D553">
        <v>0.14000000000000001</v>
      </c>
      <c r="E553" s="4" t="str">
        <f t="shared" si="24"/>
        <v>Medium</v>
      </c>
      <c r="G553" t="str">
        <f t="shared" si="25"/>
        <v>Medium</v>
      </c>
      <c r="H553" t="str">
        <f t="shared" si="26"/>
        <v>do not apply</v>
      </c>
    </row>
    <row r="554" spans="1:8" x14ac:dyDescent="0.25">
      <c r="A554" t="s">
        <v>657</v>
      </c>
      <c r="B554" s="2">
        <v>14061</v>
      </c>
      <c r="C554">
        <v>28.6</v>
      </c>
      <c r="D554">
        <v>0.05</v>
      </c>
      <c r="E554" s="4" t="str">
        <f t="shared" si="24"/>
        <v>Medium</v>
      </c>
      <c r="G554" t="str">
        <f t="shared" si="25"/>
        <v>Medium</v>
      </c>
      <c r="H554" t="str">
        <f t="shared" si="26"/>
        <v>do not apply</v>
      </c>
    </row>
    <row r="555" spans="1:8" x14ac:dyDescent="0.25">
      <c r="A555" t="s">
        <v>429</v>
      </c>
      <c r="B555" s="2">
        <v>14056</v>
      </c>
      <c r="C555">
        <v>8.5</v>
      </c>
      <c r="D555">
        <v>0.06</v>
      </c>
      <c r="E555" s="4" t="str">
        <f t="shared" si="24"/>
        <v>Medium</v>
      </c>
      <c r="G555" t="str">
        <f t="shared" si="25"/>
        <v>Medium</v>
      </c>
      <c r="H555" t="str">
        <f t="shared" si="26"/>
        <v>do not apply</v>
      </c>
    </row>
    <row r="556" spans="1:8" x14ac:dyDescent="0.25">
      <c r="A556" t="s">
        <v>551</v>
      </c>
      <c r="B556" s="2">
        <v>14037</v>
      </c>
      <c r="C556">
        <v>13.3</v>
      </c>
      <c r="D556">
        <v>0.03</v>
      </c>
      <c r="E556" s="4" t="str">
        <f t="shared" si="24"/>
        <v>Medium</v>
      </c>
      <c r="G556" t="str">
        <f t="shared" si="25"/>
        <v>Medium</v>
      </c>
      <c r="H556" t="str">
        <f t="shared" si="26"/>
        <v>do not apply</v>
      </c>
    </row>
    <row r="557" spans="1:8" x14ac:dyDescent="0.25">
      <c r="A557" t="s">
        <v>308</v>
      </c>
      <c r="B557" s="2">
        <v>13960</v>
      </c>
      <c r="C557">
        <v>25.9</v>
      </c>
      <c r="D557">
        <v>0.08</v>
      </c>
      <c r="E557" s="4" t="str">
        <f t="shared" si="24"/>
        <v>Medium</v>
      </c>
      <c r="G557" t="str">
        <f t="shared" si="25"/>
        <v>Medium</v>
      </c>
      <c r="H557" t="str">
        <f t="shared" si="26"/>
        <v>do not apply</v>
      </c>
    </row>
    <row r="558" spans="1:8" x14ac:dyDescent="0.25">
      <c r="A558" t="s">
        <v>420</v>
      </c>
      <c r="B558" s="2">
        <v>13951</v>
      </c>
      <c r="C558">
        <v>15.9</v>
      </c>
      <c r="D558">
        <v>0.22</v>
      </c>
      <c r="E558" s="4" t="str">
        <f t="shared" si="24"/>
        <v>Medium</v>
      </c>
      <c r="G558" t="str">
        <f t="shared" si="25"/>
        <v>Medium</v>
      </c>
      <c r="H558" t="str">
        <f t="shared" si="26"/>
        <v>do not apply</v>
      </c>
    </row>
    <row r="559" spans="1:8" x14ac:dyDescent="0.25">
      <c r="A559" t="s">
        <v>658</v>
      </c>
      <c r="B559" s="2">
        <v>13912</v>
      </c>
      <c r="C559">
        <v>9</v>
      </c>
      <c r="D559">
        <v>0.01</v>
      </c>
      <c r="E559" s="4" t="str">
        <f t="shared" si="24"/>
        <v>Medium</v>
      </c>
      <c r="G559" t="str">
        <f t="shared" si="25"/>
        <v>Medium</v>
      </c>
      <c r="H559" t="str">
        <f t="shared" si="26"/>
        <v>do not apply</v>
      </c>
    </row>
    <row r="560" spans="1:8" x14ac:dyDescent="0.25">
      <c r="A560" t="s">
        <v>512</v>
      </c>
      <c r="B560" s="2">
        <v>13908</v>
      </c>
      <c r="C560">
        <v>18.100000000000001</v>
      </c>
      <c r="D560">
        <v>7.0000000000000007E-2</v>
      </c>
      <c r="E560" s="4" t="str">
        <f t="shared" si="24"/>
        <v>Medium</v>
      </c>
      <c r="G560" t="str">
        <f t="shared" si="25"/>
        <v>Medium</v>
      </c>
      <c r="H560" t="str">
        <f t="shared" si="26"/>
        <v>do not apply</v>
      </c>
    </row>
    <row r="561" spans="1:8" x14ac:dyDescent="0.25">
      <c r="A561" t="s">
        <v>389</v>
      </c>
      <c r="B561" s="2">
        <v>13855</v>
      </c>
      <c r="C561">
        <v>19.399999999999999</v>
      </c>
      <c r="D561">
        <v>0.04</v>
      </c>
      <c r="E561" s="4" t="str">
        <f t="shared" si="24"/>
        <v>Medium</v>
      </c>
      <c r="G561" t="str">
        <f t="shared" si="25"/>
        <v>Medium</v>
      </c>
      <c r="H561" t="str">
        <f t="shared" si="26"/>
        <v>do not apply</v>
      </c>
    </row>
    <row r="562" spans="1:8" x14ac:dyDescent="0.25">
      <c r="A562" t="s">
        <v>732</v>
      </c>
      <c r="B562" s="2">
        <v>13839</v>
      </c>
      <c r="C562">
        <v>18.899999999999999</v>
      </c>
      <c r="D562">
        <v>0.25</v>
      </c>
      <c r="E562" s="4" t="str">
        <f t="shared" si="24"/>
        <v>Medium</v>
      </c>
      <c r="G562" t="str">
        <f t="shared" si="25"/>
        <v>Medium</v>
      </c>
      <c r="H562" t="str">
        <f t="shared" si="26"/>
        <v>do not apply</v>
      </c>
    </row>
    <row r="563" spans="1:8" x14ac:dyDescent="0.25">
      <c r="A563" t="s">
        <v>691</v>
      </c>
      <c r="B563" s="2">
        <v>13794</v>
      </c>
      <c r="C563">
        <v>17.8</v>
      </c>
      <c r="D563">
        <v>0.01</v>
      </c>
      <c r="E563" s="4" t="str">
        <f t="shared" si="24"/>
        <v>Medium</v>
      </c>
      <c r="G563" t="str">
        <f t="shared" si="25"/>
        <v>Medium</v>
      </c>
      <c r="H563" t="str">
        <f t="shared" si="26"/>
        <v>do not apply</v>
      </c>
    </row>
    <row r="564" spans="1:8" x14ac:dyDescent="0.25">
      <c r="A564" t="s">
        <v>849</v>
      </c>
      <c r="B564" s="2">
        <v>13761</v>
      </c>
      <c r="C564">
        <v>29.2</v>
      </c>
      <c r="D564">
        <v>0.21</v>
      </c>
      <c r="E564" s="4" t="str">
        <f t="shared" si="24"/>
        <v>Medium</v>
      </c>
      <c r="G564" t="str">
        <f t="shared" si="25"/>
        <v>Medium</v>
      </c>
      <c r="H564" t="str">
        <f t="shared" si="26"/>
        <v>do not apply</v>
      </c>
    </row>
    <row r="565" spans="1:8" x14ac:dyDescent="0.25">
      <c r="A565" t="s">
        <v>752</v>
      </c>
      <c r="B565" s="2">
        <v>13527</v>
      </c>
      <c r="C565">
        <v>21.6</v>
      </c>
      <c r="D565">
        <v>0.16</v>
      </c>
      <c r="E565" s="4" t="str">
        <f t="shared" si="24"/>
        <v>Medium</v>
      </c>
      <c r="G565" t="str">
        <f t="shared" si="25"/>
        <v>Medium</v>
      </c>
      <c r="H565" t="str">
        <f t="shared" si="26"/>
        <v>do not apply</v>
      </c>
    </row>
    <row r="566" spans="1:8" x14ac:dyDescent="0.25">
      <c r="A566" t="s">
        <v>821</v>
      </c>
      <c r="B566" s="2">
        <v>13493</v>
      </c>
      <c r="C566">
        <v>10.4</v>
      </c>
      <c r="D566">
        <v>0</v>
      </c>
      <c r="E566" s="4" t="str">
        <f t="shared" si="24"/>
        <v>Medium</v>
      </c>
      <c r="G566" t="str">
        <f t="shared" si="25"/>
        <v>Medium</v>
      </c>
      <c r="H566" t="str">
        <f t="shared" si="26"/>
        <v>do not apply</v>
      </c>
    </row>
    <row r="567" spans="1:8" x14ac:dyDescent="0.25">
      <c r="A567" t="s">
        <v>654</v>
      </c>
      <c r="B567" s="2">
        <v>13438</v>
      </c>
      <c r="C567">
        <v>5.4</v>
      </c>
      <c r="D567">
        <v>0.05</v>
      </c>
      <c r="E567" s="4" t="str">
        <f t="shared" si="24"/>
        <v>Medium</v>
      </c>
      <c r="G567" t="str">
        <f t="shared" si="25"/>
        <v>Medium</v>
      </c>
      <c r="H567" t="str">
        <f t="shared" si="26"/>
        <v>do not apply</v>
      </c>
    </row>
    <row r="568" spans="1:8" x14ac:dyDescent="0.25">
      <c r="A568" t="s">
        <v>556</v>
      </c>
      <c r="B568" s="2">
        <v>13435</v>
      </c>
      <c r="C568">
        <v>37.4</v>
      </c>
      <c r="D568">
        <v>7.0000000000000007E-2</v>
      </c>
      <c r="E568" s="4" t="str">
        <f t="shared" si="24"/>
        <v>Medium</v>
      </c>
      <c r="G568" t="str">
        <f t="shared" si="25"/>
        <v>Medium</v>
      </c>
      <c r="H568" t="str">
        <f t="shared" si="26"/>
        <v>do not apply</v>
      </c>
    </row>
    <row r="569" spans="1:8" x14ac:dyDescent="0.25">
      <c r="A569" t="s">
        <v>228</v>
      </c>
      <c r="B569" s="2">
        <v>13216</v>
      </c>
      <c r="C569">
        <v>17.399999999999999</v>
      </c>
      <c r="D569">
        <v>0.19</v>
      </c>
      <c r="E569" s="4" t="str">
        <f t="shared" si="24"/>
        <v>Medium</v>
      </c>
      <c r="G569" t="str">
        <f t="shared" si="25"/>
        <v>Medium</v>
      </c>
      <c r="H569" t="str">
        <f t="shared" si="26"/>
        <v>do not apply</v>
      </c>
    </row>
    <row r="570" spans="1:8" x14ac:dyDescent="0.25">
      <c r="A570" t="s">
        <v>689</v>
      </c>
      <c r="B570" s="2">
        <v>13167</v>
      </c>
      <c r="C570">
        <v>57.5</v>
      </c>
      <c r="D570">
        <v>0.06</v>
      </c>
      <c r="E570" s="4" t="str">
        <f t="shared" si="24"/>
        <v>Medium</v>
      </c>
      <c r="G570" t="str">
        <f t="shared" si="25"/>
        <v>Medium</v>
      </c>
      <c r="H570" t="str">
        <f t="shared" si="26"/>
        <v>do not apply</v>
      </c>
    </row>
    <row r="571" spans="1:8" x14ac:dyDescent="0.25">
      <c r="A571" t="s">
        <v>743</v>
      </c>
      <c r="B571" s="2">
        <v>13163</v>
      </c>
      <c r="C571">
        <v>11.4</v>
      </c>
      <c r="D571">
        <v>0.03</v>
      </c>
      <c r="E571" s="4" t="str">
        <f t="shared" si="24"/>
        <v>Medium</v>
      </c>
      <c r="G571" t="str">
        <f t="shared" si="25"/>
        <v>Medium</v>
      </c>
      <c r="H571" t="str">
        <f t="shared" si="26"/>
        <v>do not apply</v>
      </c>
    </row>
    <row r="572" spans="1:8" x14ac:dyDescent="0.25">
      <c r="A572" t="s">
        <v>472</v>
      </c>
      <c r="B572" s="2">
        <v>13053</v>
      </c>
      <c r="C572">
        <v>17.8</v>
      </c>
      <c r="D572">
        <v>0.5</v>
      </c>
      <c r="E572" s="4" t="str">
        <f t="shared" si="24"/>
        <v>Medium</v>
      </c>
      <c r="G572" t="str">
        <f t="shared" si="25"/>
        <v>Medium</v>
      </c>
      <c r="H572" t="str">
        <f t="shared" si="26"/>
        <v>do not apply</v>
      </c>
    </row>
    <row r="573" spans="1:8" x14ac:dyDescent="0.25">
      <c r="A573" t="s">
        <v>811</v>
      </c>
      <c r="B573" s="2">
        <v>13035</v>
      </c>
      <c r="C573">
        <v>8.6</v>
      </c>
      <c r="D573">
        <v>0.03</v>
      </c>
      <c r="E573" s="4" t="str">
        <f t="shared" si="24"/>
        <v>Medium</v>
      </c>
      <c r="G573" t="str">
        <f t="shared" si="25"/>
        <v>Medium</v>
      </c>
      <c r="H573" t="str">
        <f t="shared" si="26"/>
        <v>do not apply</v>
      </c>
    </row>
    <row r="574" spans="1:8" x14ac:dyDescent="0.25">
      <c r="A574" t="s">
        <v>584</v>
      </c>
      <c r="B574" s="2">
        <v>13015</v>
      </c>
      <c r="C574">
        <v>17.399999999999999</v>
      </c>
      <c r="D574">
        <v>0.17</v>
      </c>
      <c r="E574" s="4" t="str">
        <f t="shared" si="24"/>
        <v>Medium</v>
      </c>
      <c r="G574" t="str">
        <f t="shared" si="25"/>
        <v>Medium</v>
      </c>
      <c r="H574" t="str">
        <f t="shared" si="26"/>
        <v>do not apply</v>
      </c>
    </row>
    <row r="575" spans="1:8" x14ac:dyDescent="0.25">
      <c r="A575" t="s">
        <v>826</v>
      </c>
      <c r="B575" s="2">
        <v>12965</v>
      </c>
      <c r="C575">
        <v>13.5</v>
      </c>
      <c r="D575">
        <v>0.13</v>
      </c>
      <c r="E575" s="4" t="str">
        <f t="shared" si="24"/>
        <v>Medium</v>
      </c>
      <c r="G575" t="str">
        <f t="shared" si="25"/>
        <v>Medium</v>
      </c>
      <c r="H575" t="str">
        <f t="shared" si="26"/>
        <v>do not apply</v>
      </c>
    </row>
    <row r="576" spans="1:8" x14ac:dyDescent="0.25">
      <c r="A576" t="s">
        <v>207</v>
      </c>
      <c r="B576" s="2">
        <v>12938</v>
      </c>
      <c r="C576">
        <v>15.8</v>
      </c>
      <c r="D576">
        <v>0.33</v>
      </c>
      <c r="E576" s="4" t="str">
        <f t="shared" si="24"/>
        <v>Medium</v>
      </c>
      <c r="G576" t="str">
        <f t="shared" si="25"/>
        <v>Medium</v>
      </c>
      <c r="H576" t="str">
        <f t="shared" si="26"/>
        <v>do not apply</v>
      </c>
    </row>
    <row r="577" spans="1:8" x14ac:dyDescent="0.25">
      <c r="A577" t="s">
        <v>882</v>
      </c>
      <c r="B577" s="2">
        <v>12933</v>
      </c>
      <c r="C577">
        <v>19</v>
      </c>
      <c r="D577">
        <v>0.03</v>
      </c>
      <c r="E577" s="4" t="str">
        <f t="shared" si="24"/>
        <v>Medium</v>
      </c>
      <c r="G577" t="str">
        <f t="shared" si="25"/>
        <v>Medium</v>
      </c>
      <c r="H577" t="str">
        <f t="shared" si="26"/>
        <v>do not apply</v>
      </c>
    </row>
    <row r="578" spans="1:8" x14ac:dyDescent="0.25">
      <c r="A578" t="s">
        <v>651</v>
      </c>
      <c r="B578" s="2">
        <v>12920</v>
      </c>
      <c r="C578">
        <v>10.9</v>
      </c>
      <c r="D578">
        <v>0.25</v>
      </c>
      <c r="E578" s="4" t="str">
        <f t="shared" si="24"/>
        <v>Medium</v>
      </c>
      <c r="G578" t="str">
        <f t="shared" si="25"/>
        <v>Medium</v>
      </c>
      <c r="H578" t="str">
        <f t="shared" si="26"/>
        <v>do not apply</v>
      </c>
    </row>
    <row r="579" spans="1:8" x14ac:dyDescent="0.25">
      <c r="A579" t="s">
        <v>297</v>
      </c>
      <c r="B579" s="2">
        <v>12830</v>
      </c>
      <c r="C579">
        <v>18.8</v>
      </c>
      <c r="D579">
        <v>0.3</v>
      </c>
      <c r="E579" s="4" t="str">
        <f t="shared" ref="E579:E642" si="27">IF(B579&gt;30000,"Large", IF(B579&gt;10000, "Medium", "Small"))</f>
        <v>Medium</v>
      </c>
      <c r="G579" t="str">
        <f t="shared" ref="G579:G642" si="28">IF(B579&gt;30000,"Large",IF(B579&gt;10000,"Medium",IF(B579&lt;10000,"Small")))</f>
        <v>Medium</v>
      </c>
      <c r="H579" t="str">
        <f t="shared" ref="H579:H642" si="29">IF(AND(E579="Small",C579&lt;40),"apply","do not apply")</f>
        <v>do not apply</v>
      </c>
    </row>
    <row r="580" spans="1:8" x14ac:dyDescent="0.25">
      <c r="A580" t="s">
        <v>441</v>
      </c>
      <c r="B580" s="2">
        <v>12801</v>
      </c>
      <c r="C580">
        <v>17.100000000000001</v>
      </c>
      <c r="D580">
        <v>0.2</v>
      </c>
      <c r="E580" s="4" t="str">
        <f t="shared" si="27"/>
        <v>Medium</v>
      </c>
      <c r="G580" t="str">
        <f t="shared" si="28"/>
        <v>Medium</v>
      </c>
      <c r="H580" t="str">
        <f t="shared" si="29"/>
        <v>do not apply</v>
      </c>
    </row>
    <row r="581" spans="1:8" x14ac:dyDescent="0.25">
      <c r="A581" t="s">
        <v>845</v>
      </c>
      <c r="B581" s="2">
        <v>12799</v>
      </c>
      <c r="C581">
        <v>24.3</v>
      </c>
      <c r="D581">
        <v>0.08</v>
      </c>
      <c r="E581" s="4" t="str">
        <f t="shared" si="27"/>
        <v>Medium</v>
      </c>
      <c r="G581" t="str">
        <f t="shared" si="28"/>
        <v>Medium</v>
      </c>
      <c r="H581" t="str">
        <f t="shared" si="29"/>
        <v>do not apply</v>
      </c>
    </row>
    <row r="582" spans="1:8" x14ac:dyDescent="0.25">
      <c r="A582" t="s">
        <v>676</v>
      </c>
      <c r="B582" s="2">
        <v>12706</v>
      </c>
      <c r="C582">
        <v>11.3</v>
      </c>
      <c r="D582">
        <v>0.02</v>
      </c>
      <c r="E582" s="4" t="str">
        <f t="shared" si="27"/>
        <v>Medium</v>
      </c>
      <c r="G582" t="str">
        <f t="shared" si="28"/>
        <v>Medium</v>
      </c>
      <c r="H582" t="str">
        <f t="shared" si="29"/>
        <v>do not apply</v>
      </c>
    </row>
    <row r="583" spans="1:8" x14ac:dyDescent="0.25">
      <c r="A583" t="s">
        <v>358</v>
      </c>
      <c r="B583" s="2">
        <v>12695</v>
      </c>
      <c r="C583">
        <v>19.8</v>
      </c>
      <c r="D583">
        <v>0.39</v>
      </c>
      <c r="E583" s="4" t="str">
        <f t="shared" si="27"/>
        <v>Medium</v>
      </c>
      <c r="G583" t="str">
        <f t="shared" si="28"/>
        <v>Medium</v>
      </c>
      <c r="H583" t="str">
        <f t="shared" si="29"/>
        <v>do not apply</v>
      </c>
    </row>
    <row r="584" spans="1:8" x14ac:dyDescent="0.25">
      <c r="A584" t="s">
        <v>644</v>
      </c>
      <c r="B584" s="2">
        <v>12688</v>
      </c>
      <c r="C584">
        <v>25.7</v>
      </c>
      <c r="D584">
        <v>0</v>
      </c>
      <c r="E584" s="4" t="str">
        <f t="shared" si="27"/>
        <v>Medium</v>
      </c>
      <c r="G584" t="str">
        <f t="shared" si="28"/>
        <v>Medium</v>
      </c>
      <c r="H584" t="str">
        <f t="shared" si="29"/>
        <v>do not apply</v>
      </c>
    </row>
    <row r="585" spans="1:8" x14ac:dyDescent="0.25">
      <c r="A585" t="s">
        <v>853</v>
      </c>
      <c r="B585" s="2">
        <v>12650</v>
      </c>
      <c r="C585">
        <v>32.9</v>
      </c>
      <c r="D585">
        <v>0.01</v>
      </c>
      <c r="E585" s="4" t="str">
        <f t="shared" si="27"/>
        <v>Medium</v>
      </c>
      <c r="G585" t="str">
        <f t="shared" si="28"/>
        <v>Medium</v>
      </c>
      <c r="H585" t="str">
        <f t="shared" si="29"/>
        <v>do not apply</v>
      </c>
    </row>
    <row r="586" spans="1:8" x14ac:dyDescent="0.25">
      <c r="A586" t="s">
        <v>374</v>
      </c>
      <c r="B586" s="2">
        <v>12646</v>
      </c>
      <c r="C586">
        <v>16.600000000000001</v>
      </c>
      <c r="D586">
        <v>0.05</v>
      </c>
      <c r="E586" s="4" t="str">
        <f t="shared" si="27"/>
        <v>Medium</v>
      </c>
      <c r="G586" t="str">
        <f t="shared" si="28"/>
        <v>Medium</v>
      </c>
      <c r="H586" t="str">
        <f t="shared" si="29"/>
        <v>do not apply</v>
      </c>
    </row>
    <row r="587" spans="1:8" x14ac:dyDescent="0.25">
      <c r="A587" t="s">
        <v>465</v>
      </c>
      <c r="B587" s="2">
        <v>12613</v>
      </c>
      <c r="C587">
        <v>17.600000000000001</v>
      </c>
      <c r="D587">
        <v>0.38</v>
      </c>
      <c r="E587" s="4" t="str">
        <f t="shared" si="27"/>
        <v>Medium</v>
      </c>
      <c r="G587" t="str">
        <f t="shared" si="28"/>
        <v>Medium</v>
      </c>
      <c r="H587" t="str">
        <f t="shared" si="29"/>
        <v>do not apply</v>
      </c>
    </row>
    <row r="588" spans="1:8" x14ac:dyDescent="0.25">
      <c r="A588" t="s">
        <v>128</v>
      </c>
      <c r="B588" s="2">
        <v>12551</v>
      </c>
      <c r="C588">
        <v>17.3</v>
      </c>
      <c r="D588">
        <v>0.24</v>
      </c>
      <c r="E588" s="4" t="str">
        <f t="shared" si="27"/>
        <v>Medium</v>
      </c>
      <c r="G588" t="str">
        <f t="shared" si="28"/>
        <v>Medium</v>
      </c>
      <c r="H588" t="str">
        <f t="shared" si="29"/>
        <v>do not apply</v>
      </c>
    </row>
    <row r="589" spans="1:8" x14ac:dyDescent="0.25">
      <c r="A589" t="s">
        <v>536</v>
      </c>
      <c r="B589" s="2">
        <v>12533</v>
      </c>
      <c r="C589">
        <v>12.8</v>
      </c>
      <c r="D589">
        <v>0.09</v>
      </c>
      <c r="E589" s="4" t="str">
        <f t="shared" si="27"/>
        <v>Medium</v>
      </c>
      <c r="G589" t="str">
        <f t="shared" si="28"/>
        <v>Medium</v>
      </c>
      <c r="H589" t="str">
        <f t="shared" si="29"/>
        <v>do not apply</v>
      </c>
    </row>
    <row r="590" spans="1:8" x14ac:dyDescent="0.25">
      <c r="A590" t="s">
        <v>85</v>
      </c>
      <c r="B590" s="2">
        <v>12528</v>
      </c>
      <c r="C590">
        <v>5.7</v>
      </c>
      <c r="D590">
        <v>0.17</v>
      </c>
      <c r="E590" s="4" t="str">
        <f t="shared" si="27"/>
        <v>Medium</v>
      </c>
      <c r="G590" t="str">
        <f t="shared" si="28"/>
        <v>Medium</v>
      </c>
      <c r="H590" t="str">
        <f t="shared" si="29"/>
        <v>do not apply</v>
      </c>
    </row>
    <row r="591" spans="1:8" x14ac:dyDescent="0.25">
      <c r="A591" t="s">
        <v>298</v>
      </c>
      <c r="B591" s="2">
        <v>12520</v>
      </c>
      <c r="C591">
        <v>35.5</v>
      </c>
      <c r="D591">
        <v>0.08</v>
      </c>
      <c r="E591" s="4" t="str">
        <f t="shared" si="27"/>
        <v>Medium</v>
      </c>
      <c r="G591" t="str">
        <f t="shared" si="28"/>
        <v>Medium</v>
      </c>
      <c r="H591" t="str">
        <f t="shared" si="29"/>
        <v>do not apply</v>
      </c>
    </row>
    <row r="592" spans="1:8" x14ac:dyDescent="0.25">
      <c r="A592" t="s">
        <v>424</v>
      </c>
      <c r="B592" s="2">
        <v>12470</v>
      </c>
      <c r="C592">
        <v>15.2</v>
      </c>
      <c r="D592">
        <v>0.03</v>
      </c>
      <c r="E592" s="4" t="str">
        <f t="shared" si="27"/>
        <v>Medium</v>
      </c>
      <c r="G592" t="str">
        <f t="shared" si="28"/>
        <v>Medium</v>
      </c>
      <c r="H592" t="str">
        <f t="shared" si="29"/>
        <v>do not apply</v>
      </c>
    </row>
    <row r="593" spans="1:8" x14ac:dyDescent="0.25">
      <c r="A593" t="s">
        <v>804</v>
      </c>
      <c r="B593" s="2">
        <v>12460</v>
      </c>
      <c r="C593">
        <v>8.5</v>
      </c>
      <c r="D593">
        <v>0.03</v>
      </c>
      <c r="E593" s="4" t="str">
        <f t="shared" si="27"/>
        <v>Medium</v>
      </c>
      <c r="G593" t="str">
        <f t="shared" si="28"/>
        <v>Medium</v>
      </c>
      <c r="H593" t="str">
        <f t="shared" si="29"/>
        <v>do not apply</v>
      </c>
    </row>
    <row r="594" spans="1:8" x14ac:dyDescent="0.25">
      <c r="A594" t="s">
        <v>227</v>
      </c>
      <c r="B594" s="2">
        <v>12346</v>
      </c>
      <c r="C594">
        <v>30.3</v>
      </c>
      <c r="D594">
        <v>0.16</v>
      </c>
      <c r="E594" s="4" t="str">
        <f t="shared" si="27"/>
        <v>Medium</v>
      </c>
      <c r="G594" t="str">
        <f t="shared" si="28"/>
        <v>Medium</v>
      </c>
      <c r="H594" t="str">
        <f t="shared" si="29"/>
        <v>do not apply</v>
      </c>
    </row>
    <row r="595" spans="1:8" x14ac:dyDescent="0.25">
      <c r="A595" t="s">
        <v>117</v>
      </c>
      <c r="B595" s="2">
        <v>12338</v>
      </c>
      <c r="C595">
        <v>4.5</v>
      </c>
      <c r="D595">
        <v>0.18</v>
      </c>
      <c r="E595" s="4" t="str">
        <f t="shared" si="27"/>
        <v>Medium</v>
      </c>
      <c r="G595" t="str">
        <f t="shared" si="28"/>
        <v>Medium</v>
      </c>
      <c r="H595" t="str">
        <f t="shared" si="29"/>
        <v>do not apply</v>
      </c>
    </row>
    <row r="596" spans="1:8" x14ac:dyDescent="0.25">
      <c r="A596" t="s">
        <v>624</v>
      </c>
      <c r="B596" s="2">
        <v>12331</v>
      </c>
      <c r="C596">
        <v>17.8</v>
      </c>
      <c r="D596">
        <v>0.04</v>
      </c>
      <c r="E596" s="4" t="str">
        <f t="shared" si="27"/>
        <v>Medium</v>
      </c>
      <c r="G596" t="str">
        <f t="shared" si="28"/>
        <v>Medium</v>
      </c>
      <c r="H596" t="str">
        <f t="shared" si="29"/>
        <v>do not apply</v>
      </c>
    </row>
    <row r="597" spans="1:8" x14ac:dyDescent="0.25">
      <c r="A597" t="s">
        <v>393</v>
      </c>
      <c r="B597" s="2">
        <v>12326</v>
      </c>
      <c r="C597">
        <v>14.6</v>
      </c>
      <c r="D597">
        <v>0.05</v>
      </c>
      <c r="E597" s="4" t="str">
        <f t="shared" si="27"/>
        <v>Medium</v>
      </c>
      <c r="G597" t="str">
        <f t="shared" si="28"/>
        <v>Medium</v>
      </c>
      <c r="H597" t="str">
        <f t="shared" si="29"/>
        <v>do not apply</v>
      </c>
    </row>
    <row r="598" spans="1:8" x14ac:dyDescent="0.25">
      <c r="A598" t="s">
        <v>610</v>
      </c>
      <c r="B598" s="2">
        <v>12212</v>
      </c>
      <c r="C598">
        <v>19.8</v>
      </c>
      <c r="D598">
        <v>0.13</v>
      </c>
      <c r="E598" s="4" t="str">
        <f t="shared" si="27"/>
        <v>Medium</v>
      </c>
      <c r="G598" t="str">
        <f t="shared" si="28"/>
        <v>Medium</v>
      </c>
      <c r="H598" t="str">
        <f t="shared" si="29"/>
        <v>do not apply</v>
      </c>
    </row>
    <row r="599" spans="1:8" x14ac:dyDescent="0.25">
      <c r="A599" t="s">
        <v>468</v>
      </c>
      <c r="B599" s="2">
        <v>12187</v>
      </c>
      <c r="C599">
        <v>16.5</v>
      </c>
      <c r="D599">
        <v>0.2</v>
      </c>
      <c r="E599" s="4" t="str">
        <f t="shared" si="27"/>
        <v>Medium</v>
      </c>
      <c r="G599" t="str">
        <f t="shared" si="28"/>
        <v>Medium</v>
      </c>
      <c r="H599" t="str">
        <f t="shared" si="29"/>
        <v>do not apply</v>
      </c>
    </row>
    <row r="600" spans="1:8" x14ac:dyDescent="0.25">
      <c r="A600" t="s">
        <v>114</v>
      </c>
      <c r="B600" s="2">
        <v>12161</v>
      </c>
      <c r="C600">
        <v>3.6</v>
      </c>
      <c r="D600">
        <v>0.1</v>
      </c>
      <c r="E600" s="4" t="str">
        <f t="shared" si="27"/>
        <v>Medium</v>
      </c>
      <c r="G600" t="str">
        <f t="shared" si="28"/>
        <v>Medium</v>
      </c>
      <c r="H600" t="str">
        <f t="shared" si="29"/>
        <v>do not apply</v>
      </c>
    </row>
    <row r="601" spans="1:8" x14ac:dyDescent="0.25">
      <c r="A601" t="s">
        <v>688</v>
      </c>
      <c r="B601" s="2">
        <v>12119</v>
      </c>
      <c r="C601">
        <v>26.3</v>
      </c>
      <c r="D601">
        <v>0.03</v>
      </c>
      <c r="E601" s="4" t="str">
        <f t="shared" si="27"/>
        <v>Medium</v>
      </c>
      <c r="G601" t="str">
        <f t="shared" si="28"/>
        <v>Medium</v>
      </c>
      <c r="H601" t="str">
        <f t="shared" si="29"/>
        <v>do not apply</v>
      </c>
    </row>
    <row r="602" spans="1:8" x14ac:dyDescent="0.25">
      <c r="A602" t="s">
        <v>338</v>
      </c>
      <c r="B602" s="2">
        <v>12063</v>
      </c>
      <c r="C602">
        <v>16.600000000000001</v>
      </c>
      <c r="D602">
        <v>0.38</v>
      </c>
      <c r="E602" s="4" t="str">
        <f t="shared" si="27"/>
        <v>Medium</v>
      </c>
      <c r="G602" t="str">
        <f t="shared" si="28"/>
        <v>Medium</v>
      </c>
      <c r="H602" t="str">
        <f t="shared" si="29"/>
        <v>do not apply</v>
      </c>
    </row>
    <row r="603" spans="1:8" x14ac:dyDescent="0.25">
      <c r="A603" t="s">
        <v>187</v>
      </c>
      <c r="B603" s="2">
        <v>12062</v>
      </c>
      <c r="C603">
        <v>14.6</v>
      </c>
      <c r="D603">
        <v>0.21</v>
      </c>
      <c r="E603" s="4" t="str">
        <f t="shared" si="27"/>
        <v>Medium</v>
      </c>
      <c r="G603" t="str">
        <f t="shared" si="28"/>
        <v>Medium</v>
      </c>
      <c r="H603" t="str">
        <f t="shared" si="29"/>
        <v>do not apply</v>
      </c>
    </row>
    <row r="604" spans="1:8" x14ac:dyDescent="0.25">
      <c r="A604" t="s">
        <v>199</v>
      </c>
      <c r="B604" s="2">
        <v>12050</v>
      </c>
      <c r="C604">
        <v>14.8</v>
      </c>
      <c r="D604">
        <v>0.28000000000000003</v>
      </c>
      <c r="E604" s="4" t="str">
        <f t="shared" si="27"/>
        <v>Medium</v>
      </c>
      <c r="G604" t="str">
        <f t="shared" si="28"/>
        <v>Medium</v>
      </c>
      <c r="H604" t="str">
        <f t="shared" si="29"/>
        <v>do not apply</v>
      </c>
    </row>
    <row r="605" spans="1:8" x14ac:dyDescent="0.25">
      <c r="A605" t="s">
        <v>171</v>
      </c>
      <c r="B605" s="2">
        <v>12001</v>
      </c>
      <c r="C605">
        <v>17.399999999999999</v>
      </c>
      <c r="D605">
        <v>0.35</v>
      </c>
      <c r="E605" s="4" t="str">
        <f t="shared" si="27"/>
        <v>Medium</v>
      </c>
      <c r="G605" t="str">
        <f t="shared" si="28"/>
        <v>Medium</v>
      </c>
      <c r="H605" t="str">
        <f t="shared" si="29"/>
        <v>do not apply</v>
      </c>
    </row>
    <row r="606" spans="1:8" x14ac:dyDescent="0.25">
      <c r="A606" t="s">
        <v>796</v>
      </c>
      <c r="B606" s="2">
        <v>11989</v>
      </c>
      <c r="C606">
        <v>22.9</v>
      </c>
      <c r="D606">
        <v>0.01</v>
      </c>
      <c r="E606" s="4" t="str">
        <f t="shared" si="27"/>
        <v>Medium</v>
      </c>
      <c r="G606" t="str">
        <f t="shared" si="28"/>
        <v>Medium</v>
      </c>
      <c r="H606" t="str">
        <f t="shared" si="29"/>
        <v>do not apply</v>
      </c>
    </row>
    <row r="607" spans="1:8" x14ac:dyDescent="0.25">
      <c r="A607" t="s">
        <v>177</v>
      </c>
      <c r="B607" s="2">
        <v>11964</v>
      </c>
      <c r="C607">
        <v>13.1</v>
      </c>
      <c r="D607">
        <v>0.22</v>
      </c>
      <c r="E607" s="4" t="str">
        <f t="shared" si="27"/>
        <v>Medium</v>
      </c>
      <c r="G607" t="str">
        <f t="shared" si="28"/>
        <v>Medium</v>
      </c>
      <c r="H607" t="str">
        <f t="shared" si="29"/>
        <v>do not apply</v>
      </c>
    </row>
    <row r="608" spans="1:8" x14ac:dyDescent="0.25">
      <c r="A608" t="s">
        <v>334</v>
      </c>
      <c r="B608" s="2">
        <v>11919</v>
      </c>
      <c r="C608">
        <v>5.8</v>
      </c>
      <c r="D608">
        <v>0.08</v>
      </c>
      <c r="E608" s="4" t="str">
        <f t="shared" si="27"/>
        <v>Medium</v>
      </c>
      <c r="G608" t="str">
        <f t="shared" si="28"/>
        <v>Medium</v>
      </c>
      <c r="H608" t="str">
        <f t="shared" si="29"/>
        <v>do not apply</v>
      </c>
    </row>
    <row r="609" spans="1:8" x14ac:dyDescent="0.25">
      <c r="A609" t="s">
        <v>342</v>
      </c>
      <c r="B609" s="2">
        <v>11902</v>
      </c>
      <c r="C609">
        <v>6.9</v>
      </c>
      <c r="D609">
        <v>0.17</v>
      </c>
      <c r="E609" s="4" t="str">
        <f t="shared" si="27"/>
        <v>Medium</v>
      </c>
      <c r="G609" t="str">
        <f t="shared" si="28"/>
        <v>Medium</v>
      </c>
      <c r="H609" t="str">
        <f t="shared" si="29"/>
        <v>do not apply</v>
      </c>
    </row>
    <row r="610" spans="1:8" x14ac:dyDescent="0.25">
      <c r="A610" t="s">
        <v>36</v>
      </c>
      <c r="B610" s="2">
        <v>11885</v>
      </c>
      <c r="C610">
        <v>13.1</v>
      </c>
      <c r="D610">
        <v>0.35</v>
      </c>
      <c r="E610" s="4" t="str">
        <f t="shared" si="27"/>
        <v>Medium</v>
      </c>
      <c r="G610" t="str">
        <f t="shared" si="28"/>
        <v>Medium</v>
      </c>
      <c r="H610" t="str">
        <f t="shared" si="29"/>
        <v>do not apply</v>
      </c>
    </row>
    <row r="611" spans="1:8" x14ac:dyDescent="0.25">
      <c r="A611" t="s">
        <v>697</v>
      </c>
      <c r="B611" s="2">
        <v>11837</v>
      </c>
      <c r="C611">
        <v>19.5</v>
      </c>
      <c r="D611">
        <v>0</v>
      </c>
      <c r="E611" s="4" t="str">
        <f t="shared" si="27"/>
        <v>Medium</v>
      </c>
      <c r="G611" t="str">
        <f t="shared" si="28"/>
        <v>Medium</v>
      </c>
      <c r="H611" t="str">
        <f t="shared" si="29"/>
        <v>do not apply</v>
      </c>
    </row>
    <row r="612" spans="1:8" x14ac:dyDescent="0.25">
      <c r="A612" t="s">
        <v>136</v>
      </c>
      <c r="B612" s="2">
        <v>11829</v>
      </c>
      <c r="C612">
        <v>13.8</v>
      </c>
      <c r="D612">
        <v>0.1</v>
      </c>
      <c r="E612" s="4" t="str">
        <f t="shared" si="27"/>
        <v>Medium</v>
      </c>
      <c r="G612" t="str">
        <f t="shared" si="28"/>
        <v>Medium</v>
      </c>
      <c r="H612" t="str">
        <f t="shared" si="29"/>
        <v>do not apply</v>
      </c>
    </row>
    <row r="613" spans="1:8" x14ac:dyDescent="0.25">
      <c r="A613" t="s">
        <v>416</v>
      </c>
      <c r="B613" s="2">
        <v>11778</v>
      </c>
      <c r="C613">
        <v>16.899999999999999</v>
      </c>
      <c r="D613">
        <v>0.09</v>
      </c>
      <c r="E613" s="4" t="str">
        <f t="shared" si="27"/>
        <v>Medium</v>
      </c>
      <c r="G613" t="str">
        <f t="shared" si="28"/>
        <v>Medium</v>
      </c>
      <c r="H613" t="str">
        <f t="shared" si="29"/>
        <v>do not apply</v>
      </c>
    </row>
    <row r="614" spans="1:8" x14ac:dyDescent="0.25">
      <c r="A614" t="s">
        <v>135</v>
      </c>
      <c r="B614" s="2">
        <v>11761</v>
      </c>
      <c r="C614">
        <v>85.8</v>
      </c>
      <c r="D614">
        <v>0.15</v>
      </c>
      <c r="E614" s="4" t="str">
        <f t="shared" si="27"/>
        <v>Medium</v>
      </c>
      <c r="G614" t="str">
        <f t="shared" si="28"/>
        <v>Medium</v>
      </c>
      <c r="H614" t="str">
        <f t="shared" si="29"/>
        <v>do not apply</v>
      </c>
    </row>
    <row r="615" spans="1:8" x14ac:dyDescent="0.25">
      <c r="A615" t="s">
        <v>24</v>
      </c>
      <c r="B615" s="2">
        <v>11751</v>
      </c>
      <c r="C615">
        <v>4.4000000000000004</v>
      </c>
      <c r="D615">
        <v>0.2</v>
      </c>
      <c r="E615" s="4" t="str">
        <f t="shared" si="27"/>
        <v>Medium</v>
      </c>
      <c r="G615" t="str">
        <f t="shared" si="28"/>
        <v>Medium</v>
      </c>
      <c r="H615" t="str">
        <f t="shared" si="29"/>
        <v>do not apply</v>
      </c>
    </row>
    <row r="616" spans="1:8" x14ac:dyDescent="0.25">
      <c r="A616" t="s">
        <v>481</v>
      </c>
      <c r="B616" s="2">
        <v>11718</v>
      </c>
      <c r="C616">
        <v>34</v>
      </c>
      <c r="D616">
        <v>0.02</v>
      </c>
      <c r="E616" s="4" t="str">
        <f t="shared" si="27"/>
        <v>Medium</v>
      </c>
      <c r="G616" t="str">
        <f t="shared" si="28"/>
        <v>Medium</v>
      </c>
      <c r="H616" t="str">
        <f t="shared" si="29"/>
        <v>do not apply</v>
      </c>
    </row>
    <row r="617" spans="1:8" x14ac:dyDescent="0.25">
      <c r="A617" t="s">
        <v>313</v>
      </c>
      <c r="B617" s="2">
        <v>11713</v>
      </c>
      <c r="C617">
        <v>21.9</v>
      </c>
      <c r="D617">
        <v>0.11</v>
      </c>
      <c r="E617" s="4" t="str">
        <f t="shared" si="27"/>
        <v>Medium</v>
      </c>
      <c r="G617" t="str">
        <f t="shared" si="28"/>
        <v>Medium</v>
      </c>
      <c r="H617" t="str">
        <f t="shared" si="29"/>
        <v>do not apply</v>
      </c>
    </row>
    <row r="618" spans="1:8" x14ac:dyDescent="0.25">
      <c r="A618" t="s">
        <v>833</v>
      </c>
      <c r="B618" s="2">
        <v>11704</v>
      </c>
      <c r="C618">
        <v>15.5</v>
      </c>
      <c r="D618">
        <v>0.03</v>
      </c>
      <c r="E618" s="4" t="str">
        <f t="shared" si="27"/>
        <v>Medium</v>
      </c>
      <c r="G618" t="str">
        <f t="shared" si="28"/>
        <v>Medium</v>
      </c>
      <c r="H618" t="str">
        <f t="shared" si="29"/>
        <v>do not apply</v>
      </c>
    </row>
    <row r="619" spans="1:8" x14ac:dyDescent="0.25">
      <c r="A619" t="s">
        <v>492</v>
      </c>
      <c r="B619" s="2">
        <v>11641</v>
      </c>
      <c r="C619">
        <v>21.5</v>
      </c>
      <c r="D619">
        <v>0.06</v>
      </c>
      <c r="E619" s="4" t="str">
        <f t="shared" si="27"/>
        <v>Medium</v>
      </c>
      <c r="G619" t="str">
        <f t="shared" si="28"/>
        <v>Medium</v>
      </c>
      <c r="H619" t="str">
        <f t="shared" si="29"/>
        <v>do not apply</v>
      </c>
    </row>
    <row r="620" spans="1:8" x14ac:dyDescent="0.25">
      <c r="A620" t="s">
        <v>223</v>
      </c>
      <c r="B620" s="2">
        <v>11628</v>
      </c>
      <c r="C620">
        <v>15.3</v>
      </c>
      <c r="D620">
        <v>0.25</v>
      </c>
      <c r="E620" s="4" t="str">
        <f t="shared" si="27"/>
        <v>Medium</v>
      </c>
      <c r="G620" t="str">
        <f t="shared" si="28"/>
        <v>Medium</v>
      </c>
      <c r="H620" t="str">
        <f t="shared" si="29"/>
        <v>do not apply</v>
      </c>
    </row>
    <row r="621" spans="1:8" x14ac:dyDescent="0.25">
      <c r="A621" t="s">
        <v>219</v>
      </c>
      <c r="B621" s="2">
        <v>11623</v>
      </c>
      <c r="C621">
        <v>11.1</v>
      </c>
      <c r="D621">
        <v>0.12</v>
      </c>
      <c r="E621" s="4" t="str">
        <f t="shared" si="27"/>
        <v>Medium</v>
      </c>
      <c r="G621" t="str">
        <f t="shared" si="28"/>
        <v>Medium</v>
      </c>
      <c r="H621" t="str">
        <f t="shared" si="29"/>
        <v>do not apply</v>
      </c>
    </row>
    <row r="622" spans="1:8" x14ac:dyDescent="0.25">
      <c r="A622" t="s">
        <v>456</v>
      </c>
      <c r="B622" s="2">
        <v>11604</v>
      </c>
      <c r="C622">
        <v>12</v>
      </c>
      <c r="D622">
        <v>0.12</v>
      </c>
      <c r="E622" s="4" t="str">
        <f t="shared" si="27"/>
        <v>Medium</v>
      </c>
      <c r="G622" t="str">
        <f t="shared" si="28"/>
        <v>Medium</v>
      </c>
      <c r="H622" t="str">
        <f t="shared" si="29"/>
        <v>do not apply</v>
      </c>
    </row>
    <row r="623" spans="1:8" x14ac:dyDescent="0.25">
      <c r="A623" t="s">
        <v>646</v>
      </c>
      <c r="B623" s="2">
        <v>11550</v>
      </c>
      <c r="C623">
        <v>22.8</v>
      </c>
      <c r="D623">
        <v>0.12</v>
      </c>
      <c r="E623" s="4" t="str">
        <f t="shared" si="27"/>
        <v>Medium</v>
      </c>
      <c r="G623" t="str">
        <f t="shared" si="28"/>
        <v>Medium</v>
      </c>
      <c r="H623" t="str">
        <f t="shared" si="29"/>
        <v>do not apply</v>
      </c>
    </row>
    <row r="624" spans="1:8" x14ac:dyDescent="0.25">
      <c r="A624" t="s">
        <v>160</v>
      </c>
      <c r="B624" s="2">
        <v>11512</v>
      </c>
      <c r="C624">
        <v>14.9</v>
      </c>
      <c r="D624">
        <v>0.33</v>
      </c>
      <c r="E624" s="4" t="str">
        <f t="shared" si="27"/>
        <v>Medium</v>
      </c>
      <c r="G624" t="str">
        <f t="shared" si="28"/>
        <v>Medium</v>
      </c>
      <c r="H624" t="str">
        <f t="shared" si="29"/>
        <v>do not apply</v>
      </c>
    </row>
    <row r="625" spans="1:8" x14ac:dyDescent="0.25">
      <c r="A625" t="s">
        <v>576</v>
      </c>
      <c r="B625" s="2">
        <v>11506</v>
      </c>
      <c r="C625">
        <v>25</v>
      </c>
      <c r="D625">
        <v>7.0000000000000007E-2</v>
      </c>
      <c r="E625" s="4" t="str">
        <f t="shared" si="27"/>
        <v>Medium</v>
      </c>
      <c r="G625" t="str">
        <f t="shared" si="28"/>
        <v>Medium</v>
      </c>
      <c r="H625" t="str">
        <f t="shared" si="29"/>
        <v>do not apply</v>
      </c>
    </row>
    <row r="626" spans="1:8" x14ac:dyDescent="0.25">
      <c r="A626" t="s">
        <v>706</v>
      </c>
      <c r="B626" s="2">
        <v>11506</v>
      </c>
      <c r="C626">
        <v>7.1</v>
      </c>
      <c r="D626">
        <v>0.03</v>
      </c>
      <c r="E626" s="4" t="str">
        <f t="shared" si="27"/>
        <v>Medium</v>
      </c>
      <c r="G626" t="str">
        <f t="shared" si="28"/>
        <v>Medium</v>
      </c>
      <c r="H626" t="str">
        <f t="shared" si="29"/>
        <v>do not apply</v>
      </c>
    </row>
    <row r="627" spans="1:8" x14ac:dyDescent="0.25">
      <c r="A627" t="s">
        <v>581</v>
      </c>
      <c r="B627" s="2">
        <v>11452</v>
      </c>
      <c r="C627">
        <v>29.6</v>
      </c>
      <c r="D627">
        <v>0.27</v>
      </c>
      <c r="E627" s="4" t="str">
        <f t="shared" si="27"/>
        <v>Medium</v>
      </c>
      <c r="G627" t="str">
        <f t="shared" si="28"/>
        <v>Medium</v>
      </c>
      <c r="H627" t="str">
        <f t="shared" si="29"/>
        <v>do not apply</v>
      </c>
    </row>
    <row r="628" spans="1:8" x14ac:dyDescent="0.25">
      <c r="A628" t="s">
        <v>83</v>
      </c>
      <c r="B628" s="2">
        <v>11385</v>
      </c>
      <c r="C628">
        <v>23.8</v>
      </c>
      <c r="D628">
        <v>0.36</v>
      </c>
      <c r="E628" s="4" t="str">
        <f t="shared" si="27"/>
        <v>Medium</v>
      </c>
      <c r="G628" t="str">
        <f t="shared" si="28"/>
        <v>Medium</v>
      </c>
      <c r="H628" t="str">
        <f t="shared" si="29"/>
        <v>do not apply</v>
      </c>
    </row>
    <row r="629" spans="1:8" x14ac:dyDescent="0.25">
      <c r="A629" t="s">
        <v>343</v>
      </c>
      <c r="B629" s="2">
        <v>11381</v>
      </c>
      <c r="C629">
        <v>8.4</v>
      </c>
      <c r="D629">
        <v>0.08</v>
      </c>
      <c r="E629" s="4" t="str">
        <f t="shared" si="27"/>
        <v>Medium</v>
      </c>
      <c r="G629" t="str">
        <f t="shared" si="28"/>
        <v>Medium</v>
      </c>
      <c r="H629" t="str">
        <f t="shared" si="29"/>
        <v>do not apply</v>
      </c>
    </row>
    <row r="630" spans="1:8" x14ac:dyDescent="0.25">
      <c r="A630" t="s">
        <v>377</v>
      </c>
      <c r="B630" s="2">
        <v>11259</v>
      </c>
      <c r="C630">
        <v>10.6</v>
      </c>
      <c r="D630">
        <v>0.16</v>
      </c>
      <c r="E630" s="4" t="str">
        <f t="shared" si="27"/>
        <v>Medium</v>
      </c>
      <c r="G630" t="str">
        <f t="shared" si="28"/>
        <v>Medium</v>
      </c>
      <c r="H630" t="str">
        <f t="shared" si="29"/>
        <v>do not apply</v>
      </c>
    </row>
    <row r="631" spans="1:8" x14ac:dyDescent="0.25">
      <c r="A631" t="s">
        <v>839</v>
      </c>
      <c r="B631" s="2">
        <v>11232</v>
      </c>
      <c r="C631">
        <v>9.6</v>
      </c>
      <c r="D631">
        <v>0.03</v>
      </c>
      <c r="E631" s="4" t="str">
        <f t="shared" si="27"/>
        <v>Medium</v>
      </c>
      <c r="G631" t="str">
        <f t="shared" si="28"/>
        <v>Medium</v>
      </c>
      <c r="H631" t="str">
        <f t="shared" si="29"/>
        <v>do not apply</v>
      </c>
    </row>
    <row r="632" spans="1:8" x14ac:dyDescent="0.25">
      <c r="A632" t="s">
        <v>578</v>
      </c>
      <c r="B632" s="2">
        <v>11221</v>
      </c>
      <c r="C632">
        <v>28.6</v>
      </c>
      <c r="D632">
        <v>0.24</v>
      </c>
      <c r="E632" s="4" t="str">
        <f t="shared" si="27"/>
        <v>Medium</v>
      </c>
      <c r="G632" t="str">
        <f t="shared" si="28"/>
        <v>Medium</v>
      </c>
      <c r="H632" t="str">
        <f t="shared" si="29"/>
        <v>do not apply</v>
      </c>
    </row>
    <row r="633" spans="1:8" x14ac:dyDescent="0.25">
      <c r="A633" t="s">
        <v>681</v>
      </c>
      <c r="B633" s="2">
        <v>11197</v>
      </c>
      <c r="C633">
        <v>10.5</v>
      </c>
      <c r="D633">
        <v>0.02</v>
      </c>
      <c r="E633" s="4" t="str">
        <f t="shared" si="27"/>
        <v>Medium</v>
      </c>
      <c r="G633" t="str">
        <f t="shared" si="28"/>
        <v>Medium</v>
      </c>
      <c r="H633" t="str">
        <f t="shared" si="29"/>
        <v>do not apply</v>
      </c>
    </row>
    <row r="634" spans="1:8" x14ac:dyDescent="0.25">
      <c r="A634" t="s">
        <v>16</v>
      </c>
      <c r="B634" s="2">
        <v>11074</v>
      </c>
      <c r="C634">
        <v>9</v>
      </c>
      <c r="D634">
        <v>0.33</v>
      </c>
      <c r="E634" s="4" t="str">
        <f t="shared" si="27"/>
        <v>Medium</v>
      </c>
      <c r="G634" t="str">
        <f t="shared" si="28"/>
        <v>Medium</v>
      </c>
      <c r="H634" t="str">
        <f t="shared" si="29"/>
        <v>do not apply</v>
      </c>
    </row>
    <row r="635" spans="1:8" x14ac:dyDescent="0.25">
      <c r="A635" t="s">
        <v>628</v>
      </c>
      <c r="B635" s="2">
        <v>11072</v>
      </c>
      <c r="C635">
        <v>13</v>
      </c>
      <c r="D635">
        <v>0.19</v>
      </c>
      <c r="E635" s="4" t="str">
        <f t="shared" si="27"/>
        <v>Medium</v>
      </c>
      <c r="G635" t="str">
        <f t="shared" si="28"/>
        <v>Medium</v>
      </c>
      <c r="H635" t="str">
        <f t="shared" si="29"/>
        <v>do not apply</v>
      </c>
    </row>
    <row r="636" spans="1:8" x14ac:dyDescent="0.25">
      <c r="A636" t="s">
        <v>698</v>
      </c>
      <c r="B636" s="2">
        <v>11065</v>
      </c>
      <c r="C636">
        <v>20.5</v>
      </c>
      <c r="D636">
        <v>0.32</v>
      </c>
      <c r="E636" s="4" t="str">
        <f t="shared" si="27"/>
        <v>Medium</v>
      </c>
      <c r="G636" t="str">
        <f t="shared" si="28"/>
        <v>Medium</v>
      </c>
      <c r="H636" t="str">
        <f t="shared" si="29"/>
        <v>do not apply</v>
      </c>
    </row>
    <row r="637" spans="1:8" x14ac:dyDescent="0.25">
      <c r="A637" t="s">
        <v>541</v>
      </c>
      <c r="B637" s="2">
        <v>10977</v>
      </c>
      <c r="C637">
        <v>18.7</v>
      </c>
      <c r="D637">
        <v>0</v>
      </c>
      <c r="E637" s="4" t="str">
        <f t="shared" si="27"/>
        <v>Medium</v>
      </c>
      <c r="G637" t="str">
        <f t="shared" si="28"/>
        <v>Medium</v>
      </c>
      <c r="H637" t="str">
        <f t="shared" si="29"/>
        <v>do not apply</v>
      </c>
    </row>
    <row r="638" spans="1:8" x14ac:dyDescent="0.25">
      <c r="A638" t="s">
        <v>599</v>
      </c>
      <c r="B638" s="2">
        <v>10964</v>
      </c>
      <c r="C638">
        <v>26.5</v>
      </c>
      <c r="D638">
        <v>0.01</v>
      </c>
      <c r="E638" s="4" t="str">
        <f t="shared" si="27"/>
        <v>Medium</v>
      </c>
      <c r="G638" t="str">
        <f t="shared" si="28"/>
        <v>Medium</v>
      </c>
      <c r="H638" t="str">
        <f t="shared" si="29"/>
        <v>do not apply</v>
      </c>
    </row>
    <row r="639" spans="1:8" x14ac:dyDescent="0.25">
      <c r="A639" t="s">
        <v>360</v>
      </c>
      <c r="B639" s="2">
        <v>10931</v>
      </c>
      <c r="C639">
        <v>24</v>
      </c>
      <c r="D639">
        <v>0.06</v>
      </c>
      <c r="E639" s="4" t="str">
        <f t="shared" si="27"/>
        <v>Medium</v>
      </c>
      <c r="G639" t="str">
        <f t="shared" si="28"/>
        <v>Medium</v>
      </c>
      <c r="H639" t="str">
        <f t="shared" si="29"/>
        <v>do not apply</v>
      </c>
    </row>
    <row r="640" spans="1:8" x14ac:dyDescent="0.25">
      <c r="A640" t="s">
        <v>211</v>
      </c>
      <c r="B640" s="2">
        <v>10930</v>
      </c>
      <c r="C640">
        <v>59.1</v>
      </c>
      <c r="D640">
        <v>0.12</v>
      </c>
      <c r="E640" s="4" t="str">
        <f t="shared" si="27"/>
        <v>Medium</v>
      </c>
      <c r="G640" t="str">
        <f t="shared" si="28"/>
        <v>Medium</v>
      </c>
      <c r="H640" t="str">
        <f t="shared" si="29"/>
        <v>do not apply</v>
      </c>
    </row>
    <row r="641" spans="1:8" x14ac:dyDescent="0.25">
      <c r="A641" t="s">
        <v>626</v>
      </c>
      <c r="B641" s="2">
        <v>10915</v>
      </c>
      <c r="C641">
        <v>9.8000000000000007</v>
      </c>
      <c r="D641">
        <v>0.06</v>
      </c>
      <c r="E641" s="4" t="str">
        <f t="shared" si="27"/>
        <v>Medium</v>
      </c>
      <c r="G641" t="str">
        <f t="shared" si="28"/>
        <v>Medium</v>
      </c>
      <c r="H641" t="str">
        <f t="shared" si="29"/>
        <v>do not apply</v>
      </c>
    </row>
    <row r="642" spans="1:8" x14ac:dyDescent="0.25">
      <c r="A642" t="s">
        <v>198</v>
      </c>
      <c r="B642" s="2">
        <v>10901</v>
      </c>
      <c r="C642">
        <v>18.3</v>
      </c>
      <c r="D642">
        <v>0.13</v>
      </c>
      <c r="E642" s="4" t="str">
        <f t="shared" si="27"/>
        <v>Medium</v>
      </c>
      <c r="G642" t="str">
        <f t="shared" si="28"/>
        <v>Medium</v>
      </c>
      <c r="H642" t="str">
        <f t="shared" si="29"/>
        <v>do not apply</v>
      </c>
    </row>
    <row r="643" spans="1:8" x14ac:dyDescent="0.25">
      <c r="A643" t="s">
        <v>407</v>
      </c>
      <c r="B643" s="2">
        <v>10798</v>
      </c>
      <c r="C643">
        <v>17.3</v>
      </c>
      <c r="D643">
        <v>0.06</v>
      </c>
      <c r="E643" s="4" t="str">
        <f t="shared" ref="E643:E706" si="30">IF(B643&gt;30000,"Large", IF(B643&gt;10000, "Medium", "Small"))</f>
        <v>Medium</v>
      </c>
      <c r="G643" t="str">
        <f t="shared" ref="G643:G706" si="31">IF(B643&gt;30000,"Large",IF(B643&gt;10000,"Medium",IF(B643&lt;10000,"Small")))</f>
        <v>Medium</v>
      </c>
      <c r="H643" t="str">
        <f t="shared" ref="H643:H706" si="32">IF(AND(E643="Small",C643&lt;40),"apply","do not apply")</f>
        <v>do not apply</v>
      </c>
    </row>
    <row r="644" spans="1:8" x14ac:dyDescent="0.25">
      <c r="A644" t="s">
        <v>459</v>
      </c>
      <c r="B644" s="2">
        <v>10791</v>
      </c>
      <c r="C644">
        <v>17.8</v>
      </c>
      <c r="D644">
        <v>0.1</v>
      </c>
      <c r="E644" s="4" t="str">
        <f t="shared" si="30"/>
        <v>Medium</v>
      </c>
      <c r="G644" t="str">
        <f t="shared" si="31"/>
        <v>Medium</v>
      </c>
      <c r="H644" t="str">
        <f t="shared" si="32"/>
        <v>do not apply</v>
      </c>
    </row>
    <row r="645" spans="1:8" x14ac:dyDescent="0.25">
      <c r="A645" t="s">
        <v>539</v>
      </c>
      <c r="B645" s="2">
        <v>10788</v>
      </c>
      <c r="C645">
        <v>17</v>
      </c>
      <c r="D645">
        <v>0.17</v>
      </c>
      <c r="E645" s="4" t="str">
        <f t="shared" si="30"/>
        <v>Medium</v>
      </c>
      <c r="G645" t="str">
        <f t="shared" si="31"/>
        <v>Medium</v>
      </c>
      <c r="H645" t="str">
        <f t="shared" si="32"/>
        <v>do not apply</v>
      </c>
    </row>
    <row r="646" spans="1:8" x14ac:dyDescent="0.25">
      <c r="A646" t="s">
        <v>601</v>
      </c>
      <c r="B646" s="2">
        <v>10697</v>
      </c>
      <c r="C646">
        <v>16.100000000000001</v>
      </c>
      <c r="D646">
        <v>0</v>
      </c>
      <c r="E646" s="4" t="str">
        <f t="shared" si="30"/>
        <v>Medium</v>
      </c>
      <c r="G646" t="str">
        <f t="shared" si="31"/>
        <v>Medium</v>
      </c>
      <c r="H646" t="str">
        <f t="shared" si="32"/>
        <v>do not apply</v>
      </c>
    </row>
    <row r="647" spans="1:8" x14ac:dyDescent="0.25">
      <c r="A647" t="s">
        <v>813</v>
      </c>
      <c r="B647" s="2">
        <v>10671</v>
      </c>
      <c r="C647">
        <v>19.8</v>
      </c>
      <c r="D647">
        <v>0.04</v>
      </c>
      <c r="E647" s="4" t="str">
        <f t="shared" si="30"/>
        <v>Medium</v>
      </c>
      <c r="G647" t="str">
        <f t="shared" si="31"/>
        <v>Medium</v>
      </c>
      <c r="H647" t="str">
        <f t="shared" si="32"/>
        <v>do not apply</v>
      </c>
    </row>
    <row r="648" spans="1:8" x14ac:dyDescent="0.25">
      <c r="A648" t="s">
        <v>784</v>
      </c>
      <c r="B648" s="2">
        <v>10665</v>
      </c>
      <c r="C648">
        <v>18.899999999999999</v>
      </c>
      <c r="D648">
        <v>0.11</v>
      </c>
      <c r="E648" s="4" t="str">
        <f t="shared" si="30"/>
        <v>Medium</v>
      </c>
      <c r="G648" t="str">
        <f t="shared" si="31"/>
        <v>Medium</v>
      </c>
      <c r="H648" t="str">
        <f t="shared" si="32"/>
        <v>do not apply</v>
      </c>
    </row>
    <row r="649" spans="1:8" x14ac:dyDescent="0.25">
      <c r="A649" t="s">
        <v>630</v>
      </c>
      <c r="B649" s="2">
        <v>10646</v>
      </c>
      <c r="C649">
        <v>26.2</v>
      </c>
      <c r="D649">
        <v>0.17</v>
      </c>
      <c r="E649" s="4" t="str">
        <f t="shared" si="30"/>
        <v>Medium</v>
      </c>
      <c r="G649" t="str">
        <f t="shared" si="31"/>
        <v>Medium</v>
      </c>
      <c r="H649" t="str">
        <f t="shared" si="32"/>
        <v>do not apply</v>
      </c>
    </row>
    <row r="650" spans="1:8" x14ac:dyDescent="0.25">
      <c r="A650" t="s">
        <v>844</v>
      </c>
      <c r="B650" s="2">
        <v>10625</v>
      </c>
      <c r="C650">
        <v>24.1</v>
      </c>
      <c r="D650">
        <v>7.0000000000000007E-2</v>
      </c>
      <c r="E650" s="4" t="str">
        <f t="shared" si="30"/>
        <v>Medium</v>
      </c>
      <c r="G650" t="str">
        <f t="shared" si="31"/>
        <v>Medium</v>
      </c>
      <c r="H650" t="str">
        <f t="shared" si="32"/>
        <v>do not apply</v>
      </c>
    </row>
    <row r="651" spans="1:8" x14ac:dyDescent="0.25">
      <c r="A651" t="s">
        <v>602</v>
      </c>
      <c r="B651" s="2">
        <v>10546</v>
      </c>
      <c r="C651">
        <v>10.4</v>
      </c>
      <c r="D651">
        <v>0.05</v>
      </c>
      <c r="E651" s="4" t="str">
        <f t="shared" si="30"/>
        <v>Medium</v>
      </c>
      <c r="G651" t="str">
        <f t="shared" si="31"/>
        <v>Medium</v>
      </c>
      <c r="H651" t="str">
        <f t="shared" si="32"/>
        <v>do not apply</v>
      </c>
    </row>
    <row r="652" spans="1:8" x14ac:dyDescent="0.25">
      <c r="A652" t="s">
        <v>413</v>
      </c>
      <c r="B652" s="2">
        <v>10441</v>
      </c>
      <c r="C652">
        <v>11</v>
      </c>
      <c r="D652">
        <v>0.25</v>
      </c>
      <c r="E652" s="4" t="str">
        <f t="shared" si="30"/>
        <v>Medium</v>
      </c>
      <c r="G652" t="str">
        <f t="shared" si="31"/>
        <v>Medium</v>
      </c>
      <c r="H652" t="str">
        <f t="shared" si="32"/>
        <v>do not apply</v>
      </c>
    </row>
    <row r="653" spans="1:8" x14ac:dyDescent="0.25">
      <c r="A653" t="s">
        <v>252</v>
      </c>
      <c r="B653" s="2">
        <v>10416</v>
      </c>
      <c r="C653">
        <v>46.9</v>
      </c>
      <c r="D653">
        <v>0.19</v>
      </c>
      <c r="E653" s="4" t="str">
        <f t="shared" si="30"/>
        <v>Medium</v>
      </c>
      <c r="G653" t="str">
        <f t="shared" si="31"/>
        <v>Medium</v>
      </c>
      <c r="H653" t="str">
        <f t="shared" si="32"/>
        <v>do not apply</v>
      </c>
    </row>
    <row r="654" spans="1:8" x14ac:dyDescent="0.25">
      <c r="A654" t="s">
        <v>866</v>
      </c>
      <c r="B654" s="2">
        <v>10413</v>
      </c>
      <c r="C654">
        <v>9.9</v>
      </c>
      <c r="D654">
        <v>0.12</v>
      </c>
      <c r="E654" s="4" t="str">
        <f t="shared" si="30"/>
        <v>Medium</v>
      </c>
      <c r="G654" t="str">
        <f t="shared" si="31"/>
        <v>Medium</v>
      </c>
      <c r="H654" t="str">
        <f t="shared" si="32"/>
        <v>do not apply</v>
      </c>
    </row>
    <row r="655" spans="1:8" x14ac:dyDescent="0.25">
      <c r="A655" t="s">
        <v>158</v>
      </c>
      <c r="B655" s="2">
        <v>10410</v>
      </c>
      <c r="C655">
        <v>10</v>
      </c>
      <c r="D655">
        <v>0.14000000000000001</v>
      </c>
      <c r="E655" s="4" t="str">
        <f t="shared" si="30"/>
        <v>Medium</v>
      </c>
      <c r="G655" t="str">
        <f t="shared" si="31"/>
        <v>Medium</v>
      </c>
      <c r="H655" t="str">
        <f t="shared" si="32"/>
        <v>do not apply</v>
      </c>
    </row>
    <row r="656" spans="1:8" x14ac:dyDescent="0.25">
      <c r="A656" t="s">
        <v>685</v>
      </c>
      <c r="B656" s="2">
        <v>10407</v>
      </c>
      <c r="C656">
        <v>20.2</v>
      </c>
      <c r="D656">
        <v>0.03</v>
      </c>
      <c r="E656" s="4" t="str">
        <f t="shared" si="30"/>
        <v>Medium</v>
      </c>
      <c r="G656" t="str">
        <f t="shared" si="31"/>
        <v>Medium</v>
      </c>
      <c r="H656" t="str">
        <f t="shared" si="32"/>
        <v>do not apply</v>
      </c>
    </row>
    <row r="657" spans="1:8" x14ac:dyDescent="0.25">
      <c r="A657" t="s">
        <v>447</v>
      </c>
      <c r="B657" s="2">
        <v>10398</v>
      </c>
      <c r="C657">
        <v>12.2</v>
      </c>
      <c r="D657">
        <v>0.1</v>
      </c>
      <c r="E657" s="4" t="str">
        <f t="shared" si="30"/>
        <v>Medium</v>
      </c>
      <c r="G657" t="str">
        <f t="shared" si="31"/>
        <v>Medium</v>
      </c>
      <c r="H657" t="str">
        <f t="shared" si="32"/>
        <v>do not apply</v>
      </c>
    </row>
    <row r="658" spans="1:8" x14ac:dyDescent="0.25">
      <c r="A658" t="s">
        <v>744</v>
      </c>
      <c r="B658" s="2">
        <v>10350</v>
      </c>
      <c r="C658">
        <v>20.9</v>
      </c>
      <c r="D658">
        <v>0.02</v>
      </c>
      <c r="E658" s="4" t="str">
        <f t="shared" si="30"/>
        <v>Medium</v>
      </c>
      <c r="G658" t="str">
        <f t="shared" si="31"/>
        <v>Medium</v>
      </c>
      <c r="H658" t="str">
        <f t="shared" si="32"/>
        <v>do not apply</v>
      </c>
    </row>
    <row r="659" spans="1:8" x14ac:dyDescent="0.25">
      <c r="A659" t="s">
        <v>497</v>
      </c>
      <c r="B659" s="2">
        <v>10311</v>
      </c>
      <c r="C659">
        <v>23.9</v>
      </c>
      <c r="D659">
        <v>0</v>
      </c>
      <c r="E659" s="4" t="str">
        <f t="shared" si="30"/>
        <v>Medium</v>
      </c>
      <c r="G659" t="str">
        <f t="shared" si="31"/>
        <v>Medium</v>
      </c>
      <c r="H659" t="str">
        <f t="shared" si="32"/>
        <v>do not apply</v>
      </c>
    </row>
    <row r="660" spans="1:8" x14ac:dyDescent="0.25">
      <c r="A660" t="s">
        <v>490</v>
      </c>
      <c r="B660" s="2">
        <v>10297</v>
      </c>
      <c r="C660">
        <v>6.8</v>
      </c>
      <c r="D660">
        <v>0.05</v>
      </c>
      <c r="E660" s="4" t="str">
        <f t="shared" si="30"/>
        <v>Medium</v>
      </c>
      <c r="G660" t="str">
        <f t="shared" si="31"/>
        <v>Medium</v>
      </c>
      <c r="H660" t="str">
        <f t="shared" si="32"/>
        <v>do not apply</v>
      </c>
    </row>
    <row r="661" spans="1:8" x14ac:dyDescent="0.25">
      <c r="A661" t="s">
        <v>443</v>
      </c>
      <c r="B661" s="2">
        <v>10269</v>
      </c>
      <c r="C661">
        <v>13</v>
      </c>
      <c r="D661">
        <v>0.03</v>
      </c>
      <c r="E661" s="4" t="str">
        <f t="shared" si="30"/>
        <v>Medium</v>
      </c>
      <c r="G661" t="str">
        <f t="shared" si="31"/>
        <v>Medium</v>
      </c>
      <c r="H661" t="str">
        <f t="shared" si="32"/>
        <v>do not apply</v>
      </c>
    </row>
    <row r="662" spans="1:8" x14ac:dyDescent="0.25">
      <c r="A662" t="s">
        <v>834</v>
      </c>
      <c r="B662" s="2">
        <v>10243</v>
      </c>
      <c r="C662">
        <v>19</v>
      </c>
      <c r="D662">
        <v>0.03</v>
      </c>
      <c r="E662" s="4" t="str">
        <f t="shared" si="30"/>
        <v>Medium</v>
      </c>
      <c r="G662" t="str">
        <f t="shared" si="31"/>
        <v>Medium</v>
      </c>
      <c r="H662" t="str">
        <f t="shared" si="32"/>
        <v>do not apply</v>
      </c>
    </row>
    <row r="663" spans="1:8" x14ac:dyDescent="0.25">
      <c r="A663" t="s">
        <v>798</v>
      </c>
      <c r="B663" s="2">
        <v>10227</v>
      </c>
      <c r="C663">
        <v>16.5</v>
      </c>
      <c r="D663">
        <v>0.03</v>
      </c>
      <c r="E663" s="4" t="str">
        <f t="shared" si="30"/>
        <v>Medium</v>
      </c>
      <c r="G663" t="str">
        <f t="shared" si="31"/>
        <v>Medium</v>
      </c>
      <c r="H663" t="str">
        <f t="shared" si="32"/>
        <v>do not apply</v>
      </c>
    </row>
    <row r="664" spans="1:8" x14ac:dyDescent="0.25">
      <c r="A664" t="s">
        <v>778</v>
      </c>
      <c r="B664" s="2">
        <v>10226</v>
      </c>
      <c r="C664">
        <v>7.6</v>
      </c>
      <c r="D664">
        <v>0.05</v>
      </c>
      <c r="E664" s="4" t="str">
        <f t="shared" si="30"/>
        <v>Medium</v>
      </c>
      <c r="G664" t="str">
        <f t="shared" si="31"/>
        <v>Medium</v>
      </c>
      <c r="H664" t="str">
        <f t="shared" si="32"/>
        <v>do not apply</v>
      </c>
    </row>
    <row r="665" spans="1:8" x14ac:dyDescent="0.25">
      <c r="A665" t="s">
        <v>323</v>
      </c>
      <c r="B665" s="2">
        <v>10221</v>
      </c>
      <c r="C665">
        <v>13.5</v>
      </c>
      <c r="D665">
        <v>0.05</v>
      </c>
      <c r="E665" s="4" t="str">
        <f t="shared" si="30"/>
        <v>Medium</v>
      </c>
      <c r="G665" t="str">
        <f t="shared" si="31"/>
        <v>Medium</v>
      </c>
      <c r="H665" t="str">
        <f t="shared" si="32"/>
        <v>do not apply</v>
      </c>
    </row>
    <row r="666" spans="1:8" x14ac:dyDescent="0.25">
      <c r="A666" t="s">
        <v>558</v>
      </c>
      <c r="B666" s="2">
        <v>10159</v>
      </c>
      <c r="C666">
        <v>17</v>
      </c>
      <c r="D666">
        <v>0.25</v>
      </c>
      <c r="E666" s="4" t="str">
        <f t="shared" si="30"/>
        <v>Medium</v>
      </c>
      <c r="G666" t="str">
        <f t="shared" si="31"/>
        <v>Medium</v>
      </c>
      <c r="H666" t="str">
        <f t="shared" si="32"/>
        <v>do not apply</v>
      </c>
    </row>
    <row r="667" spans="1:8" x14ac:dyDescent="0.25">
      <c r="A667" t="s">
        <v>888</v>
      </c>
      <c r="B667" s="2">
        <v>10117</v>
      </c>
      <c r="C667">
        <v>12.1</v>
      </c>
      <c r="D667">
        <v>0.08</v>
      </c>
      <c r="E667" s="4" t="str">
        <f t="shared" si="30"/>
        <v>Medium</v>
      </c>
      <c r="G667" t="str">
        <f t="shared" si="31"/>
        <v>Medium</v>
      </c>
      <c r="H667" t="str">
        <f t="shared" si="32"/>
        <v>do not apply</v>
      </c>
    </row>
    <row r="668" spans="1:8" x14ac:dyDescent="0.25">
      <c r="A668" t="s">
        <v>546</v>
      </c>
      <c r="B668" s="2">
        <v>10045</v>
      </c>
      <c r="C668">
        <v>9.5</v>
      </c>
      <c r="D668">
        <v>0.04</v>
      </c>
      <c r="E668" s="4" t="str">
        <f t="shared" si="30"/>
        <v>Medium</v>
      </c>
      <c r="G668" t="str">
        <f t="shared" si="31"/>
        <v>Medium</v>
      </c>
      <c r="H668" t="str">
        <f t="shared" si="32"/>
        <v>do not apply</v>
      </c>
    </row>
    <row r="669" spans="1:8" x14ac:dyDescent="0.25">
      <c r="A669" t="s">
        <v>246</v>
      </c>
      <c r="B669" s="2">
        <v>10015</v>
      </c>
      <c r="C669">
        <v>7.1</v>
      </c>
      <c r="D669">
        <v>0.28000000000000003</v>
      </c>
      <c r="E669" s="4" t="str">
        <f t="shared" si="30"/>
        <v>Medium</v>
      </c>
      <c r="G669" t="str">
        <f t="shared" si="31"/>
        <v>Medium</v>
      </c>
      <c r="H669" t="str">
        <f t="shared" si="32"/>
        <v>do not apply</v>
      </c>
    </row>
    <row r="670" spans="1:8" x14ac:dyDescent="0.25">
      <c r="A670" t="s">
        <v>205</v>
      </c>
      <c r="B670" s="2">
        <v>9990</v>
      </c>
      <c r="C670">
        <v>5</v>
      </c>
      <c r="D670">
        <v>0.18</v>
      </c>
      <c r="E670" s="4" t="str">
        <f t="shared" si="30"/>
        <v>Small</v>
      </c>
      <c r="G670" t="str">
        <f t="shared" si="31"/>
        <v>Small</v>
      </c>
      <c r="H670" t="str">
        <f t="shared" si="32"/>
        <v>apply</v>
      </c>
    </row>
    <row r="671" spans="1:8" x14ac:dyDescent="0.25">
      <c r="A671" t="s">
        <v>494</v>
      </c>
      <c r="B671" s="2">
        <v>9928</v>
      </c>
      <c r="C671">
        <v>17.5</v>
      </c>
      <c r="D671">
        <v>0</v>
      </c>
      <c r="E671" s="4" t="str">
        <f t="shared" si="30"/>
        <v>Small</v>
      </c>
      <c r="G671" t="str">
        <f t="shared" si="31"/>
        <v>Small</v>
      </c>
      <c r="H671" t="str">
        <f t="shared" si="32"/>
        <v>apply</v>
      </c>
    </row>
    <row r="672" spans="1:8" x14ac:dyDescent="0.25">
      <c r="A672" t="s">
        <v>803</v>
      </c>
      <c r="B672" s="2">
        <v>9808</v>
      </c>
      <c r="C672">
        <v>7.8</v>
      </c>
      <c r="D672">
        <v>0.03</v>
      </c>
      <c r="E672" s="4" t="str">
        <f t="shared" si="30"/>
        <v>Small</v>
      </c>
      <c r="G672" t="str">
        <f t="shared" si="31"/>
        <v>Small</v>
      </c>
      <c r="H672" t="str">
        <f t="shared" si="32"/>
        <v>apply</v>
      </c>
    </row>
    <row r="673" spans="1:8" x14ac:dyDescent="0.25">
      <c r="A673" t="s">
        <v>418</v>
      </c>
      <c r="B673" s="2">
        <v>9703</v>
      </c>
      <c r="C673">
        <v>15.2</v>
      </c>
      <c r="D673">
        <v>0.05</v>
      </c>
      <c r="E673" s="4" t="str">
        <f t="shared" si="30"/>
        <v>Small</v>
      </c>
      <c r="G673" t="str">
        <f t="shared" si="31"/>
        <v>Small</v>
      </c>
      <c r="H673" t="str">
        <f t="shared" si="32"/>
        <v>apply</v>
      </c>
    </row>
    <row r="674" spans="1:8" x14ac:dyDescent="0.25">
      <c r="A674" t="s">
        <v>48</v>
      </c>
      <c r="B674" s="2">
        <v>9666</v>
      </c>
      <c r="C674">
        <v>10.5</v>
      </c>
      <c r="D674">
        <v>0.54</v>
      </c>
      <c r="E674" s="4" t="str">
        <f t="shared" si="30"/>
        <v>Small</v>
      </c>
      <c r="G674" t="str">
        <f t="shared" si="31"/>
        <v>Small</v>
      </c>
      <c r="H674" t="str">
        <f t="shared" si="32"/>
        <v>apply</v>
      </c>
    </row>
    <row r="675" spans="1:8" x14ac:dyDescent="0.25">
      <c r="A675" t="s">
        <v>837</v>
      </c>
      <c r="B675" s="2">
        <v>9593</v>
      </c>
      <c r="C675">
        <v>13.5</v>
      </c>
      <c r="D675">
        <v>0</v>
      </c>
      <c r="E675" s="4" t="str">
        <f t="shared" si="30"/>
        <v>Small</v>
      </c>
      <c r="G675" t="str">
        <f t="shared" si="31"/>
        <v>Small</v>
      </c>
      <c r="H675" t="str">
        <f t="shared" si="32"/>
        <v>apply</v>
      </c>
    </row>
    <row r="676" spans="1:8" x14ac:dyDescent="0.25">
      <c r="A676" t="s">
        <v>288</v>
      </c>
      <c r="B676" s="2">
        <v>9586</v>
      </c>
      <c r="C676">
        <v>7.3</v>
      </c>
      <c r="D676">
        <v>0.13</v>
      </c>
      <c r="E676" s="4" t="str">
        <f t="shared" si="30"/>
        <v>Small</v>
      </c>
      <c r="G676" t="str">
        <f t="shared" si="31"/>
        <v>Small</v>
      </c>
      <c r="H676" t="str">
        <f t="shared" si="32"/>
        <v>apply</v>
      </c>
    </row>
    <row r="677" spans="1:8" x14ac:dyDescent="0.25">
      <c r="A677" t="s">
        <v>823</v>
      </c>
      <c r="B677" s="2">
        <v>9583</v>
      </c>
      <c r="C677">
        <v>19</v>
      </c>
      <c r="D677">
        <v>0.42</v>
      </c>
      <c r="E677" s="4" t="str">
        <f t="shared" si="30"/>
        <v>Small</v>
      </c>
      <c r="G677" t="str">
        <f t="shared" si="31"/>
        <v>Small</v>
      </c>
      <c r="H677" t="str">
        <f t="shared" si="32"/>
        <v>apply</v>
      </c>
    </row>
    <row r="678" spans="1:8" x14ac:dyDescent="0.25">
      <c r="A678" t="s">
        <v>353</v>
      </c>
      <c r="B678" s="2">
        <v>9567</v>
      </c>
      <c r="C678">
        <v>19.5</v>
      </c>
      <c r="D678">
        <v>0.22</v>
      </c>
      <c r="E678" s="4" t="str">
        <f t="shared" si="30"/>
        <v>Small</v>
      </c>
      <c r="G678" t="str">
        <f t="shared" si="31"/>
        <v>Small</v>
      </c>
      <c r="H678" t="str">
        <f t="shared" si="32"/>
        <v>apply</v>
      </c>
    </row>
    <row r="679" spans="1:8" x14ac:dyDescent="0.25">
      <c r="A679" t="s">
        <v>639</v>
      </c>
      <c r="B679" s="2">
        <v>9565</v>
      </c>
      <c r="C679">
        <v>15.4</v>
      </c>
      <c r="D679">
        <v>0.28000000000000003</v>
      </c>
      <c r="E679" s="4" t="str">
        <f t="shared" si="30"/>
        <v>Small</v>
      </c>
      <c r="G679" t="str">
        <f t="shared" si="31"/>
        <v>Small</v>
      </c>
      <c r="H679" t="str">
        <f t="shared" si="32"/>
        <v>apply</v>
      </c>
    </row>
    <row r="680" spans="1:8" x14ac:dyDescent="0.25">
      <c r="A680" t="s">
        <v>241</v>
      </c>
      <c r="B680" s="2">
        <v>9454</v>
      </c>
      <c r="C680">
        <v>17.2</v>
      </c>
      <c r="D680">
        <v>0.38</v>
      </c>
      <c r="E680" s="4" t="str">
        <f t="shared" si="30"/>
        <v>Small</v>
      </c>
      <c r="G680" t="str">
        <f t="shared" si="31"/>
        <v>Small</v>
      </c>
      <c r="H680" t="str">
        <f t="shared" si="32"/>
        <v>apply</v>
      </c>
    </row>
    <row r="681" spans="1:8" x14ac:dyDescent="0.25">
      <c r="A681" t="s">
        <v>191</v>
      </c>
      <c r="B681" s="2">
        <v>9390</v>
      </c>
      <c r="C681">
        <v>4.5</v>
      </c>
      <c r="D681">
        <v>0.26</v>
      </c>
      <c r="E681" s="4" t="str">
        <f t="shared" si="30"/>
        <v>Small</v>
      </c>
      <c r="G681" t="str">
        <f t="shared" si="31"/>
        <v>Small</v>
      </c>
      <c r="H681" t="str">
        <f t="shared" si="32"/>
        <v>apply</v>
      </c>
    </row>
    <row r="682" spans="1:8" x14ac:dyDescent="0.25">
      <c r="A682" t="s">
        <v>627</v>
      </c>
      <c r="B682" s="2">
        <v>9336</v>
      </c>
      <c r="C682">
        <v>19.600000000000001</v>
      </c>
      <c r="D682">
        <v>0.04</v>
      </c>
      <c r="E682" s="4" t="str">
        <f t="shared" si="30"/>
        <v>Small</v>
      </c>
      <c r="G682" t="str">
        <f t="shared" si="31"/>
        <v>Small</v>
      </c>
      <c r="H682" t="str">
        <f t="shared" si="32"/>
        <v>apply</v>
      </c>
    </row>
    <row r="683" spans="1:8" x14ac:dyDescent="0.25">
      <c r="A683" t="s">
        <v>549</v>
      </c>
      <c r="B683" s="2">
        <v>9303</v>
      </c>
      <c r="C683">
        <v>9.9</v>
      </c>
      <c r="D683">
        <v>0.04</v>
      </c>
      <c r="E683" s="4" t="str">
        <f t="shared" si="30"/>
        <v>Small</v>
      </c>
      <c r="G683" t="str">
        <f t="shared" si="31"/>
        <v>Small</v>
      </c>
      <c r="H683" t="str">
        <f t="shared" si="32"/>
        <v>apply</v>
      </c>
    </row>
    <row r="684" spans="1:8" x14ac:dyDescent="0.25">
      <c r="A684" t="s">
        <v>163</v>
      </c>
      <c r="B684" s="2">
        <v>9259</v>
      </c>
      <c r="C684">
        <v>6.4</v>
      </c>
      <c r="D684">
        <v>0.17</v>
      </c>
      <c r="E684" s="4" t="str">
        <f t="shared" si="30"/>
        <v>Small</v>
      </c>
      <c r="G684" t="str">
        <f t="shared" si="31"/>
        <v>Small</v>
      </c>
      <c r="H684" t="str">
        <f t="shared" si="32"/>
        <v>apply</v>
      </c>
    </row>
    <row r="685" spans="1:8" x14ac:dyDescent="0.25">
      <c r="A685" t="s">
        <v>350</v>
      </c>
      <c r="B685" s="2">
        <v>9252</v>
      </c>
      <c r="C685">
        <v>19.2</v>
      </c>
      <c r="D685">
        <v>0.18</v>
      </c>
      <c r="E685" s="4" t="str">
        <f t="shared" si="30"/>
        <v>Small</v>
      </c>
      <c r="G685" t="str">
        <f t="shared" si="31"/>
        <v>Small</v>
      </c>
      <c r="H685" t="str">
        <f t="shared" si="32"/>
        <v>apply</v>
      </c>
    </row>
    <row r="686" spans="1:8" x14ac:dyDescent="0.25">
      <c r="A686" t="s">
        <v>70</v>
      </c>
      <c r="B686" s="2">
        <v>9248</v>
      </c>
      <c r="C686">
        <v>17</v>
      </c>
      <c r="D686">
        <v>0.21</v>
      </c>
      <c r="E686" s="4" t="str">
        <f t="shared" si="30"/>
        <v>Small</v>
      </c>
      <c r="G686" t="str">
        <f t="shared" si="31"/>
        <v>Small</v>
      </c>
      <c r="H686" t="str">
        <f t="shared" si="32"/>
        <v>apply</v>
      </c>
    </row>
    <row r="687" spans="1:8" x14ac:dyDescent="0.25">
      <c r="A687" t="s">
        <v>665</v>
      </c>
      <c r="B687" s="2">
        <v>9221</v>
      </c>
      <c r="C687">
        <v>12.5</v>
      </c>
      <c r="D687">
        <v>0.26</v>
      </c>
      <c r="E687" s="4" t="str">
        <f t="shared" si="30"/>
        <v>Small</v>
      </c>
      <c r="G687" t="str">
        <f t="shared" si="31"/>
        <v>Small</v>
      </c>
      <c r="H687" t="str">
        <f t="shared" si="32"/>
        <v>apply</v>
      </c>
    </row>
    <row r="688" spans="1:8" x14ac:dyDescent="0.25">
      <c r="A688" t="s">
        <v>229</v>
      </c>
      <c r="B688" s="2">
        <v>9187</v>
      </c>
      <c r="C688">
        <v>11.2</v>
      </c>
      <c r="D688">
        <v>0.1</v>
      </c>
      <c r="E688" s="4" t="str">
        <f t="shared" si="30"/>
        <v>Small</v>
      </c>
      <c r="G688" t="str">
        <f t="shared" si="31"/>
        <v>Small</v>
      </c>
      <c r="H688" t="str">
        <f t="shared" si="32"/>
        <v>apply</v>
      </c>
    </row>
    <row r="689" spans="1:8" x14ac:dyDescent="0.25">
      <c r="A689" t="s">
        <v>362</v>
      </c>
      <c r="B689" s="2">
        <v>9163</v>
      </c>
      <c r="C689">
        <v>41.2</v>
      </c>
      <c r="D689">
        <v>0.13</v>
      </c>
      <c r="E689" s="4" t="str">
        <f t="shared" si="30"/>
        <v>Small</v>
      </c>
      <c r="G689" t="str">
        <f t="shared" si="31"/>
        <v>Small</v>
      </c>
      <c r="H689" t="str">
        <f t="shared" si="32"/>
        <v>do not apply</v>
      </c>
    </row>
    <row r="690" spans="1:8" x14ac:dyDescent="0.25">
      <c r="A690" t="s">
        <v>792</v>
      </c>
      <c r="B690" s="2">
        <v>9137</v>
      </c>
      <c r="C690">
        <v>7.2</v>
      </c>
      <c r="D690">
        <v>0.04</v>
      </c>
      <c r="E690" s="4" t="str">
        <f t="shared" si="30"/>
        <v>Small</v>
      </c>
      <c r="G690" t="str">
        <f t="shared" si="31"/>
        <v>Small</v>
      </c>
      <c r="H690" t="str">
        <f t="shared" si="32"/>
        <v>apply</v>
      </c>
    </row>
    <row r="691" spans="1:8" x14ac:dyDescent="0.25">
      <c r="A691" t="s">
        <v>181</v>
      </c>
      <c r="B691" s="2">
        <v>9027</v>
      </c>
      <c r="C691">
        <v>10</v>
      </c>
      <c r="D691">
        <v>0.09</v>
      </c>
      <c r="E691" s="4" t="str">
        <f t="shared" si="30"/>
        <v>Small</v>
      </c>
      <c r="G691" t="str">
        <f t="shared" si="31"/>
        <v>Small</v>
      </c>
      <c r="H691" t="str">
        <f t="shared" si="32"/>
        <v>apply</v>
      </c>
    </row>
    <row r="692" spans="1:8" x14ac:dyDescent="0.25">
      <c r="A692" t="s">
        <v>543</v>
      </c>
      <c r="B692" s="2">
        <v>9026</v>
      </c>
      <c r="C692">
        <v>32.799999999999997</v>
      </c>
      <c r="D692">
        <v>0.15</v>
      </c>
      <c r="E692" s="4" t="str">
        <f t="shared" si="30"/>
        <v>Small</v>
      </c>
      <c r="G692" t="str">
        <f t="shared" si="31"/>
        <v>Small</v>
      </c>
      <c r="H692" t="str">
        <f t="shared" si="32"/>
        <v>apply</v>
      </c>
    </row>
    <row r="693" spans="1:8" x14ac:dyDescent="0.25">
      <c r="A693" t="s">
        <v>394</v>
      </c>
      <c r="B693" s="2">
        <v>9020</v>
      </c>
      <c r="C693">
        <v>17.100000000000001</v>
      </c>
      <c r="D693">
        <v>0.16</v>
      </c>
      <c r="E693" s="4" t="str">
        <f t="shared" si="30"/>
        <v>Small</v>
      </c>
      <c r="G693" t="str">
        <f t="shared" si="31"/>
        <v>Small</v>
      </c>
      <c r="H693" t="str">
        <f t="shared" si="32"/>
        <v>apply</v>
      </c>
    </row>
    <row r="694" spans="1:8" x14ac:dyDescent="0.25">
      <c r="A694" t="s">
        <v>379</v>
      </c>
      <c r="B694" s="2">
        <v>8788</v>
      </c>
      <c r="C694">
        <v>15.8</v>
      </c>
      <c r="D694">
        <v>0.02</v>
      </c>
      <c r="E694" s="4" t="str">
        <f t="shared" si="30"/>
        <v>Small</v>
      </c>
      <c r="G694" t="str">
        <f t="shared" si="31"/>
        <v>Small</v>
      </c>
      <c r="H694" t="str">
        <f t="shared" si="32"/>
        <v>apply</v>
      </c>
    </row>
    <row r="695" spans="1:8" x14ac:dyDescent="0.25">
      <c r="A695" t="s">
        <v>488</v>
      </c>
      <c r="B695" s="2">
        <v>8773</v>
      </c>
      <c r="C695">
        <v>17.8</v>
      </c>
      <c r="D695">
        <v>0.43</v>
      </c>
      <c r="E695" s="4" t="str">
        <f t="shared" si="30"/>
        <v>Small</v>
      </c>
      <c r="G695" t="str">
        <f t="shared" si="31"/>
        <v>Small</v>
      </c>
      <c r="H695" t="str">
        <f t="shared" si="32"/>
        <v>apply</v>
      </c>
    </row>
    <row r="696" spans="1:8" x14ac:dyDescent="0.25">
      <c r="A696" t="s">
        <v>159</v>
      </c>
      <c r="B696" s="2">
        <v>8747</v>
      </c>
      <c r="C696">
        <v>15.9</v>
      </c>
      <c r="D696">
        <v>0.37</v>
      </c>
      <c r="E696" s="4" t="str">
        <f t="shared" si="30"/>
        <v>Small</v>
      </c>
      <c r="G696" t="str">
        <f t="shared" si="31"/>
        <v>Small</v>
      </c>
      <c r="H696" t="str">
        <f t="shared" si="32"/>
        <v>apply</v>
      </c>
    </row>
    <row r="697" spans="1:8" x14ac:dyDescent="0.25">
      <c r="A697" t="s">
        <v>889</v>
      </c>
      <c r="B697" s="2">
        <v>8663</v>
      </c>
      <c r="C697">
        <v>20.6</v>
      </c>
      <c r="D697">
        <v>0.04</v>
      </c>
      <c r="E697" s="4" t="str">
        <f t="shared" si="30"/>
        <v>Small</v>
      </c>
      <c r="G697" t="str">
        <f t="shared" si="31"/>
        <v>Small</v>
      </c>
      <c r="H697" t="str">
        <f t="shared" si="32"/>
        <v>apply</v>
      </c>
    </row>
    <row r="698" spans="1:8" x14ac:dyDescent="0.25">
      <c r="A698" t="s">
        <v>74</v>
      </c>
      <c r="B698" s="2">
        <v>8653</v>
      </c>
      <c r="C698">
        <v>10.1</v>
      </c>
      <c r="D698">
        <v>0.19</v>
      </c>
      <c r="E698" s="4" t="str">
        <f t="shared" si="30"/>
        <v>Small</v>
      </c>
      <c r="G698" t="str">
        <f t="shared" si="31"/>
        <v>Small</v>
      </c>
      <c r="H698" t="str">
        <f t="shared" si="32"/>
        <v>apply</v>
      </c>
    </row>
    <row r="699" spans="1:8" x14ac:dyDescent="0.25">
      <c r="A699" t="s">
        <v>245</v>
      </c>
      <c r="B699" s="2">
        <v>8605</v>
      </c>
      <c r="C699">
        <v>11.6</v>
      </c>
      <c r="D699">
        <v>0.15</v>
      </c>
      <c r="E699" s="4" t="str">
        <f t="shared" si="30"/>
        <v>Small</v>
      </c>
      <c r="G699" t="str">
        <f t="shared" si="31"/>
        <v>Small</v>
      </c>
      <c r="H699" t="str">
        <f t="shared" si="32"/>
        <v>apply</v>
      </c>
    </row>
    <row r="700" spans="1:8" x14ac:dyDescent="0.25">
      <c r="A700" t="s">
        <v>634</v>
      </c>
      <c r="B700" s="2">
        <v>8604</v>
      </c>
      <c r="C700">
        <v>10.1</v>
      </c>
      <c r="D700">
        <v>0.04</v>
      </c>
      <c r="E700" s="4" t="str">
        <f t="shared" si="30"/>
        <v>Small</v>
      </c>
      <c r="G700" t="str">
        <f t="shared" si="31"/>
        <v>Small</v>
      </c>
      <c r="H700" t="str">
        <f t="shared" si="32"/>
        <v>apply</v>
      </c>
    </row>
    <row r="701" spans="1:8" x14ac:dyDescent="0.25">
      <c r="A701" t="s">
        <v>478</v>
      </c>
      <c r="B701" s="2">
        <v>8546</v>
      </c>
      <c r="C701">
        <v>22.9</v>
      </c>
      <c r="D701">
        <v>0.17</v>
      </c>
      <c r="E701" s="4" t="str">
        <f t="shared" si="30"/>
        <v>Small</v>
      </c>
      <c r="G701" t="str">
        <f t="shared" si="31"/>
        <v>Small</v>
      </c>
      <c r="H701" t="str">
        <f t="shared" si="32"/>
        <v>apply</v>
      </c>
    </row>
    <row r="702" spans="1:8" x14ac:dyDescent="0.25">
      <c r="A702" t="s">
        <v>507</v>
      </c>
      <c r="B702" s="2">
        <v>8521</v>
      </c>
      <c r="C702">
        <v>14.9</v>
      </c>
      <c r="D702">
        <v>0.31</v>
      </c>
      <c r="E702" s="4" t="str">
        <f t="shared" si="30"/>
        <v>Small</v>
      </c>
      <c r="G702" t="str">
        <f t="shared" si="31"/>
        <v>Small</v>
      </c>
      <c r="H702" t="str">
        <f t="shared" si="32"/>
        <v>apply</v>
      </c>
    </row>
    <row r="703" spans="1:8" x14ac:dyDescent="0.25">
      <c r="A703" t="s">
        <v>501</v>
      </c>
      <c r="B703" s="2">
        <v>8397</v>
      </c>
      <c r="C703">
        <v>15.7</v>
      </c>
      <c r="D703">
        <v>0.2</v>
      </c>
      <c r="E703" s="4" t="str">
        <f t="shared" si="30"/>
        <v>Small</v>
      </c>
      <c r="G703" t="str">
        <f t="shared" si="31"/>
        <v>Small</v>
      </c>
      <c r="H703" t="str">
        <f t="shared" si="32"/>
        <v>apply</v>
      </c>
    </row>
    <row r="704" spans="1:8" x14ac:dyDescent="0.25">
      <c r="A704" t="s">
        <v>733</v>
      </c>
      <c r="B704" s="2">
        <v>8394</v>
      </c>
      <c r="C704">
        <v>9.9</v>
      </c>
      <c r="D704">
        <v>0.01</v>
      </c>
      <c r="E704" s="4" t="str">
        <f t="shared" si="30"/>
        <v>Small</v>
      </c>
      <c r="G704" t="str">
        <f t="shared" si="31"/>
        <v>Small</v>
      </c>
      <c r="H704" t="str">
        <f t="shared" si="32"/>
        <v>apply</v>
      </c>
    </row>
    <row r="705" spans="1:8" x14ac:dyDescent="0.25">
      <c r="A705" t="s">
        <v>493</v>
      </c>
      <c r="B705" s="2">
        <v>8371</v>
      </c>
      <c r="C705">
        <v>17.3</v>
      </c>
      <c r="D705">
        <v>0.01</v>
      </c>
      <c r="E705" s="4" t="str">
        <f t="shared" si="30"/>
        <v>Small</v>
      </c>
      <c r="G705" t="str">
        <f t="shared" si="31"/>
        <v>Small</v>
      </c>
      <c r="H705" t="str">
        <f t="shared" si="32"/>
        <v>apply</v>
      </c>
    </row>
    <row r="706" spans="1:8" x14ac:dyDescent="0.25">
      <c r="A706" t="s">
        <v>113</v>
      </c>
      <c r="B706" s="2">
        <v>8338</v>
      </c>
      <c r="C706">
        <v>12.7</v>
      </c>
      <c r="D706">
        <v>0.47</v>
      </c>
      <c r="E706" s="4" t="str">
        <f t="shared" si="30"/>
        <v>Small</v>
      </c>
      <c r="G706" t="str">
        <f t="shared" si="31"/>
        <v>Small</v>
      </c>
      <c r="H706" t="str">
        <f t="shared" si="32"/>
        <v>apply</v>
      </c>
    </row>
    <row r="707" spans="1:8" x14ac:dyDescent="0.25">
      <c r="A707" t="s">
        <v>415</v>
      </c>
      <c r="B707" s="2">
        <v>8327</v>
      </c>
      <c r="C707">
        <v>14.9</v>
      </c>
      <c r="D707">
        <v>0.01</v>
      </c>
      <c r="E707" s="4" t="str">
        <f t="shared" ref="E707:E770" si="33">IF(B707&gt;30000,"Large", IF(B707&gt;10000, "Medium", "Small"))</f>
        <v>Small</v>
      </c>
      <c r="G707" t="str">
        <f t="shared" ref="G707:G770" si="34">IF(B707&gt;30000,"Large",IF(B707&gt;10000,"Medium",IF(B707&lt;10000,"Small")))</f>
        <v>Small</v>
      </c>
      <c r="H707" t="str">
        <f t="shared" ref="H707:H770" si="35">IF(AND(E707="Small",C707&lt;40),"apply","do not apply")</f>
        <v>apply</v>
      </c>
    </row>
    <row r="708" spans="1:8" x14ac:dyDescent="0.25">
      <c r="A708" t="s">
        <v>799</v>
      </c>
      <c r="B708" s="2">
        <v>8240</v>
      </c>
      <c r="C708">
        <v>20.9</v>
      </c>
      <c r="D708">
        <v>0.05</v>
      </c>
      <c r="E708" s="4" t="str">
        <f t="shared" si="33"/>
        <v>Small</v>
      </c>
      <c r="G708" t="str">
        <f t="shared" si="34"/>
        <v>Small</v>
      </c>
      <c r="H708" t="str">
        <f t="shared" si="35"/>
        <v>apply</v>
      </c>
    </row>
    <row r="709" spans="1:8" x14ac:dyDescent="0.25">
      <c r="A709" t="s">
        <v>495</v>
      </c>
      <c r="B709" s="2">
        <v>8234</v>
      </c>
      <c r="C709">
        <v>15.9</v>
      </c>
      <c r="D709">
        <v>0.01</v>
      </c>
      <c r="E709" s="4" t="str">
        <f t="shared" si="33"/>
        <v>Small</v>
      </c>
      <c r="G709" t="str">
        <f t="shared" si="34"/>
        <v>Small</v>
      </c>
      <c r="H709" t="str">
        <f t="shared" si="35"/>
        <v>apply</v>
      </c>
    </row>
    <row r="710" spans="1:8" x14ac:dyDescent="0.25">
      <c r="A710" t="s">
        <v>212</v>
      </c>
      <c r="B710" s="2">
        <v>8176</v>
      </c>
      <c r="C710">
        <v>16</v>
      </c>
      <c r="D710">
        <v>0.14000000000000001</v>
      </c>
      <c r="E710" s="4" t="str">
        <f t="shared" si="33"/>
        <v>Small</v>
      </c>
      <c r="G710" t="str">
        <f t="shared" si="34"/>
        <v>Small</v>
      </c>
      <c r="H710" t="str">
        <f t="shared" si="35"/>
        <v>apply</v>
      </c>
    </row>
    <row r="711" spans="1:8" x14ac:dyDescent="0.25">
      <c r="A711" t="s">
        <v>598</v>
      </c>
      <c r="B711" s="2">
        <v>8061</v>
      </c>
      <c r="C711">
        <v>18.7</v>
      </c>
      <c r="D711">
        <v>0.01</v>
      </c>
      <c r="E711" s="4" t="str">
        <f t="shared" si="33"/>
        <v>Small</v>
      </c>
      <c r="G711" t="str">
        <f t="shared" si="34"/>
        <v>Small</v>
      </c>
      <c r="H711" t="str">
        <f t="shared" si="35"/>
        <v>apply</v>
      </c>
    </row>
    <row r="712" spans="1:8" x14ac:dyDescent="0.25">
      <c r="A712" t="s">
        <v>812</v>
      </c>
      <c r="B712" s="2">
        <v>8051</v>
      </c>
      <c r="C712">
        <v>7.5</v>
      </c>
      <c r="D712">
        <v>0.03</v>
      </c>
      <c r="E712" s="4" t="str">
        <f t="shared" si="33"/>
        <v>Small</v>
      </c>
      <c r="G712" t="str">
        <f t="shared" si="34"/>
        <v>Small</v>
      </c>
      <c r="H712" t="str">
        <f t="shared" si="35"/>
        <v>apply</v>
      </c>
    </row>
    <row r="713" spans="1:8" x14ac:dyDescent="0.25">
      <c r="A713" t="s">
        <v>437</v>
      </c>
      <c r="B713" s="2">
        <v>8003</v>
      </c>
      <c r="C713">
        <v>17.100000000000001</v>
      </c>
      <c r="D713">
        <v>0.02</v>
      </c>
      <c r="E713" s="4" t="str">
        <f t="shared" si="33"/>
        <v>Small</v>
      </c>
      <c r="G713" t="str">
        <f t="shared" si="34"/>
        <v>Small</v>
      </c>
      <c r="H713" t="str">
        <f t="shared" si="35"/>
        <v>apply</v>
      </c>
    </row>
    <row r="714" spans="1:8" x14ac:dyDescent="0.25">
      <c r="A714" t="s">
        <v>471</v>
      </c>
      <c r="B714" s="2">
        <v>7983</v>
      </c>
      <c r="C714">
        <v>15.4</v>
      </c>
      <c r="D714">
        <v>0.08</v>
      </c>
      <c r="E714" s="4" t="str">
        <f t="shared" si="33"/>
        <v>Small</v>
      </c>
      <c r="G714" t="str">
        <f t="shared" si="34"/>
        <v>Small</v>
      </c>
      <c r="H714" t="str">
        <f t="shared" si="35"/>
        <v>apply</v>
      </c>
    </row>
    <row r="715" spans="1:8" x14ac:dyDescent="0.25">
      <c r="A715" t="s">
        <v>18</v>
      </c>
      <c r="B715" s="2">
        <v>7929</v>
      </c>
      <c r="C715">
        <v>8.4</v>
      </c>
      <c r="D715">
        <v>0.27</v>
      </c>
      <c r="E715" s="4" t="str">
        <f t="shared" si="33"/>
        <v>Small</v>
      </c>
      <c r="G715" t="str">
        <f t="shared" si="34"/>
        <v>Small</v>
      </c>
      <c r="H715" t="str">
        <f t="shared" si="35"/>
        <v>apply</v>
      </c>
    </row>
    <row r="716" spans="1:8" x14ac:dyDescent="0.25">
      <c r="A716" t="s">
        <v>292</v>
      </c>
      <c r="B716" s="2">
        <v>7867</v>
      </c>
      <c r="C716">
        <v>11.8</v>
      </c>
      <c r="D716">
        <v>7.0000000000000007E-2</v>
      </c>
      <c r="E716" s="4" t="str">
        <f t="shared" si="33"/>
        <v>Small</v>
      </c>
      <c r="G716" t="str">
        <f t="shared" si="34"/>
        <v>Small</v>
      </c>
      <c r="H716" t="str">
        <f t="shared" si="35"/>
        <v>apply</v>
      </c>
    </row>
    <row r="717" spans="1:8" x14ac:dyDescent="0.25">
      <c r="A717" t="s">
        <v>439</v>
      </c>
      <c r="B717" s="2">
        <v>7828</v>
      </c>
      <c r="C717">
        <v>15.9</v>
      </c>
      <c r="D717">
        <v>0.22</v>
      </c>
      <c r="E717" s="4" t="str">
        <f t="shared" si="33"/>
        <v>Small</v>
      </c>
      <c r="G717" t="str">
        <f t="shared" si="34"/>
        <v>Small</v>
      </c>
      <c r="H717" t="str">
        <f t="shared" si="35"/>
        <v>apply</v>
      </c>
    </row>
    <row r="718" spans="1:8" x14ac:dyDescent="0.25">
      <c r="A718" t="s">
        <v>375</v>
      </c>
      <c r="B718" s="2">
        <v>7801</v>
      </c>
      <c r="C718">
        <v>7.3</v>
      </c>
      <c r="D718">
        <v>7.0000000000000007E-2</v>
      </c>
      <c r="E718" s="4" t="str">
        <f t="shared" si="33"/>
        <v>Small</v>
      </c>
      <c r="G718" t="str">
        <f t="shared" si="34"/>
        <v>Small</v>
      </c>
      <c r="H718" t="str">
        <f t="shared" si="35"/>
        <v>apply</v>
      </c>
    </row>
    <row r="719" spans="1:8" x14ac:dyDescent="0.25">
      <c r="A719" t="s">
        <v>43</v>
      </c>
      <c r="B719" s="2">
        <v>7774</v>
      </c>
      <c r="C719">
        <v>11.5</v>
      </c>
      <c r="D719">
        <v>0.22</v>
      </c>
      <c r="E719" s="4" t="str">
        <f t="shared" si="33"/>
        <v>Small</v>
      </c>
      <c r="G719" t="str">
        <f t="shared" si="34"/>
        <v>Small</v>
      </c>
      <c r="H719" t="str">
        <f t="shared" si="35"/>
        <v>apply</v>
      </c>
    </row>
    <row r="720" spans="1:8" x14ac:dyDescent="0.25">
      <c r="A720" t="s">
        <v>819</v>
      </c>
      <c r="B720" s="2">
        <v>7741</v>
      </c>
      <c r="C720">
        <v>10.9</v>
      </c>
      <c r="D720">
        <v>0.02</v>
      </c>
      <c r="E720" s="4" t="str">
        <f t="shared" si="33"/>
        <v>Small</v>
      </c>
      <c r="G720" t="str">
        <f t="shared" si="34"/>
        <v>Small</v>
      </c>
      <c r="H720" t="str">
        <f t="shared" si="35"/>
        <v>apply</v>
      </c>
    </row>
    <row r="721" spans="1:8" x14ac:dyDescent="0.25">
      <c r="A721" t="s">
        <v>563</v>
      </c>
      <c r="B721" s="2">
        <v>7695</v>
      </c>
      <c r="C721">
        <v>8.9</v>
      </c>
      <c r="D721">
        <v>0.25</v>
      </c>
      <c r="E721" s="4" t="str">
        <f t="shared" si="33"/>
        <v>Small</v>
      </c>
      <c r="G721" t="str">
        <f t="shared" si="34"/>
        <v>Small</v>
      </c>
      <c r="H721" t="str">
        <f t="shared" si="35"/>
        <v>apply</v>
      </c>
    </row>
    <row r="722" spans="1:8" x14ac:dyDescent="0.25">
      <c r="A722" t="s">
        <v>425</v>
      </c>
      <c r="B722" s="2">
        <v>7653</v>
      </c>
      <c r="C722">
        <v>28</v>
      </c>
      <c r="D722">
        <v>0.11</v>
      </c>
      <c r="E722" s="4" t="str">
        <f t="shared" si="33"/>
        <v>Small</v>
      </c>
      <c r="G722" t="str">
        <f t="shared" si="34"/>
        <v>Small</v>
      </c>
      <c r="H722" t="str">
        <f t="shared" si="35"/>
        <v>apply</v>
      </c>
    </row>
    <row r="723" spans="1:8" x14ac:dyDescent="0.25">
      <c r="A723" t="s">
        <v>623</v>
      </c>
      <c r="B723" s="2">
        <v>7647</v>
      </c>
      <c r="C723">
        <v>15.5</v>
      </c>
      <c r="D723">
        <v>0.12</v>
      </c>
      <c r="E723" s="4" t="str">
        <f t="shared" si="33"/>
        <v>Small</v>
      </c>
      <c r="G723" t="str">
        <f t="shared" si="34"/>
        <v>Small</v>
      </c>
      <c r="H723" t="str">
        <f t="shared" si="35"/>
        <v>apply</v>
      </c>
    </row>
    <row r="724" spans="1:8" x14ac:dyDescent="0.25">
      <c r="A724" t="s">
        <v>286</v>
      </c>
      <c r="B724" s="2">
        <v>7576</v>
      </c>
      <c r="C724">
        <v>22.4</v>
      </c>
      <c r="D724">
        <v>0.1</v>
      </c>
      <c r="E724" s="4" t="str">
        <f t="shared" si="33"/>
        <v>Small</v>
      </c>
      <c r="G724" t="str">
        <f t="shared" si="34"/>
        <v>Small</v>
      </c>
      <c r="H724" t="str">
        <f t="shared" si="35"/>
        <v>apply</v>
      </c>
    </row>
    <row r="725" spans="1:8" x14ac:dyDescent="0.25">
      <c r="A725" t="s">
        <v>410</v>
      </c>
      <c r="B725" s="2">
        <v>7542</v>
      </c>
      <c r="C725">
        <v>12.5</v>
      </c>
      <c r="D725">
        <v>0.16</v>
      </c>
      <c r="E725" s="4" t="str">
        <f t="shared" si="33"/>
        <v>Small</v>
      </c>
      <c r="G725" t="str">
        <f t="shared" si="34"/>
        <v>Small</v>
      </c>
      <c r="H725" t="str">
        <f t="shared" si="35"/>
        <v>apply</v>
      </c>
    </row>
    <row r="726" spans="1:8" x14ac:dyDescent="0.25">
      <c r="A726" t="s">
        <v>863</v>
      </c>
      <c r="B726" s="2">
        <v>7519</v>
      </c>
      <c r="C726">
        <v>8.9</v>
      </c>
      <c r="D726">
        <v>0.03</v>
      </c>
      <c r="E726" s="4" t="str">
        <f t="shared" si="33"/>
        <v>Small</v>
      </c>
      <c r="G726" t="str">
        <f t="shared" si="34"/>
        <v>Small</v>
      </c>
      <c r="H726" t="str">
        <f t="shared" si="35"/>
        <v>apply</v>
      </c>
    </row>
    <row r="727" spans="1:8" x14ac:dyDescent="0.25">
      <c r="A727" t="s">
        <v>710</v>
      </c>
      <c r="B727" s="2">
        <v>7506</v>
      </c>
      <c r="C727">
        <v>12.6</v>
      </c>
      <c r="D727">
        <v>0</v>
      </c>
      <c r="E727" s="4" t="str">
        <f t="shared" si="33"/>
        <v>Small</v>
      </c>
      <c r="G727" t="str">
        <f t="shared" si="34"/>
        <v>Small</v>
      </c>
      <c r="H727" t="str">
        <f t="shared" si="35"/>
        <v>apply</v>
      </c>
    </row>
    <row r="728" spans="1:8" x14ac:dyDescent="0.25">
      <c r="A728" t="s">
        <v>827</v>
      </c>
      <c r="B728" s="2">
        <v>7469</v>
      </c>
      <c r="C728">
        <v>11.7</v>
      </c>
      <c r="D728">
        <v>0.02</v>
      </c>
      <c r="E728" s="4" t="str">
        <f t="shared" si="33"/>
        <v>Small</v>
      </c>
      <c r="G728" t="str">
        <f t="shared" si="34"/>
        <v>Small</v>
      </c>
      <c r="H728" t="str">
        <f t="shared" si="35"/>
        <v>apply</v>
      </c>
    </row>
    <row r="729" spans="1:8" x14ac:dyDescent="0.25">
      <c r="A729" t="s">
        <v>376</v>
      </c>
      <c r="B729" s="2">
        <v>7446</v>
      </c>
      <c r="C729">
        <v>17.399999999999999</v>
      </c>
      <c r="D729">
        <v>0.11</v>
      </c>
      <c r="E729" s="4" t="str">
        <f t="shared" si="33"/>
        <v>Small</v>
      </c>
      <c r="G729" t="str">
        <f t="shared" si="34"/>
        <v>Small</v>
      </c>
      <c r="H729" t="str">
        <f t="shared" si="35"/>
        <v>apply</v>
      </c>
    </row>
    <row r="730" spans="1:8" x14ac:dyDescent="0.25">
      <c r="A730" t="s">
        <v>266</v>
      </c>
      <c r="B730" s="2">
        <v>7426</v>
      </c>
      <c r="C730">
        <v>2.9</v>
      </c>
      <c r="D730">
        <v>0.28000000000000003</v>
      </c>
      <c r="E730" s="4" t="str">
        <f t="shared" si="33"/>
        <v>Small</v>
      </c>
      <c r="G730" t="str">
        <f t="shared" si="34"/>
        <v>Small</v>
      </c>
      <c r="H730" t="str">
        <f t="shared" si="35"/>
        <v>apply</v>
      </c>
    </row>
    <row r="731" spans="1:8" x14ac:dyDescent="0.25">
      <c r="A731" t="s">
        <v>290</v>
      </c>
      <c r="B731" s="2">
        <v>7326</v>
      </c>
      <c r="C731">
        <v>4.5999999999999996</v>
      </c>
      <c r="D731">
        <v>0.05</v>
      </c>
      <c r="E731" s="4" t="str">
        <f t="shared" si="33"/>
        <v>Small</v>
      </c>
      <c r="G731" t="str">
        <f t="shared" si="34"/>
        <v>Small</v>
      </c>
      <c r="H731" t="str">
        <f t="shared" si="35"/>
        <v>apply</v>
      </c>
    </row>
    <row r="732" spans="1:8" x14ac:dyDescent="0.25">
      <c r="A732" t="s">
        <v>751</v>
      </c>
      <c r="B732" s="2">
        <v>7318</v>
      </c>
      <c r="C732">
        <v>12.4</v>
      </c>
      <c r="D732">
        <v>0.04</v>
      </c>
      <c r="E732" s="4" t="str">
        <f t="shared" si="33"/>
        <v>Small</v>
      </c>
      <c r="G732" t="str">
        <f t="shared" si="34"/>
        <v>Small</v>
      </c>
      <c r="H732" t="str">
        <f t="shared" si="35"/>
        <v>apply</v>
      </c>
    </row>
    <row r="733" spans="1:8" x14ac:dyDescent="0.25">
      <c r="A733" t="s">
        <v>770</v>
      </c>
      <c r="B733" s="2">
        <v>7146</v>
      </c>
      <c r="C733">
        <v>24.6</v>
      </c>
      <c r="D733">
        <v>0</v>
      </c>
      <c r="E733" s="4" t="str">
        <f t="shared" si="33"/>
        <v>Small</v>
      </c>
      <c r="G733" t="str">
        <f t="shared" si="34"/>
        <v>Small</v>
      </c>
      <c r="H733" t="str">
        <f t="shared" si="35"/>
        <v>apply</v>
      </c>
    </row>
    <row r="734" spans="1:8" x14ac:dyDescent="0.25">
      <c r="A734" t="s">
        <v>524</v>
      </c>
      <c r="B734" s="2">
        <v>7131</v>
      </c>
      <c r="C734">
        <v>7.1</v>
      </c>
      <c r="D734">
        <v>0.13</v>
      </c>
      <c r="E734" s="4" t="str">
        <f t="shared" si="33"/>
        <v>Small</v>
      </c>
      <c r="G734" t="str">
        <f t="shared" si="34"/>
        <v>Small</v>
      </c>
      <c r="H734" t="str">
        <f t="shared" si="35"/>
        <v>apply</v>
      </c>
    </row>
    <row r="735" spans="1:8" x14ac:dyDescent="0.25">
      <c r="A735" t="s">
        <v>851</v>
      </c>
      <c r="B735" s="2">
        <v>7089</v>
      </c>
      <c r="C735">
        <v>9</v>
      </c>
      <c r="D735">
        <v>0.03</v>
      </c>
      <c r="E735" s="4" t="str">
        <f t="shared" si="33"/>
        <v>Small</v>
      </c>
      <c r="G735" t="str">
        <f t="shared" si="34"/>
        <v>Small</v>
      </c>
      <c r="H735" t="str">
        <f t="shared" si="35"/>
        <v>apply</v>
      </c>
    </row>
    <row r="736" spans="1:8" x14ac:dyDescent="0.25">
      <c r="A736" t="s">
        <v>771</v>
      </c>
      <c r="B736" s="2">
        <v>7009</v>
      </c>
      <c r="C736">
        <v>12.6</v>
      </c>
      <c r="D736">
        <v>0.05</v>
      </c>
      <c r="E736" s="4" t="str">
        <f t="shared" si="33"/>
        <v>Small</v>
      </c>
      <c r="G736" t="str">
        <f t="shared" si="34"/>
        <v>Small</v>
      </c>
      <c r="H736" t="str">
        <f t="shared" si="35"/>
        <v>apply</v>
      </c>
    </row>
    <row r="737" spans="1:8" x14ac:dyDescent="0.25">
      <c r="A737" t="s">
        <v>606</v>
      </c>
      <c r="B737" s="2">
        <v>6898</v>
      </c>
      <c r="C737">
        <v>7.1</v>
      </c>
      <c r="D737">
        <v>0.2</v>
      </c>
      <c r="E737" s="4" t="str">
        <f t="shared" si="33"/>
        <v>Small</v>
      </c>
      <c r="G737" t="str">
        <f t="shared" si="34"/>
        <v>Small</v>
      </c>
      <c r="H737" t="str">
        <f t="shared" si="35"/>
        <v>apply</v>
      </c>
    </row>
    <row r="738" spans="1:8" x14ac:dyDescent="0.25">
      <c r="A738" t="s">
        <v>404</v>
      </c>
      <c r="B738" s="2">
        <v>6880</v>
      </c>
      <c r="C738">
        <v>22.9</v>
      </c>
      <c r="D738">
        <v>0.08</v>
      </c>
      <c r="E738" s="4" t="str">
        <f t="shared" si="33"/>
        <v>Small</v>
      </c>
      <c r="G738" t="str">
        <f t="shared" si="34"/>
        <v>Small</v>
      </c>
      <c r="H738" t="str">
        <f t="shared" si="35"/>
        <v>apply</v>
      </c>
    </row>
    <row r="739" spans="1:8" x14ac:dyDescent="0.25">
      <c r="A739" t="s">
        <v>233</v>
      </c>
      <c r="B739" s="2">
        <v>6853</v>
      </c>
      <c r="C739">
        <v>6.6</v>
      </c>
      <c r="D739">
        <v>0.16</v>
      </c>
      <c r="E739" s="4" t="str">
        <f t="shared" si="33"/>
        <v>Small</v>
      </c>
      <c r="G739" t="str">
        <f t="shared" si="34"/>
        <v>Small</v>
      </c>
      <c r="H739" t="str">
        <f t="shared" si="35"/>
        <v>apply</v>
      </c>
    </row>
    <row r="740" spans="1:8" x14ac:dyDescent="0.25">
      <c r="A740" t="s">
        <v>409</v>
      </c>
      <c r="B740" s="2">
        <v>6848</v>
      </c>
      <c r="C740">
        <v>10.8</v>
      </c>
      <c r="D740">
        <v>0.34</v>
      </c>
      <c r="E740" s="4" t="str">
        <f t="shared" si="33"/>
        <v>Small</v>
      </c>
      <c r="G740" t="str">
        <f t="shared" si="34"/>
        <v>Small</v>
      </c>
      <c r="H740" t="str">
        <f t="shared" si="35"/>
        <v>apply</v>
      </c>
    </row>
    <row r="741" spans="1:8" x14ac:dyDescent="0.25">
      <c r="A741" t="s">
        <v>200</v>
      </c>
      <c r="B741" s="2">
        <v>6753</v>
      </c>
      <c r="C741">
        <v>5.5</v>
      </c>
      <c r="D741">
        <v>7.0000000000000007E-2</v>
      </c>
      <c r="E741" s="4" t="str">
        <f t="shared" si="33"/>
        <v>Small</v>
      </c>
      <c r="G741" t="str">
        <f t="shared" si="34"/>
        <v>Small</v>
      </c>
      <c r="H741" t="str">
        <f t="shared" si="35"/>
        <v>apply</v>
      </c>
    </row>
    <row r="742" spans="1:8" x14ac:dyDescent="0.25">
      <c r="A742" t="s">
        <v>331</v>
      </c>
      <c r="B742" s="2">
        <v>6671</v>
      </c>
      <c r="C742">
        <v>15</v>
      </c>
      <c r="D742">
        <v>0.16</v>
      </c>
      <c r="E742" s="4" t="str">
        <f t="shared" si="33"/>
        <v>Small</v>
      </c>
      <c r="G742" t="str">
        <f t="shared" si="34"/>
        <v>Small</v>
      </c>
      <c r="H742" t="str">
        <f t="shared" si="35"/>
        <v>apply</v>
      </c>
    </row>
    <row r="743" spans="1:8" x14ac:dyDescent="0.25">
      <c r="A743" t="s">
        <v>184</v>
      </c>
      <c r="B743" s="2">
        <v>6631</v>
      </c>
      <c r="C743">
        <v>12</v>
      </c>
      <c r="D743">
        <v>0.26</v>
      </c>
      <c r="E743" s="4" t="str">
        <f t="shared" si="33"/>
        <v>Small</v>
      </c>
      <c r="G743" t="str">
        <f t="shared" si="34"/>
        <v>Small</v>
      </c>
      <c r="H743" t="str">
        <f t="shared" si="35"/>
        <v>apply</v>
      </c>
    </row>
    <row r="744" spans="1:8" x14ac:dyDescent="0.25">
      <c r="A744" t="s">
        <v>130</v>
      </c>
      <c r="B744" s="2">
        <v>6333</v>
      </c>
      <c r="C744">
        <v>9</v>
      </c>
      <c r="D744">
        <v>0.26</v>
      </c>
      <c r="E744" s="4" t="str">
        <f t="shared" si="33"/>
        <v>Small</v>
      </c>
      <c r="G744" t="str">
        <f t="shared" si="34"/>
        <v>Small</v>
      </c>
      <c r="H744" t="str">
        <f t="shared" si="35"/>
        <v>apply</v>
      </c>
    </row>
    <row r="745" spans="1:8" x14ac:dyDescent="0.25">
      <c r="A745" t="s">
        <v>505</v>
      </c>
      <c r="B745" s="2">
        <v>6300</v>
      </c>
      <c r="C745">
        <v>11.3</v>
      </c>
      <c r="D745">
        <v>0.15</v>
      </c>
      <c r="E745" s="4" t="str">
        <f t="shared" si="33"/>
        <v>Small</v>
      </c>
      <c r="G745" t="str">
        <f t="shared" si="34"/>
        <v>Small</v>
      </c>
      <c r="H745" t="str">
        <f t="shared" si="35"/>
        <v>apply</v>
      </c>
    </row>
    <row r="746" spans="1:8" x14ac:dyDescent="0.25">
      <c r="A746" t="s">
        <v>867</v>
      </c>
      <c r="B746" s="2">
        <v>6248</v>
      </c>
      <c r="C746">
        <v>8.1999999999999993</v>
      </c>
      <c r="D746">
        <v>0.02</v>
      </c>
      <c r="E746" s="4" t="str">
        <f t="shared" si="33"/>
        <v>Small</v>
      </c>
      <c r="G746" t="str">
        <f t="shared" si="34"/>
        <v>Small</v>
      </c>
      <c r="H746" t="str">
        <f t="shared" si="35"/>
        <v>apply</v>
      </c>
    </row>
    <row r="747" spans="1:8" x14ac:dyDescent="0.25">
      <c r="A747" t="s">
        <v>131</v>
      </c>
      <c r="B747" s="2">
        <v>6178</v>
      </c>
      <c r="C747">
        <v>6.6</v>
      </c>
      <c r="D747">
        <v>0.16</v>
      </c>
      <c r="E747" s="4" t="str">
        <f t="shared" si="33"/>
        <v>Small</v>
      </c>
      <c r="G747" t="str">
        <f t="shared" si="34"/>
        <v>Small</v>
      </c>
      <c r="H747" t="str">
        <f t="shared" si="35"/>
        <v>apply</v>
      </c>
    </row>
    <row r="748" spans="1:8" x14ac:dyDescent="0.25">
      <c r="A748" t="s">
        <v>597</v>
      </c>
      <c r="B748" s="2">
        <v>6167</v>
      </c>
      <c r="C748">
        <v>12.2</v>
      </c>
      <c r="D748">
        <v>0</v>
      </c>
      <c r="E748" s="4" t="str">
        <f t="shared" si="33"/>
        <v>Small</v>
      </c>
      <c r="G748" t="str">
        <f t="shared" si="34"/>
        <v>Small</v>
      </c>
      <c r="H748" t="str">
        <f t="shared" si="35"/>
        <v>apply</v>
      </c>
    </row>
    <row r="749" spans="1:8" x14ac:dyDescent="0.25">
      <c r="A749" t="s">
        <v>547</v>
      </c>
      <c r="B749" s="2">
        <v>6147</v>
      </c>
      <c r="C749">
        <v>15.5</v>
      </c>
      <c r="D749">
        <v>0.13</v>
      </c>
      <c r="E749" s="4" t="str">
        <f t="shared" si="33"/>
        <v>Small</v>
      </c>
      <c r="G749" t="str">
        <f t="shared" si="34"/>
        <v>Small</v>
      </c>
      <c r="H749" t="str">
        <f t="shared" si="35"/>
        <v>apply</v>
      </c>
    </row>
    <row r="750" spans="1:8" x14ac:dyDescent="0.25">
      <c r="A750" t="s">
        <v>519</v>
      </c>
      <c r="B750" s="2">
        <v>6137</v>
      </c>
      <c r="C750">
        <v>8.1999999999999993</v>
      </c>
      <c r="D750">
        <v>0.31</v>
      </c>
      <c r="E750" s="4" t="str">
        <f t="shared" si="33"/>
        <v>Small</v>
      </c>
      <c r="G750" t="str">
        <f t="shared" si="34"/>
        <v>Small</v>
      </c>
      <c r="H750" t="str">
        <f t="shared" si="35"/>
        <v>apply</v>
      </c>
    </row>
    <row r="751" spans="1:8" x14ac:dyDescent="0.25">
      <c r="A751" t="s">
        <v>855</v>
      </c>
      <c r="B751" s="2">
        <v>6001</v>
      </c>
      <c r="C751">
        <v>11.1</v>
      </c>
      <c r="D751">
        <v>0.06</v>
      </c>
      <c r="E751" s="4" t="str">
        <f t="shared" si="33"/>
        <v>Small</v>
      </c>
      <c r="G751" t="str">
        <f t="shared" si="34"/>
        <v>Small</v>
      </c>
      <c r="H751" t="str">
        <f t="shared" si="35"/>
        <v>apply</v>
      </c>
    </row>
    <row r="752" spans="1:8" x14ac:dyDescent="0.25">
      <c r="A752" t="s">
        <v>780</v>
      </c>
      <c r="B752" s="2">
        <v>5890</v>
      </c>
      <c r="C752">
        <v>12.1</v>
      </c>
      <c r="D752">
        <v>0.04</v>
      </c>
      <c r="E752" s="4" t="str">
        <f t="shared" si="33"/>
        <v>Small</v>
      </c>
      <c r="G752" t="str">
        <f t="shared" si="34"/>
        <v>Small</v>
      </c>
      <c r="H752" t="str">
        <f t="shared" si="35"/>
        <v>apply</v>
      </c>
    </row>
    <row r="753" spans="1:8" x14ac:dyDescent="0.25">
      <c r="A753" t="s">
        <v>661</v>
      </c>
      <c r="B753" s="2">
        <v>5865</v>
      </c>
      <c r="C753">
        <v>14.4</v>
      </c>
      <c r="D753">
        <v>0.05</v>
      </c>
      <c r="E753" s="4" t="str">
        <f t="shared" si="33"/>
        <v>Small</v>
      </c>
      <c r="G753" t="str">
        <f t="shared" si="34"/>
        <v>Small</v>
      </c>
      <c r="H753" t="str">
        <f t="shared" si="35"/>
        <v>apply</v>
      </c>
    </row>
    <row r="754" spans="1:8" x14ac:dyDescent="0.25">
      <c r="A754" t="s">
        <v>301</v>
      </c>
      <c r="B754" s="2">
        <v>5570</v>
      </c>
      <c r="C754">
        <v>25.4</v>
      </c>
      <c r="D754">
        <v>0.15</v>
      </c>
      <c r="E754" s="4" t="str">
        <f t="shared" si="33"/>
        <v>Small</v>
      </c>
      <c r="G754" t="str">
        <f t="shared" si="34"/>
        <v>Small</v>
      </c>
      <c r="H754" t="str">
        <f t="shared" si="35"/>
        <v>apply</v>
      </c>
    </row>
    <row r="755" spans="1:8" x14ac:dyDescent="0.25">
      <c r="A755" t="s">
        <v>222</v>
      </c>
      <c r="B755" s="2">
        <v>5495</v>
      </c>
      <c r="C755">
        <v>12.6</v>
      </c>
      <c r="D755">
        <v>0.22</v>
      </c>
      <c r="E755" s="4" t="str">
        <f t="shared" si="33"/>
        <v>Small</v>
      </c>
      <c r="G755" t="str">
        <f t="shared" si="34"/>
        <v>Small</v>
      </c>
      <c r="H755" t="str">
        <f t="shared" si="35"/>
        <v>apply</v>
      </c>
    </row>
    <row r="756" spans="1:8" x14ac:dyDescent="0.25">
      <c r="A756" t="s">
        <v>790</v>
      </c>
      <c r="B756" s="2">
        <v>5395</v>
      </c>
      <c r="C756">
        <v>7</v>
      </c>
      <c r="D756">
        <v>0.12</v>
      </c>
      <c r="E756" s="4" t="str">
        <f t="shared" si="33"/>
        <v>Small</v>
      </c>
      <c r="G756" t="str">
        <f t="shared" si="34"/>
        <v>Small</v>
      </c>
      <c r="H756" t="str">
        <f t="shared" si="35"/>
        <v>apply</v>
      </c>
    </row>
    <row r="757" spans="1:8" x14ac:dyDescent="0.25">
      <c r="A757" t="s">
        <v>302</v>
      </c>
      <c r="B757" s="2">
        <v>5287</v>
      </c>
      <c r="C757">
        <v>18.2</v>
      </c>
      <c r="D757">
        <v>0.12</v>
      </c>
      <c r="E757" s="4" t="str">
        <f t="shared" si="33"/>
        <v>Small</v>
      </c>
      <c r="G757" t="str">
        <f t="shared" si="34"/>
        <v>Small</v>
      </c>
      <c r="H757" t="str">
        <f t="shared" si="35"/>
        <v>apply</v>
      </c>
    </row>
    <row r="758" spans="1:8" x14ac:dyDescent="0.25">
      <c r="A758" t="s">
        <v>682</v>
      </c>
      <c r="B758" s="2">
        <v>5226</v>
      </c>
      <c r="C758">
        <v>14.1</v>
      </c>
      <c r="D758">
        <v>0.82</v>
      </c>
      <c r="E758" s="4" t="str">
        <f t="shared" si="33"/>
        <v>Small</v>
      </c>
      <c r="G758" t="str">
        <f t="shared" si="34"/>
        <v>Small</v>
      </c>
      <c r="H758" t="str">
        <f t="shared" si="35"/>
        <v>apply</v>
      </c>
    </row>
    <row r="759" spans="1:8" x14ac:dyDescent="0.25">
      <c r="A759" t="s">
        <v>230</v>
      </c>
      <c r="B759" s="2">
        <v>5144</v>
      </c>
      <c r="C759">
        <v>15.9</v>
      </c>
      <c r="D759">
        <v>0.52</v>
      </c>
      <c r="E759" s="4" t="str">
        <f t="shared" si="33"/>
        <v>Small</v>
      </c>
      <c r="G759" t="str">
        <f t="shared" si="34"/>
        <v>Small</v>
      </c>
      <c r="H759" t="str">
        <f t="shared" si="35"/>
        <v>apply</v>
      </c>
    </row>
    <row r="760" spans="1:8" x14ac:dyDescent="0.25">
      <c r="A760" t="s">
        <v>831</v>
      </c>
      <c r="B760" s="2">
        <v>4858</v>
      </c>
      <c r="C760">
        <v>14.6</v>
      </c>
      <c r="D760">
        <v>0.03</v>
      </c>
      <c r="E760" s="4" t="str">
        <f t="shared" si="33"/>
        <v>Small</v>
      </c>
      <c r="G760" t="str">
        <f t="shared" si="34"/>
        <v>Small</v>
      </c>
      <c r="H760" t="str">
        <f t="shared" si="35"/>
        <v>apply</v>
      </c>
    </row>
    <row r="761" spans="1:8" x14ac:dyDescent="0.25">
      <c r="A761" t="s">
        <v>596</v>
      </c>
      <c r="B761" s="2">
        <v>4710</v>
      </c>
      <c r="C761">
        <v>14.2</v>
      </c>
      <c r="D761">
        <v>0.01</v>
      </c>
      <c r="E761" s="4" t="str">
        <f t="shared" si="33"/>
        <v>Small</v>
      </c>
      <c r="G761" t="str">
        <f t="shared" si="34"/>
        <v>Small</v>
      </c>
      <c r="H761" t="str">
        <f t="shared" si="35"/>
        <v>apply</v>
      </c>
    </row>
    <row r="762" spans="1:8" x14ac:dyDescent="0.25">
      <c r="A762" t="s">
        <v>712</v>
      </c>
      <c r="B762" s="2">
        <v>4699</v>
      </c>
      <c r="C762">
        <v>11</v>
      </c>
      <c r="D762">
        <v>0.19</v>
      </c>
      <c r="E762" s="4" t="str">
        <f t="shared" si="33"/>
        <v>Small</v>
      </c>
      <c r="G762" t="str">
        <f t="shared" si="34"/>
        <v>Small</v>
      </c>
      <c r="H762" t="str">
        <f t="shared" si="35"/>
        <v>apply</v>
      </c>
    </row>
    <row r="763" spans="1:8" x14ac:dyDescent="0.25">
      <c r="A763" t="s">
        <v>664</v>
      </c>
      <c r="B763" s="2">
        <v>4597</v>
      </c>
      <c r="C763">
        <v>12.5</v>
      </c>
      <c r="D763">
        <v>0.25</v>
      </c>
      <c r="E763" s="4" t="str">
        <f t="shared" si="33"/>
        <v>Small</v>
      </c>
      <c r="G763" t="str">
        <f t="shared" si="34"/>
        <v>Small</v>
      </c>
      <c r="H763" t="str">
        <f t="shared" si="35"/>
        <v>apply</v>
      </c>
    </row>
    <row r="764" spans="1:8" x14ac:dyDescent="0.25">
      <c r="A764" t="s">
        <v>520</v>
      </c>
      <c r="B764" s="2">
        <v>4496</v>
      </c>
      <c r="C764">
        <v>5.4</v>
      </c>
      <c r="D764">
        <v>0.02</v>
      </c>
      <c r="E764" s="4" t="str">
        <f t="shared" si="33"/>
        <v>Small</v>
      </c>
      <c r="G764" t="str">
        <f t="shared" si="34"/>
        <v>Small</v>
      </c>
      <c r="H764" t="str">
        <f t="shared" si="35"/>
        <v>apply</v>
      </c>
    </row>
    <row r="765" spans="1:8" x14ac:dyDescent="0.25">
      <c r="A765" t="s">
        <v>317</v>
      </c>
      <c r="B765" s="2">
        <v>4488</v>
      </c>
      <c r="C765">
        <v>14.6</v>
      </c>
      <c r="D765">
        <v>0.08</v>
      </c>
      <c r="E765" s="4" t="str">
        <f t="shared" si="33"/>
        <v>Small</v>
      </c>
      <c r="G765" t="str">
        <f t="shared" si="34"/>
        <v>Small</v>
      </c>
      <c r="H765" t="str">
        <f t="shared" si="35"/>
        <v>apply</v>
      </c>
    </row>
    <row r="766" spans="1:8" x14ac:dyDescent="0.25">
      <c r="A766" t="s">
        <v>802</v>
      </c>
      <c r="B766" s="2">
        <v>4441</v>
      </c>
      <c r="C766">
        <v>6.7</v>
      </c>
      <c r="D766">
        <v>0.13</v>
      </c>
      <c r="E766" s="4" t="str">
        <f t="shared" si="33"/>
        <v>Small</v>
      </c>
      <c r="G766" t="str">
        <f t="shared" si="34"/>
        <v>Small</v>
      </c>
      <c r="H766" t="str">
        <f t="shared" si="35"/>
        <v>apply</v>
      </c>
    </row>
    <row r="767" spans="1:8" x14ac:dyDescent="0.25">
      <c r="A767" t="s">
        <v>746</v>
      </c>
      <c r="B767" s="2">
        <v>4408</v>
      </c>
      <c r="C767">
        <v>13.7</v>
      </c>
      <c r="D767">
        <v>0.26</v>
      </c>
      <c r="E767" s="4" t="str">
        <f t="shared" si="33"/>
        <v>Small</v>
      </c>
      <c r="G767" t="str">
        <f t="shared" si="34"/>
        <v>Small</v>
      </c>
      <c r="H767" t="str">
        <f t="shared" si="35"/>
        <v>apply</v>
      </c>
    </row>
    <row r="768" spans="1:8" x14ac:dyDescent="0.25">
      <c r="A768" t="s">
        <v>521</v>
      </c>
      <c r="B768" s="2">
        <v>4358</v>
      </c>
      <c r="C768">
        <v>8.5</v>
      </c>
      <c r="D768">
        <v>0.22</v>
      </c>
      <c r="E768" s="4" t="str">
        <f t="shared" si="33"/>
        <v>Small</v>
      </c>
      <c r="G768" t="str">
        <f t="shared" si="34"/>
        <v>Small</v>
      </c>
      <c r="H768" t="str">
        <f t="shared" si="35"/>
        <v>apply</v>
      </c>
    </row>
    <row r="769" spans="1:8" x14ac:dyDescent="0.25">
      <c r="A769" t="s">
        <v>887</v>
      </c>
      <c r="B769" s="2">
        <v>4122</v>
      </c>
      <c r="C769">
        <v>3.7</v>
      </c>
      <c r="D769">
        <v>0.03</v>
      </c>
      <c r="E769" s="4" t="str">
        <f t="shared" si="33"/>
        <v>Small</v>
      </c>
      <c r="G769" t="str">
        <f t="shared" si="34"/>
        <v>Small</v>
      </c>
      <c r="H769" t="str">
        <f t="shared" si="35"/>
        <v>apply</v>
      </c>
    </row>
    <row r="770" spans="1:8" x14ac:dyDescent="0.25">
      <c r="A770" t="s">
        <v>769</v>
      </c>
      <c r="B770" s="2">
        <v>3955</v>
      </c>
      <c r="C770">
        <v>3.7</v>
      </c>
      <c r="D770">
        <v>0.01</v>
      </c>
      <c r="E770" s="4" t="str">
        <f t="shared" si="33"/>
        <v>Small</v>
      </c>
      <c r="G770" t="str">
        <f t="shared" si="34"/>
        <v>Small</v>
      </c>
      <c r="H770" t="str">
        <f t="shared" si="35"/>
        <v>apply</v>
      </c>
    </row>
    <row r="771" spans="1:8" x14ac:dyDescent="0.25">
      <c r="A771" t="s">
        <v>281</v>
      </c>
      <c r="B771" s="2">
        <v>3879</v>
      </c>
      <c r="C771">
        <v>4.5999999999999996</v>
      </c>
      <c r="E771" s="4" t="str">
        <f t="shared" ref="E771:E801" si="36">IF(B771&gt;30000,"Large", IF(B771&gt;10000, "Medium", "Small"))</f>
        <v>Small</v>
      </c>
      <c r="G771" t="str">
        <f t="shared" ref="G771:G801" si="37">IF(B771&gt;30000,"Large",IF(B771&gt;10000,"Medium",IF(B771&lt;10000,"Small")))</f>
        <v>Small</v>
      </c>
      <c r="H771" t="str">
        <f t="shared" ref="H771:H801" si="38">IF(AND(E771="Small",C771&lt;40),"apply","do not apply")</f>
        <v>apply</v>
      </c>
    </row>
    <row r="772" spans="1:8" x14ac:dyDescent="0.25">
      <c r="A772" t="s">
        <v>351</v>
      </c>
      <c r="B772" s="2">
        <v>3837</v>
      </c>
      <c r="C772">
        <v>8.1999999999999993</v>
      </c>
      <c r="D772">
        <v>7.0000000000000007E-2</v>
      </c>
      <c r="E772" s="4" t="str">
        <f t="shared" si="36"/>
        <v>Small</v>
      </c>
      <c r="G772" t="str">
        <f t="shared" si="37"/>
        <v>Small</v>
      </c>
      <c r="H772" t="str">
        <f t="shared" si="38"/>
        <v>apply</v>
      </c>
    </row>
    <row r="773" spans="1:8" x14ac:dyDescent="0.25">
      <c r="A773" t="s">
        <v>840</v>
      </c>
      <c r="B773" s="2">
        <v>3675</v>
      </c>
      <c r="C773">
        <v>2.5</v>
      </c>
      <c r="D773">
        <v>0</v>
      </c>
      <c r="E773" s="4" t="str">
        <f t="shared" si="36"/>
        <v>Small</v>
      </c>
      <c r="G773" t="str">
        <f t="shared" si="37"/>
        <v>Small</v>
      </c>
      <c r="H773" t="str">
        <f t="shared" si="38"/>
        <v>apply</v>
      </c>
    </row>
    <row r="774" spans="1:8" x14ac:dyDescent="0.25">
      <c r="A774" t="s">
        <v>609</v>
      </c>
      <c r="B774" s="2">
        <v>3486</v>
      </c>
      <c r="C774">
        <v>23.9</v>
      </c>
      <c r="D774">
        <v>0.19</v>
      </c>
      <c r="E774" s="4" t="str">
        <f t="shared" si="36"/>
        <v>Small</v>
      </c>
      <c r="G774" t="str">
        <f t="shared" si="37"/>
        <v>Small</v>
      </c>
      <c r="H774" t="str">
        <f t="shared" si="38"/>
        <v>apply</v>
      </c>
    </row>
    <row r="775" spans="1:8" x14ac:dyDescent="0.25">
      <c r="A775" t="s">
        <v>310</v>
      </c>
      <c r="B775" s="2">
        <v>3318</v>
      </c>
      <c r="C775">
        <v>8.1999999999999993</v>
      </c>
      <c r="D775">
        <v>0.01</v>
      </c>
      <c r="E775" s="4" t="str">
        <f t="shared" si="36"/>
        <v>Small</v>
      </c>
      <c r="G775" t="str">
        <f t="shared" si="37"/>
        <v>Small</v>
      </c>
      <c r="H775" t="str">
        <f t="shared" si="38"/>
        <v>apply</v>
      </c>
    </row>
    <row r="776" spans="1:8" x14ac:dyDescent="0.25">
      <c r="A776" t="s">
        <v>145</v>
      </c>
      <c r="B776" s="2">
        <v>3055</v>
      </c>
      <c r="C776">
        <v>10.1</v>
      </c>
      <c r="D776">
        <v>0.04</v>
      </c>
      <c r="E776" s="4" t="str">
        <f t="shared" si="36"/>
        <v>Small</v>
      </c>
      <c r="G776" t="str">
        <f t="shared" si="37"/>
        <v>Small</v>
      </c>
      <c r="H776" t="str">
        <f t="shared" si="38"/>
        <v>apply</v>
      </c>
    </row>
    <row r="777" spans="1:8" x14ac:dyDescent="0.25">
      <c r="A777" t="s">
        <v>235</v>
      </c>
      <c r="B777" s="2">
        <v>2958</v>
      </c>
      <c r="C777">
        <v>13.4</v>
      </c>
      <c r="D777">
        <v>0.17</v>
      </c>
      <c r="E777" s="4" t="str">
        <f t="shared" si="36"/>
        <v>Small</v>
      </c>
      <c r="G777" t="str">
        <f t="shared" si="37"/>
        <v>Small</v>
      </c>
      <c r="H777" t="str">
        <f t="shared" si="38"/>
        <v>apply</v>
      </c>
    </row>
    <row r="778" spans="1:8" x14ac:dyDescent="0.25">
      <c r="A778" t="s">
        <v>548</v>
      </c>
      <c r="B778" s="2">
        <v>2872</v>
      </c>
      <c r="C778">
        <v>3.3</v>
      </c>
      <c r="D778">
        <v>7.0000000000000007E-2</v>
      </c>
      <c r="E778" s="4" t="str">
        <f t="shared" si="36"/>
        <v>Small</v>
      </c>
      <c r="G778" t="str">
        <f t="shared" si="37"/>
        <v>Small</v>
      </c>
      <c r="H778" t="str">
        <f t="shared" si="38"/>
        <v>apply</v>
      </c>
    </row>
    <row r="779" spans="1:8" x14ac:dyDescent="0.25">
      <c r="A779" t="s">
        <v>426</v>
      </c>
      <c r="B779" s="2">
        <v>2857</v>
      </c>
      <c r="C779">
        <v>2.6</v>
      </c>
      <c r="D779">
        <v>0.08</v>
      </c>
      <c r="E779" s="4" t="str">
        <f t="shared" si="36"/>
        <v>Small</v>
      </c>
      <c r="G779" t="str">
        <f t="shared" si="37"/>
        <v>Small</v>
      </c>
      <c r="H779" t="str">
        <f t="shared" si="38"/>
        <v>apply</v>
      </c>
    </row>
    <row r="780" spans="1:8" x14ac:dyDescent="0.25">
      <c r="A780" t="s">
        <v>268</v>
      </c>
      <c r="B780" s="2">
        <v>2838</v>
      </c>
      <c r="C780">
        <v>1.1000000000000001</v>
      </c>
      <c r="D780">
        <v>0.03</v>
      </c>
      <c r="E780" s="4" t="str">
        <f t="shared" si="36"/>
        <v>Small</v>
      </c>
      <c r="G780" t="str">
        <f t="shared" si="37"/>
        <v>Small</v>
      </c>
      <c r="H780" t="str">
        <f t="shared" si="38"/>
        <v>apply</v>
      </c>
    </row>
    <row r="781" spans="1:8" x14ac:dyDescent="0.25">
      <c r="A781" t="s">
        <v>433</v>
      </c>
      <c r="B781" s="2">
        <v>2739</v>
      </c>
      <c r="C781">
        <v>15.9</v>
      </c>
      <c r="D781">
        <v>0.06</v>
      </c>
      <c r="E781" s="4" t="str">
        <f t="shared" si="36"/>
        <v>Small</v>
      </c>
      <c r="G781" t="str">
        <f t="shared" si="37"/>
        <v>Small</v>
      </c>
      <c r="H781" t="str">
        <f t="shared" si="38"/>
        <v>apply</v>
      </c>
    </row>
    <row r="782" spans="1:8" x14ac:dyDescent="0.25">
      <c r="A782" t="s">
        <v>864</v>
      </c>
      <c r="B782" s="2">
        <v>2597</v>
      </c>
      <c r="C782">
        <v>11.1</v>
      </c>
      <c r="D782">
        <v>7.0000000000000007E-2</v>
      </c>
      <c r="E782" s="4" t="str">
        <f t="shared" si="36"/>
        <v>Small</v>
      </c>
      <c r="G782" t="str">
        <f t="shared" si="37"/>
        <v>Small</v>
      </c>
      <c r="H782" t="str">
        <f t="shared" si="38"/>
        <v>apply</v>
      </c>
    </row>
    <row r="783" spans="1:8" x14ac:dyDescent="0.25">
      <c r="A783" t="s">
        <v>332</v>
      </c>
      <c r="B783" s="2">
        <v>2473</v>
      </c>
      <c r="C783">
        <v>15.6</v>
      </c>
      <c r="D783">
        <v>0.63</v>
      </c>
      <c r="E783" s="4" t="str">
        <f t="shared" si="36"/>
        <v>Small</v>
      </c>
      <c r="G783" t="str">
        <f t="shared" si="37"/>
        <v>Small</v>
      </c>
      <c r="H783" t="str">
        <f t="shared" si="38"/>
        <v>apply</v>
      </c>
    </row>
    <row r="784" spans="1:8" x14ac:dyDescent="0.25">
      <c r="A784" t="s">
        <v>129</v>
      </c>
      <c r="B784" s="2">
        <v>2429</v>
      </c>
      <c r="C784">
        <v>4.8</v>
      </c>
      <c r="D784">
        <v>0.3</v>
      </c>
      <c r="E784" s="4" t="str">
        <f t="shared" si="36"/>
        <v>Small</v>
      </c>
      <c r="G784" t="str">
        <f t="shared" si="37"/>
        <v>Small</v>
      </c>
      <c r="H784" t="str">
        <f t="shared" si="38"/>
        <v>apply</v>
      </c>
    </row>
    <row r="785" spans="1:8" x14ac:dyDescent="0.25">
      <c r="A785" t="s">
        <v>77</v>
      </c>
      <c r="B785" s="2">
        <v>2400</v>
      </c>
      <c r="C785">
        <v>7.9</v>
      </c>
      <c r="D785">
        <v>0.2</v>
      </c>
      <c r="E785" s="4" t="str">
        <f t="shared" si="36"/>
        <v>Small</v>
      </c>
      <c r="G785" t="str">
        <f t="shared" si="37"/>
        <v>Small</v>
      </c>
      <c r="H785" t="str">
        <f t="shared" si="38"/>
        <v>apply</v>
      </c>
    </row>
    <row r="786" spans="1:8" x14ac:dyDescent="0.25">
      <c r="A786" t="s">
        <v>10</v>
      </c>
      <c r="B786" s="2">
        <v>2243</v>
      </c>
      <c r="C786">
        <v>6.9</v>
      </c>
      <c r="D786">
        <v>0.27</v>
      </c>
      <c r="E786" s="4" t="str">
        <f t="shared" si="36"/>
        <v>Small</v>
      </c>
      <c r="G786" t="str">
        <f t="shared" si="37"/>
        <v>Small</v>
      </c>
      <c r="H786" t="str">
        <f t="shared" si="38"/>
        <v>apply</v>
      </c>
    </row>
    <row r="787" spans="1:8" x14ac:dyDescent="0.25">
      <c r="A787" t="s">
        <v>250</v>
      </c>
      <c r="B787" s="2">
        <v>2218</v>
      </c>
      <c r="C787">
        <v>8</v>
      </c>
      <c r="D787">
        <v>0.14000000000000001</v>
      </c>
      <c r="E787" s="4" t="str">
        <f t="shared" si="36"/>
        <v>Small</v>
      </c>
      <c r="G787" t="str">
        <f t="shared" si="37"/>
        <v>Small</v>
      </c>
      <c r="H787" t="str">
        <f t="shared" si="38"/>
        <v>apply</v>
      </c>
    </row>
    <row r="788" spans="1:8" x14ac:dyDescent="0.25">
      <c r="A788" t="s">
        <v>868</v>
      </c>
      <c r="B788" s="2">
        <v>2153</v>
      </c>
      <c r="C788">
        <v>9.3000000000000007</v>
      </c>
      <c r="D788">
        <v>0.09</v>
      </c>
      <c r="E788" s="4" t="str">
        <f t="shared" si="36"/>
        <v>Small</v>
      </c>
      <c r="G788" t="str">
        <f t="shared" si="37"/>
        <v>Small</v>
      </c>
      <c r="H788" t="str">
        <f t="shared" si="38"/>
        <v>apply</v>
      </c>
    </row>
    <row r="789" spans="1:8" x14ac:dyDescent="0.25">
      <c r="A789" t="s">
        <v>275</v>
      </c>
      <c r="B789" s="2">
        <v>1855</v>
      </c>
      <c r="C789">
        <v>2.1</v>
      </c>
      <c r="D789">
        <v>0.05</v>
      </c>
      <c r="E789" s="4" t="str">
        <f t="shared" si="36"/>
        <v>Small</v>
      </c>
      <c r="G789" t="str">
        <f t="shared" si="37"/>
        <v>Small</v>
      </c>
      <c r="H789" t="str">
        <f t="shared" si="38"/>
        <v>apply</v>
      </c>
    </row>
    <row r="790" spans="1:8" x14ac:dyDescent="0.25">
      <c r="A790" t="s">
        <v>274</v>
      </c>
      <c r="B790" s="2">
        <v>1819</v>
      </c>
      <c r="C790">
        <v>10.9</v>
      </c>
      <c r="D790">
        <v>0.18</v>
      </c>
      <c r="E790" s="4" t="str">
        <f t="shared" si="36"/>
        <v>Small</v>
      </c>
      <c r="G790" t="str">
        <f t="shared" si="37"/>
        <v>Small</v>
      </c>
      <c r="H790" t="str">
        <f t="shared" si="38"/>
        <v>apply</v>
      </c>
    </row>
    <row r="791" spans="1:8" x14ac:dyDescent="0.25">
      <c r="A791" t="s">
        <v>361</v>
      </c>
      <c r="B791" s="2">
        <v>1394</v>
      </c>
      <c r="C791">
        <v>9.6</v>
      </c>
      <c r="D791">
        <v>0.08</v>
      </c>
      <c r="E791" s="4" t="str">
        <f t="shared" si="36"/>
        <v>Small</v>
      </c>
      <c r="G791" t="str">
        <f t="shared" si="37"/>
        <v>Small</v>
      </c>
      <c r="H791" t="str">
        <f t="shared" si="38"/>
        <v>apply</v>
      </c>
    </row>
    <row r="792" spans="1:8" x14ac:dyDescent="0.25">
      <c r="A792" t="s">
        <v>368</v>
      </c>
      <c r="B792" s="2">
        <v>1211</v>
      </c>
      <c r="C792">
        <v>0.6</v>
      </c>
      <c r="D792">
        <v>0.05</v>
      </c>
      <c r="E792" s="4" t="str">
        <f t="shared" si="36"/>
        <v>Small</v>
      </c>
      <c r="G792" t="str">
        <f t="shared" si="37"/>
        <v>Small</v>
      </c>
      <c r="H792" t="str">
        <f t="shared" si="38"/>
        <v>apply</v>
      </c>
    </row>
    <row r="793" spans="1:8" x14ac:dyDescent="0.25">
      <c r="A793" t="s">
        <v>218</v>
      </c>
      <c r="B793" s="2">
        <v>769</v>
      </c>
      <c r="C793">
        <v>8.5</v>
      </c>
      <c r="D793">
        <v>0.17</v>
      </c>
      <c r="E793" s="4" t="str">
        <f t="shared" si="36"/>
        <v>Small</v>
      </c>
      <c r="G793" t="str">
        <f t="shared" si="37"/>
        <v>Small</v>
      </c>
      <c r="H793" t="str">
        <f t="shared" si="38"/>
        <v>apply</v>
      </c>
    </row>
    <row r="794" spans="1:8" x14ac:dyDescent="0.25">
      <c r="A794" t="s">
        <v>140</v>
      </c>
      <c r="B794" s="2">
        <v>462</v>
      </c>
      <c r="C794">
        <v>16.5</v>
      </c>
      <c r="D794">
        <v>0.05</v>
      </c>
      <c r="E794" s="4" t="str">
        <f t="shared" si="36"/>
        <v>Small</v>
      </c>
      <c r="G794" t="str">
        <f t="shared" si="37"/>
        <v>Small</v>
      </c>
      <c r="H794" t="str">
        <f t="shared" si="38"/>
        <v>apply</v>
      </c>
    </row>
    <row r="795" spans="1:8" x14ac:dyDescent="0.25">
      <c r="A795" t="s">
        <v>37</v>
      </c>
      <c r="E795" s="4" t="str">
        <f t="shared" si="36"/>
        <v>Small</v>
      </c>
      <c r="G795" t="str">
        <f t="shared" si="37"/>
        <v>Small</v>
      </c>
      <c r="H795" t="str">
        <f t="shared" si="38"/>
        <v>apply</v>
      </c>
    </row>
    <row r="796" spans="1:8" x14ac:dyDescent="0.25">
      <c r="A796" t="s">
        <v>162</v>
      </c>
      <c r="E796" s="4" t="str">
        <f t="shared" si="36"/>
        <v>Small</v>
      </c>
      <c r="G796" t="str">
        <f t="shared" si="37"/>
        <v>Small</v>
      </c>
      <c r="H796" t="str">
        <f t="shared" si="38"/>
        <v>apply</v>
      </c>
    </row>
    <row r="797" spans="1:8" x14ac:dyDescent="0.25">
      <c r="A797" t="s">
        <v>256</v>
      </c>
      <c r="E797" s="4" t="str">
        <f t="shared" si="36"/>
        <v>Small</v>
      </c>
      <c r="G797" t="str">
        <f t="shared" si="37"/>
        <v>Small</v>
      </c>
      <c r="H797" t="str">
        <f t="shared" si="38"/>
        <v>apply</v>
      </c>
    </row>
    <row r="798" spans="1:8" x14ac:dyDescent="0.25">
      <c r="A798" t="s">
        <v>400</v>
      </c>
      <c r="E798" s="4" t="str">
        <f t="shared" si="36"/>
        <v>Small</v>
      </c>
      <c r="G798" t="str">
        <f t="shared" si="37"/>
        <v>Small</v>
      </c>
      <c r="H798" t="str">
        <f t="shared" si="38"/>
        <v>apply</v>
      </c>
    </row>
    <row r="799" spans="1:8" x14ac:dyDescent="0.25">
      <c r="A799" t="s">
        <v>427</v>
      </c>
      <c r="E799" s="4" t="str">
        <f t="shared" si="36"/>
        <v>Small</v>
      </c>
      <c r="G799" t="str">
        <f t="shared" si="37"/>
        <v>Small</v>
      </c>
      <c r="H799" t="str">
        <f t="shared" si="38"/>
        <v>apply</v>
      </c>
    </row>
    <row r="800" spans="1:8" x14ac:dyDescent="0.25">
      <c r="A800" t="s">
        <v>457</v>
      </c>
      <c r="E800" s="4" t="str">
        <f t="shared" si="36"/>
        <v>Small</v>
      </c>
      <c r="G800" t="str">
        <f t="shared" si="37"/>
        <v>Small</v>
      </c>
      <c r="H800" t="str">
        <f t="shared" si="38"/>
        <v>apply</v>
      </c>
    </row>
    <row r="801" spans="1:8" x14ac:dyDescent="0.25">
      <c r="A801" t="s">
        <v>692</v>
      </c>
      <c r="E801" s="4" t="str">
        <f t="shared" si="36"/>
        <v>Small</v>
      </c>
      <c r="G801" t="str">
        <f t="shared" si="37"/>
        <v>Small</v>
      </c>
      <c r="H801" t="str">
        <f t="shared" si="38"/>
        <v>apply</v>
      </c>
    </row>
  </sheetData>
  <sortState xmlns:xlrd2="http://schemas.microsoft.com/office/spreadsheetml/2017/richdata2" ref="A2:D801">
    <sortCondition descending="1" ref="B2:B8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10CB-674F-4B9D-9520-2A45DA3901B5}">
  <dimension ref="A1:O801"/>
  <sheetViews>
    <sheetView workbookViewId="0">
      <selection activeCell="K2" sqref="K2"/>
    </sheetView>
  </sheetViews>
  <sheetFormatPr defaultRowHeight="15" x14ac:dyDescent="0.25"/>
  <cols>
    <col min="1" max="1" width="11.140625" bestFit="1" customWidth="1"/>
    <col min="2" max="2" width="63.140625" bestFit="1" customWidth="1"/>
    <col min="3" max="3" width="24.28515625" bestFit="1" customWidth="1"/>
    <col min="4" max="4" width="8.7109375" bestFit="1" customWidth="1"/>
    <col min="5" max="5" width="12.7109375" bestFit="1" customWidth="1"/>
    <col min="6" max="7" width="8.7109375" bestFit="1" customWidth="1"/>
    <col min="8" max="8" width="7.7109375" bestFit="1" customWidth="1"/>
    <col min="9" max="9" width="11" bestFit="1" customWidth="1"/>
    <col min="10" max="10" width="5.140625" bestFit="1" customWidth="1"/>
    <col min="11" max="11" width="13.85546875" bestFit="1" customWidth="1"/>
    <col min="12" max="12" width="17" bestFit="1" customWidth="1"/>
    <col min="13" max="13" width="19.85546875" bestFit="1" customWidth="1"/>
    <col min="15" max="15" width="9.140625" bestFit="1" customWidth="1"/>
    <col min="16384" max="16384" width="9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890</v>
      </c>
      <c r="L1" t="s">
        <v>891</v>
      </c>
      <c r="M1" t="s">
        <v>892</v>
      </c>
      <c r="N1" t="s">
        <v>893</v>
      </c>
    </row>
    <row r="2" spans="1:15" x14ac:dyDescent="0.25">
      <c r="A2">
        <v>1</v>
      </c>
      <c r="B2" t="s">
        <v>10</v>
      </c>
      <c r="C2" t="s">
        <v>11</v>
      </c>
      <c r="D2">
        <v>95.6</v>
      </c>
      <c r="E2">
        <v>64</v>
      </c>
      <c r="F2">
        <v>97.6</v>
      </c>
      <c r="G2">
        <v>99.8</v>
      </c>
      <c r="H2">
        <v>97.8</v>
      </c>
      <c r="I2">
        <v>95.2</v>
      </c>
      <c r="J2">
        <v>2016</v>
      </c>
      <c r="K2">
        <f>INDEX('student population'!$A$2:$D$801,MATCH(Rank_SOLUTION!B2,'student population'!$A$2:$A$808,0),2)</f>
        <v>2243</v>
      </c>
      <c r="L2">
        <f>INDEX('student population'!$A$2:$D$801,MATCH(Rank_SOLUTION!B2,'student population'!$A$2:$A$808,0),3)</f>
        <v>6.9</v>
      </c>
      <c r="M2" s="1">
        <f>INDEX('student population'!$A$2:$D$801,MATCH(Rank_SOLUTION!B2,'student population'!$A$2:$A$808,0),4)</f>
        <v>0.27</v>
      </c>
      <c r="N2" t="str">
        <f t="shared" ref="N2:N65" si="0">IF(K2&gt;30000,"Large", IF(K2&gt;10000, "Medium", "Small"))</f>
        <v>Small</v>
      </c>
      <c r="O2" t="str">
        <f t="shared" ref="O2:O65" si="1">IF(AND(N2="Small", L2 &lt;40), "apply", "do not apply")</f>
        <v>apply</v>
      </c>
    </row>
    <row r="3" spans="1:15" x14ac:dyDescent="0.25">
      <c r="A3">
        <v>2</v>
      </c>
      <c r="B3" t="s">
        <v>12</v>
      </c>
      <c r="C3" t="s">
        <v>13</v>
      </c>
      <c r="D3">
        <v>86.5</v>
      </c>
      <c r="E3">
        <v>94.4</v>
      </c>
      <c r="F3">
        <v>98.9</v>
      </c>
      <c r="G3">
        <v>98.8</v>
      </c>
      <c r="H3">
        <v>73.099999999999994</v>
      </c>
      <c r="I3">
        <v>94.2</v>
      </c>
      <c r="J3">
        <v>2016</v>
      </c>
      <c r="K3">
        <f>INDEX('student population'!$A$2:$D$801,MATCH(Rank_SOLUTION!B3,'student population'!$A$2:$A$808,0),2)</f>
        <v>19919</v>
      </c>
      <c r="L3">
        <f>INDEX('student population'!$A$2:$D$801,MATCH(Rank_SOLUTION!B3,'student population'!$A$2:$A$808,0),3)</f>
        <v>11.6</v>
      </c>
      <c r="M3" s="1">
        <f>INDEX('student population'!$A$2:$D$801,MATCH(Rank_SOLUTION!B3,'student population'!$A$2:$A$808,0),4)</f>
        <v>0.34</v>
      </c>
      <c r="N3" t="str">
        <f t="shared" si="0"/>
        <v>Medium</v>
      </c>
      <c r="O3" t="str">
        <f t="shared" si="1"/>
        <v>do not apply</v>
      </c>
    </row>
    <row r="4" spans="1:15" x14ac:dyDescent="0.25">
      <c r="A4">
        <v>3</v>
      </c>
      <c r="B4" t="s">
        <v>14</v>
      </c>
      <c r="C4" t="s">
        <v>11</v>
      </c>
      <c r="D4">
        <v>92.5</v>
      </c>
      <c r="E4">
        <v>76.3</v>
      </c>
      <c r="F4">
        <v>96.2</v>
      </c>
      <c r="G4">
        <v>99.9</v>
      </c>
      <c r="H4">
        <v>63.3</v>
      </c>
      <c r="I4">
        <v>93.9</v>
      </c>
      <c r="J4">
        <v>2016</v>
      </c>
      <c r="K4">
        <f>INDEX('student population'!$A$2:$D$801,MATCH(Rank_SOLUTION!B4,'student population'!$A$2:$A$808,0),2)</f>
        <v>15596</v>
      </c>
      <c r="L4">
        <f>INDEX('student population'!$A$2:$D$801,MATCH(Rank_SOLUTION!B4,'student population'!$A$2:$A$808,0),3)</f>
        <v>7.8</v>
      </c>
      <c r="M4" s="1">
        <f>INDEX('student population'!$A$2:$D$801,MATCH(Rank_SOLUTION!B4,'student population'!$A$2:$A$808,0),4)</f>
        <v>0.22</v>
      </c>
      <c r="N4" t="str">
        <f t="shared" si="0"/>
        <v>Medium</v>
      </c>
      <c r="O4" t="str">
        <f t="shared" si="1"/>
        <v>do not apply</v>
      </c>
    </row>
    <row r="5" spans="1:15" x14ac:dyDescent="0.25">
      <c r="A5">
        <v>4</v>
      </c>
      <c r="B5" t="s">
        <v>15</v>
      </c>
      <c r="C5" t="s">
        <v>13</v>
      </c>
      <c r="D5">
        <v>88.2</v>
      </c>
      <c r="E5">
        <v>91.5</v>
      </c>
      <c r="F5">
        <v>96.7</v>
      </c>
      <c r="G5">
        <v>97</v>
      </c>
      <c r="H5">
        <v>55</v>
      </c>
      <c r="I5">
        <v>92.8</v>
      </c>
      <c r="J5">
        <v>2016</v>
      </c>
      <c r="K5">
        <f>INDEX('student population'!$A$2:$D$801,MATCH(Rank_SOLUTION!B5,'student population'!$A$2:$A$808,0),2)</f>
        <v>18812</v>
      </c>
      <c r="L5">
        <f>INDEX('student population'!$A$2:$D$801,MATCH(Rank_SOLUTION!B5,'student population'!$A$2:$A$808,0),3)</f>
        <v>11.8</v>
      </c>
      <c r="M5" s="1">
        <f>INDEX('student population'!$A$2:$D$801,MATCH(Rank_SOLUTION!B5,'student population'!$A$2:$A$808,0),4)</f>
        <v>0.34</v>
      </c>
      <c r="N5" t="str">
        <f t="shared" si="0"/>
        <v>Medium</v>
      </c>
      <c r="O5" t="str">
        <f t="shared" si="1"/>
        <v>do not apply</v>
      </c>
    </row>
    <row r="6" spans="1:15" x14ac:dyDescent="0.25">
      <c r="A6">
        <v>5</v>
      </c>
      <c r="B6" t="s">
        <v>16</v>
      </c>
      <c r="C6" t="s">
        <v>11</v>
      </c>
      <c r="D6">
        <v>89.4</v>
      </c>
      <c r="E6">
        <v>84</v>
      </c>
      <c r="F6">
        <v>88.6</v>
      </c>
      <c r="G6">
        <v>99.7</v>
      </c>
      <c r="H6">
        <v>95.4</v>
      </c>
      <c r="I6">
        <v>92</v>
      </c>
      <c r="J6">
        <v>2016</v>
      </c>
      <c r="K6">
        <f>INDEX('student population'!$A$2:$D$801,MATCH(Rank_SOLUTION!B6,'student population'!$A$2:$A$808,0),2)</f>
        <v>11074</v>
      </c>
      <c r="L6">
        <f>INDEX('student population'!$A$2:$D$801,MATCH(Rank_SOLUTION!B6,'student population'!$A$2:$A$808,0),3)</f>
        <v>9</v>
      </c>
      <c r="M6" s="1">
        <f>INDEX('student population'!$A$2:$D$801,MATCH(Rank_SOLUTION!B6,'student population'!$A$2:$A$808,0),4)</f>
        <v>0.33</v>
      </c>
      <c r="N6" t="str">
        <f t="shared" si="0"/>
        <v>Medium</v>
      </c>
      <c r="O6" t="str">
        <f t="shared" si="1"/>
        <v>do not apply</v>
      </c>
    </row>
    <row r="7" spans="1:15" x14ac:dyDescent="0.25">
      <c r="A7">
        <v>6</v>
      </c>
      <c r="B7" t="s">
        <v>17</v>
      </c>
      <c r="C7" t="s">
        <v>11</v>
      </c>
      <c r="D7">
        <v>83.6</v>
      </c>
      <c r="E7">
        <v>77.2</v>
      </c>
      <c r="F7">
        <v>99</v>
      </c>
      <c r="G7">
        <v>99.8</v>
      </c>
      <c r="H7">
        <v>45.2</v>
      </c>
      <c r="I7">
        <v>91.6</v>
      </c>
      <c r="J7">
        <v>2016</v>
      </c>
      <c r="K7">
        <f>INDEX('student population'!$A$2:$D$801,MATCH(Rank_SOLUTION!B7,'student population'!$A$2:$A$808,0),2)</f>
        <v>20152</v>
      </c>
      <c r="L7">
        <f>INDEX('student population'!$A$2:$D$801,MATCH(Rank_SOLUTION!B7,'student population'!$A$2:$A$808,0),3)</f>
        <v>8.9</v>
      </c>
      <c r="M7" s="1">
        <f>INDEX('student population'!$A$2:$D$801,MATCH(Rank_SOLUTION!B7,'student population'!$A$2:$A$808,0),4)</f>
        <v>0.25</v>
      </c>
      <c r="N7" t="str">
        <f t="shared" si="0"/>
        <v>Medium</v>
      </c>
      <c r="O7" t="str">
        <f t="shared" si="1"/>
        <v>do not apply</v>
      </c>
    </row>
    <row r="8" spans="1:15" x14ac:dyDescent="0.25">
      <c r="A8">
        <v>7</v>
      </c>
      <c r="B8" t="s">
        <v>18</v>
      </c>
      <c r="C8" t="s">
        <v>11</v>
      </c>
      <c r="D8">
        <v>85.1</v>
      </c>
      <c r="E8">
        <v>78.5</v>
      </c>
      <c r="F8">
        <v>91.9</v>
      </c>
      <c r="G8">
        <v>99.3</v>
      </c>
      <c r="H8">
        <v>52.1</v>
      </c>
      <c r="I8">
        <v>90.1</v>
      </c>
      <c r="J8">
        <v>2016</v>
      </c>
      <c r="K8">
        <f>INDEX('student population'!$A$2:$D$801,MATCH(Rank_SOLUTION!B8,'student population'!$A$2:$A$808,0),2)</f>
        <v>7929</v>
      </c>
      <c r="L8">
        <f>INDEX('student population'!$A$2:$D$801,MATCH(Rank_SOLUTION!B8,'student population'!$A$2:$A$808,0),3)</f>
        <v>8.4</v>
      </c>
      <c r="M8" s="1">
        <f>INDEX('student population'!$A$2:$D$801,MATCH(Rank_SOLUTION!B8,'student population'!$A$2:$A$808,0),4)</f>
        <v>0.27</v>
      </c>
      <c r="N8" t="str">
        <f t="shared" si="0"/>
        <v>Small</v>
      </c>
      <c r="O8" t="str">
        <f t="shared" si="1"/>
        <v>apply</v>
      </c>
    </row>
    <row r="9" spans="1:15" x14ac:dyDescent="0.25">
      <c r="A9">
        <v>8</v>
      </c>
      <c r="B9" t="s">
        <v>19</v>
      </c>
      <c r="C9" t="s">
        <v>13</v>
      </c>
      <c r="D9">
        <v>83.3</v>
      </c>
      <c r="E9">
        <v>96</v>
      </c>
      <c r="F9">
        <v>88.5</v>
      </c>
      <c r="G9">
        <v>96.7</v>
      </c>
      <c r="H9">
        <v>53.7</v>
      </c>
      <c r="I9">
        <v>89.1</v>
      </c>
      <c r="J9">
        <v>2016</v>
      </c>
      <c r="K9">
        <f>INDEX('student population'!$A$2:$D$801,MATCH(Rank_SOLUTION!B9,'student population'!$A$2:$A$808,0),2)</f>
        <v>15060</v>
      </c>
      <c r="L9">
        <f>INDEX('student population'!$A$2:$D$801,MATCH(Rank_SOLUTION!B9,'student population'!$A$2:$A$808,0),3)</f>
        <v>11.7</v>
      </c>
      <c r="M9" s="1">
        <f>INDEX('student population'!$A$2:$D$801,MATCH(Rank_SOLUTION!B9,'student population'!$A$2:$A$808,0),4)</f>
        <v>0.51</v>
      </c>
      <c r="N9" t="str">
        <f t="shared" si="0"/>
        <v>Medium</v>
      </c>
      <c r="O9" t="str">
        <f t="shared" si="1"/>
        <v>do not apply</v>
      </c>
    </row>
    <row r="10" spans="1:15" x14ac:dyDescent="0.25">
      <c r="A10">
        <v>9</v>
      </c>
      <c r="B10" t="s">
        <v>20</v>
      </c>
      <c r="C10" t="s">
        <v>21</v>
      </c>
      <c r="D10">
        <v>77</v>
      </c>
      <c r="E10">
        <v>97.9</v>
      </c>
      <c r="F10">
        <v>95</v>
      </c>
      <c r="G10">
        <v>91.1</v>
      </c>
      <c r="H10">
        <v>80</v>
      </c>
      <c r="I10">
        <v>88.3</v>
      </c>
      <c r="J10">
        <v>2016</v>
      </c>
      <c r="K10">
        <f>INDEX('student population'!$A$2:$D$801,MATCH(Rank_SOLUTION!B10,'student population'!$A$2:$A$808,0),2)</f>
        <v>18178</v>
      </c>
      <c r="L10">
        <f>INDEX('student population'!$A$2:$D$801,MATCH(Rank_SOLUTION!B10,'student population'!$A$2:$A$808,0),3)</f>
        <v>14.7</v>
      </c>
      <c r="M10" s="1">
        <f>INDEX('student population'!$A$2:$D$801,MATCH(Rank_SOLUTION!B10,'student population'!$A$2:$A$808,0),4)</f>
        <v>0.37</v>
      </c>
      <c r="N10" t="str">
        <f t="shared" si="0"/>
        <v>Medium</v>
      </c>
      <c r="O10" t="str">
        <f t="shared" si="1"/>
        <v>do not apply</v>
      </c>
    </row>
    <row r="11" spans="1:15" x14ac:dyDescent="0.25">
      <c r="A11">
        <v>10</v>
      </c>
      <c r="B11" t="s">
        <v>22</v>
      </c>
      <c r="C11" t="s">
        <v>11</v>
      </c>
      <c r="D11">
        <v>85.7</v>
      </c>
      <c r="E11">
        <v>65</v>
      </c>
      <c r="F11">
        <v>88.9</v>
      </c>
      <c r="G11">
        <v>99.2</v>
      </c>
      <c r="H11">
        <v>36.6</v>
      </c>
      <c r="I11">
        <v>87.9</v>
      </c>
      <c r="J11">
        <v>2016</v>
      </c>
      <c r="K11">
        <f>INDEX('student population'!$A$2:$D$801,MATCH(Rank_SOLUTION!B11,'student population'!$A$2:$A$808,0),2)</f>
        <v>14221</v>
      </c>
      <c r="L11">
        <f>INDEX('student population'!$A$2:$D$801,MATCH(Rank_SOLUTION!B11,'student population'!$A$2:$A$808,0),3)</f>
        <v>6.9</v>
      </c>
      <c r="M11" s="1">
        <f>INDEX('student population'!$A$2:$D$801,MATCH(Rank_SOLUTION!B11,'student population'!$A$2:$A$808,0),4)</f>
        <v>0.21</v>
      </c>
      <c r="N11" t="str">
        <f t="shared" si="0"/>
        <v>Medium</v>
      </c>
      <c r="O11" t="str">
        <f t="shared" si="1"/>
        <v>do not apply</v>
      </c>
    </row>
    <row r="12" spans="1:15" x14ac:dyDescent="0.25">
      <c r="A12">
        <v>11</v>
      </c>
      <c r="B12" t="s">
        <v>23</v>
      </c>
      <c r="C12" t="s">
        <v>11</v>
      </c>
      <c r="D12">
        <v>77.599999999999994</v>
      </c>
      <c r="E12">
        <v>70</v>
      </c>
      <c r="F12">
        <v>90.4</v>
      </c>
      <c r="G12">
        <v>98.2</v>
      </c>
      <c r="H12">
        <v>100</v>
      </c>
      <c r="I12">
        <v>87.6</v>
      </c>
      <c r="J12">
        <v>2016</v>
      </c>
      <c r="K12">
        <f>INDEX('student population'!$A$2:$D$801,MATCH(Rank_SOLUTION!B12,'student population'!$A$2:$A$808,0),2)</f>
        <v>15128</v>
      </c>
      <c r="L12">
        <f>INDEX('student population'!$A$2:$D$801,MATCH(Rank_SOLUTION!B12,'student population'!$A$2:$A$808,0),3)</f>
        <v>3.6</v>
      </c>
      <c r="M12" s="1">
        <f>INDEX('student population'!$A$2:$D$801,MATCH(Rank_SOLUTION!B12,'student population'!$A$2:$A$808,0),4)</f>
        <v>0.23</v>
      </c>
      <c r="N12" t="str">
        <f t="shared" si="0"/>
        <v>Medium</v>
      </c>
      <c r="O12" t="str">
        <f t="shared" si="1"/>
        <v>do not apply</v>
      </c>
    </row>
    <row r="13" spans="1:15" x14ac:dyDescent="0.25">
      <c r="A13">
        <v>12</v>
      </c>
      <c r="B13" t="s">
        <v>24</v>
      </c>
      <c r="C13" t="s">
        <v>11</v>
      </c>
      <c r="D13">
        <v>86.5</v>
      </c>
      <c r="E13">
        <v>64.3</v>
      </c>
      <c r="F13">
        <v>87.8</v>
      </c>
      <c r="G13">
        <v>97.2</v>
      </c>
      <c r="H13">
        <v>43.3</v>
      </c>
      <c r="I13">
        <v>87.4</v>
      </c>
      <c r="J13">
        <v>2016</v>
      </c>
      <c r="K13">
        <f>INDEX('student population'!$A$2:$D$801,MATCH(Rank_SOLUTION!B13,'student population'!$A$2:$A$808,0),2)</f>
        <v>11751</v>
      </c>
      <c r="L13">
        <f>INDEX('student population'!$A$2:$D$801,MATCH(Rank_SOLUTION!B13,'student population'!$A$2:$A$808,0),3)</f>
        <v>4.4000000000000004</v>
      </c>
      <c r="M13" s="1">
        <f>INDEX('student population'!$A$2:$D$801,MATCH(Rank_SOLUTION!B13,'student population'!$A$2:$A$808,0),4)</f>
        <v>0.2</v>
      </c>
      <c r="N13" t="str">
        <f t="shared" si="0"/>
        <v>Medium</v>
      </c>
      <c r="O13" t="str">
        <f t="shared" si="1"/>
        <v>do not apply</v>
      </c>
    </row>
    <row r="14" spans="1:15" x14ac:dyDescent="0.25">
      <c r="A14">
        <v>13</v>
      </c>
      <c r="B14" t="s">
        <v>25</v>
      </c>
      <c r="C14" t="s">
        <v>11</v>
      </c>
      <c r="D14">
        <v>80.400000000000006</v>
      </c>
      <c r="E14">
        <v>61.9</v>
      </c>
      <c r="F14">
        <v>91.1</v>
      </c>
      <c r="G14">
        <v>99.7</v>
      </c>
      <c r="H14">
        <v>47.9</v>
      </c>
      <c r="I14">
        <v>87.2</v>
      </c>
      <c r="J14">
        <v>2016</v>
      </c>
      <c r="K14">
        <f>INDEX('student population'!$A$2:$D$801,MATCH(Rank_SOLUTION!B14,'student population'!$A$2:$A$808,0),2)</f>
        <v>36186</v>
      </c>
      <c r="L14">
        <f>INDEX('student population'!$A$2:$D$801,MATCH(Rank_SOLUTION!B14,'student population'!$A$2:$A$808,0),3)</f>
        <v>16.399999999999999</v>
      </c>
      <c r="M14" s="1">
        <f>INDEX('student population'!$A$2:$D$801,MATCH(Rank_SOLUTION!B14,'student population'!$A$2:$A$808,0),4)</f>
        <v>0.15</v>
      </c>
      <c r="N14" t="str">
        <f t="shared" si="0"/>
        <v>Large</v>
      </c>
      <c r="O14" t="str">
        <f t="shared" si="1"/>
        <v>do not apply</v>
      </c>
    </row>
    <row r="15" spans="1:15" x14ac:dyDescent="0.25">
      <c r="A15">
        <v>14</v>
      </c>
      <c r="B15" t="s">
        <v>26</v>
      </c>
      <c r="C15" t="s">
        <v>13</v>
      </c>
      <c r="D15">
        <v>78.099999999999994</v>
      </c>
      <c r="E15">
        <v>94.4</v>
      </c>
      <c r="F15">
        <v>91</v>
      </c>
      <c r="G15">
        <v>94.2</v>
      </c>
      <c r="H15">
        <v>40.5</v>
      </c>
      <c r="I15">
        <v>87.1</v>
      </c>
      <c r="J15">
        <v>2016</v>
      </c>
      <c r="K15">
        <f>INDEX('student population'!$A$2:$D$801,MATCH(Rank_SOLUTION!B15,'student population'!$A$2:$A$808,0),2)</f>
        <v>26607</v>
      </c>
      <c r="L15">
        <f>INDEX('student population'!$A$2:$D$801,MATCH(Rank_SOLUTION!B15,'student population'!$A$2:$A$808,0),3)</f>
        <v>10.7</v>
      </c>
      <c r="M15" s="1">
        <f>INDEX('student population'!$A$2:$D$801,MATCH(Rank_SOLUTION!B15,'student population'!$A$2:$A$808,0),4)</f>
        <v>0.46</v>
      </c>
      <c r="N15" t="str">
        <f t="shared" si="0"/>
        <v>Medium</v>
      </c>
      <c r="O15" t="str">
        <f t="shared" si="1"/>
        <v>do not apply</v>
      </c>
    </row>
    <row r="16" spans="1:15" x14ac:dyDescent="0.25">
      <c r="A16">
        <v>15</v>
      </c>
      <c r="B16" t="s">
        <v>27</v>
      </c>
      <c r="C16" t="s">
        <v>11</v>
      </c>
      <c r="D16">
        <v>85.9</v>
      </c>
      <c r="E16">
        <v>73.5</v>
      </c>
      <c r="F16">
        <v>82.2</v>
      </c>
      <c r="G16">
        <v>98.1</v>
      </c>
      <c r="H16" t="s">
        <v>28</v>
      </c>
      <c r="I16">
        <v>86.1</v>
      </c>
      <c r="J16">
        <v>2016</v>
      </c>
      <c r="K16">
        <f>INDEX('student population'!$A$2:$D$801,MATCH(Rank_SOLUTION!B16,'student population'!$A$2:$A$808,0),2)</f>
        <v>25055</v>
      </c>
      <c r="L16">
        <f>INDEX('student population'!$A$2:$D$801,MATCH(Rank_SOLUTION!B16,'student population'!$A$2:$A$808,0),3)</f>
        <v>5.9</v>
      </c>
      <c r="M16" s="1">
        <f>INDEX('student population'!$A$2:$D$801,MATCH(Rank_SOLUTION!B16,'student population'!$A$2:$A$808,0),4)</f>
        <v>0.28000000000000003</v>
      </c>
      <c r="N16" t="str">
        <f t="shared" si="0"/>
        <v>Medium</v>
      </c>
      <c r="O16" t="str">
        <f t="shared" si="1"/>
        <v>do not apply</v>
      </c>
    </row>
    <row r="17" spans="1:15" x14ac:dyDescent="0.25">
      <c r="A17">
        <v>16</v>
      </c>
      <c r="B17" t="s">
        <v>29</v>
      </c>
      <c r="C17" t="s">
        <v>11</v>
      </c>
      <c r="D17">
        <v>80.8</v>
      </c>
      <c r="E17">
        <v>56.4</v>
      </c>
      <c r="F17">
        <v>88.6</v>
      </c>
      <c r="G17">
        <v>98.5</v>
      </c>
      <c r="H17">
        <v>47.9</v>
      </c>
      <c r="I17">
        <v>85.8</v>
      </c>
      <c r="J17">
        <v>2016</v>
      </c>
      <c r="K17">
        <f>INDEX('student population'!$A$2:$D$801,MATCH(Rank_SOLUTION!B17,'student population'!$A$2:$A$808,0),2)</f>
        <v>38206</v>
      </c>
      <c r="L17">
        <f>INDEX('student population'!$A$2:$D$801,MATCH(Rank_SOLUTION!B17,'student population'!$A$2:$A$808,0),3)</f>
        <v>10.3</v>
      </c>
      <c r="M17" s="1">
        <f>INDEX('student population'!$A$2:$D$801,MATCH(Rank_SOLUTION!B17,'student population'!$A$2:$A$808,0),4)</f>
        <v>0.15</v>
      </c>
      <c r="N17" t="str">
        <f t="shared" si="0"/>
        <v>Large</v>
      </c>
      <c r="O17" t="str">
        <f t="shared" si="1"/>
        <v>do not apply</v>
      </c>
    </row>
    <row r="18" spans="1:15" x14ac:dyDescent="0.25">
      <c r="A18">
        <v>17</v>
      </c>
      <c r="B18" t="s">
        <v>30</v>
      </c>
      <c r="C18" t="s">
        <v>11</v>
      </c>
      <c r="D18">
        <v>82</v>
      </c>
      <c r="E18">
        <v>49.5</v>
      </c>
      <c r="F18">
        <v>86.9</v>
      </c>
      <c r="G18">
        <v>98.6</v>
      </c>
      <c r="H18">
        <v>47.9</v>
      </c>
      <c r="I18">
        <v>85.2</v>
      </c>
      <c r="J18">
        <v>2016</v>
      </c>
      <c r="K18">
        <f>INDEX('student population'!$A$2:$D$801,MATCH(Rank_SOLUTION!B18,'student population'!$A$2:$A$808,0),2)</f>
        <v>20376</v>
      </c>
      <c r="L18">
        <f>INDEX('student population'!$A$2:$D$801,MATCH(Rank_SOLUTION!B18,'student population'!$A$2:$A$808,0),3)</f>
        <v>6.5</v>
      </c>
      <c r="M18" s="1">
        <f>INDEX('student population'!$A$2:$D$801,MATCH(Rank_SOLUTION!B18,'student population'!$A$2:$A$808,0),4)</f>
        <v>0.2</v>
      </c>
      <c r="N18" t="str">
        <f t="shared" si="0"/>
        <v>Medium</v>
      </c>
      <c r="O18" t="str">
        <f t="shared" si="1"/>
        <v>do not apply</v>
      </c>
    </row>
    <row r="19" spans="1:15" x14ac:dyDescent="0.25">
      <c r="A19">
        <v>18</v>
      </c>
      <c r="B19" t="s">
        <v>31</v>
      </c>
      <c r="C19" t="s">
        <v>11</v>
      </c>
      <c r="D19">
        <v>77.900000000000006</v>
      </c>
      <c r="E19">
        <v>63.9</v>
      </c>
      <c r="F19">
        <v>86.1</v>
      </c>
      <c r="G19">
        <v>97.2</v>
      </c>
      <c r="H19">
        <v>33.700000000000003</v>
      </c>
      <c r="I19">
        <v>84</v>
      </c>
      <c r="J19">
        <v>2016</v>
      </c>
      <c r="K19">
        <f>INDEX('student population'!$A$2:$D$801,MATCH(Rank_SOLUTION!B19,'student population'!$A$2:$A$808,0),2)</f>
        <v>21424</v>
      </c>
      <c r="L19">
        <f>INDEX('student population'!$A$2:$D$801,MATCH(Rank_SOLUTION!B19,'student population'!$A$2:$A$808,0),3)</f>
        <v>10.199999999999999</v>
      </c>
      <c r="M19" s="1">
        <f>INDEX('student population'!$A$2:$D$801,MATCH(Rank_SOLUTION!B19,'student population'!$A$2:$A$808,0),4)</f>
        <v>0.19</v>
      </c>
      <c r="N19" t="str">
        <f t="shared" si="0"/>
        <v>Medium</v>
      </c>
      <c r="O19" t="str">
        <f t="shared" si="1"/>
        <v>do not apply</v>
      </c>
    </row>
    <row r="20" spans="1:15" x14ac:dyDescent="0.25">
      <c r="A20">
        <v>19</v>
      </c>
      <c r="B20" t="s">
        <v>32</v>
      </c>
      <c r="C20" t="s">
        <v>33</v>
      </c>
      <c r="D20">
        <v>75.900000000000006</v>
      </c>
      <c r="E20">
        <v>77.8</v>
      </c>
      <c r="F20">
        <v>89.3</v>
      </c>
      <c r="G20">
        <v>90.9</v>
      </c>
      <c r="H20">
        <v>49.1</v>
      </c>
      <c r="I20">
        <v>83.9</v>
      </c>
      <c r="J20">
        <v>2016</v>
      </c>
      <c r="K20">
        <f>INDEX('student population'!$A$2:$D$801,MATCH(Rank_SOLUTION!B20,'student population'!$A$2:$A$808,0),2)</f>
        <v>66198</v>
      </c>
      <c r="L20">
        <f>INDEX('student population'!$A$2:$D$801,MATCH(Rank_SOLUTION!B20,'student population'!$A$2:$A$808,0),3)</f>
        <v>19.5</v>
      </c>
      <c r="M20" s="1">
        <f>INDEX('student population'!$A$2:$D$801,MATCH(Rank_SOLUTION!B20,'student population'!$A$2:$A$808,0),4)</f>
        <v>0.15</v>
      </c>
      <c r="N20" t="str">
        <f t="shared" si="0"/>
        <v>Large</v>
      </c>
      <c r="O20" t="str">
        <f t="shared" si="1"/>
        <v>do not apply</v>
      </c>
    </row>
    <row r="21" spans="1:15" x14ac:dyDescent="0.25">
      <c r="A21">
        <v>20</v>
      </c>
      <c r="B21" t="s">
        <v>34</v>
      </c>
      <c r="C21" t="s">
        <v>11</v>
      </c>
      <c r="D21">
        <v>76</v>
      </c>
      <c r="E21">
        <v>56.5</v>
      </c>
      <c r="F21">
        <v>78</v>
      </c>
      <c r="G21">
        <v>99</v>
      </c>
      <c r="H21">
        <v>100</v>
      </c>
      <c r="I21">
        <v>82.7</v>
      </c>
      <c r="J21">
        <v>2016</v>
      </c>
      <c r="K21">
        <f>INDEX('student population'!$A$2:$D$801,MATCH(Rank_SOLUTION!B21,'student population'!$A$2:$A$808,0),2)</f>
        <v>15172</v>
      </c>
      <c r="L21">
        <f>INDEX('student population'!$A$2:$D$801,MATCH(Rank_SOLUTION!B21,'student population'!$A$2:$A$808,0),3)</f>
        <v>4.8</v>
      </c>
      <c r="M21" s="1">
        <f>INDEX('student population'!$A$2:$D$801,MATCH(Rank_SOLUTION!B21,'student population'!$A$2:$A$808,0),4)</f>
        <v>0.17</v>
      </c>
      <c r="N21" t="str">
        <f t="shared" si="0"/>
        <v>Medium</v>
      </c>
      <c r="O21" t="str">
        <f t="shared" si="1"/>
        <v>do not apply</v>
      </c>
    </row>
    <row r="22" spans="1:15" x14ac:dyDescent="0.25">
      <c r="A22">
        <v>21</v>
      </c>
      <c r="B22" t="s">
        <v>35</v>
      </c>
      <c r="C22" t="s">
        <v>11</v>
      </c>
      <c r="D22">
        <v>76.8</v>
      </c>
      <c r="E22">
        <v>53.7</v>
      </c>
      <c r="F22">
        <v>85.2</v>
      </c>
      <c r="G22">
        <v>94.4</v>
      </c>
      <c r="H22">
        <v>56.3</v>
      </c>
      <c r="I22">
        <v>82.4</v>
      </c>
      <c r="J22">
        <v>2016</v>
      </c>
      <c r="K22">
        <f>INDEX('student population'!$A$2:$D$801,MATCH(Rank_SOLUTION!B22,'student population'!$A$2:$A$808,0),2)</f>
        <v>41786</v>
      </c>
      <c r="L22">
        <f>INDEX('student population'!$A$2:$D$801,MATCH(Rank_SOLUTION!B22,'student population'!$A$2:$A$808,0),3)</f>
        <v>9</v>
      </c>
      <c r="M22" s="1">
        <f>INDEX('student population'!$A$2:$D$801,MATCH(Rank_SOLUTION!B22,'student population'!$A$2:$A$808,0),4)</f>
        <v>0.16</v>
      </c>
      <c r="N22" t="str">
        <f t="shared" si="0"/>
        <v>Large</v>
      </c>
      <c r="O22" t="str">
        <f t="shared" si="1"/>
        <v>do not apply</v>
      </c>
    </row>
    <row r="23" spans="1:15" x14ac:dyDescent="0.25">
      <c r="A23">
        <v>22</v>
      </c>
      <c r="B23" t="s">
        <v>36</v>
      </c>
      <c r="C23" t="s">
        <v>11</v>
      </c>
      <c r="D23">
        <v>67.400000000000006</v>
      </c>
      <c r="E23">
        <v>57.1</v>
      </c>
      <c r="F23">
        <v>88.8</v>
      </c>
      <c r="G23">
        <v>99.1</v>
      </c>
      <c r="H23">
        <v>57.5</v>
      </c>
      <c r="I23">
        <v>82.3</v>
      </c>
      <c r="J23">
        <v>2016</v>
      </c>
      <c r="K23">
        <f>INDEX('student population'!$A$2:$D$801,MATCH(Rank_SOLUTION!B23,'student population'!$A$2:$A$808,0),2)</f>
        <v>11885</v>
      </c>
      <c r="L23">
        <f>INDEX('student population'!$A$2:$D$801,MATCH(Rank_SOLUTION!B23,'student population'!$A$2:$A$808,0),3)</f>
        <v>13.1</v>
      </c>
      <c r="M23" s="1">
        <f>INDEX('student population'!$A$2:$D$801,MATCH(Rank_SOLUTION!B23,'student population'!$A$2:$A$808,0),4)</f>
        <v>0.35</v>
      </c>
      <c r="N23" t="str">
        <f t="shared" si="0"/>
        <v>Medium</v>
      </c>
      <c r="O23" t="str">
        <f t="shared" si="1"/>
        <v>do not apply</v>
      </c>
    </row>
    <row r="24" spans="1:15" x14ac:dyDescent="0.25">
      <c r="A24">
        <v>23</v>
      </c>
      <c r="B24" t="s">
        <v>37</v>
      </c>
      <c r="C24" t="s">
        <v>13</v>
      </c>
      <c r="D24">
        <v>69.8</v>
      </c>
      <c r="E24">
        <v>93.6</v>
      </c>
      <c r="F24">
        <v>80.599999999999994</v>
      </c>
      <c r="G24">
        <v>94.3</v>
      </c>
      <c r="H24">
        <v>32.200000000000003</v>
      </c>
      <c r="I24">
        <v>81.3</v>
      </c>
      <c r="J24">
        <v>2016</v>
      </c>
      <c r="K24">
        <f>INDEX('student population'!$A$2:$D$801,MATCH(Rank_SOLUTION!B24,'student population'!$A$2:$A$808,0),2)</f>
        <v>0</v>
      </c>
      <c r="L24">
        <f>INDEX('student population'!$A$2:$D$801,MATCH(Rank_SOLUTION!B24,'student population'!$A$2:$A$808,0),3)</f>
        <v>0</v>
      </c>
      <c r="M24" s="1">
        <f>INDEX('student population'!$A$2:$D$801,MATCH(Rank_SOLUTION!B24,'student population'!$A$2:$A$808,0),4)</f>
        <v>0</v>
      </c>
      <c r="N24" t="str">
        <f t="shared" si="0"/>
        <v>Small</v>
      </c>
      <c r="O24" t="str">
        <f t="shared" si="1"/>
        <v>apply</v>
      </c>
    </row>
    <row r="25" spans="1:15" x14ac:dyDescent="0.25">
      <c r="A25">
        <v>24</v>
      </c>
      <c r="B25" t="s">
        <v>38</v>
      </c>
      <c r="C25" t="s">
        <v>13</v>
      </c>
      <c r="D25">
        <v>68.599999999999994</v>
      </c>
      <c r="E25">
        <v>89.8</v>
      </c>
      <c r="F25">
        <v>77.2</v>
      </c>
      <c r="G25">
        <v>96.3</v>
      </c>
      <c r="H25">
        <v>36.1</v>
      </c>
      <c r="I25">
        <v>80.3</v>
      </c>
      <c r="J25">
        <v>2016</v>
      </c>
      <c r="K25">
        <f>INDEX('student population'!$A$2:$D$801,MATCH(Rank_SOLUTION!B25,'student population'!$A$2:$A$808,0),2)</f>
        <v>25774</v>
      </c>
      <c r="L25">
        <f>INDEX('student population'!$A$2:$D$801,MATCH(Rank_SOLUTION!B25,'student population'!$A$2:$A$808,0),3)</f>
        <v>14.1</v>
      </c>
      <c r="M25" s="1">
        <f>INDEX('student population'!$A$2:$D$801,MATCH(Rank_SOLUTION!B25,'student population'!$A$2:$A$808,0),4)</f>
        <v>0.36</v>
      </c>
      <c r="N25" t="str">
        <f t="shared" si="0"/>
        <v>Medium</v>
      </c>
      <c r="O25" t="str">
        <f t="shared" si="1"/>
        <v>do not apply</v>
      </c>
    </row>
    <row r="26" spans="1:15" x14ac:dyDescent="0.25">
      <c r="A26">
        <v>25</v>
      </c>
      <c r="B26" t="s">
        <v>39</v>
      </c>
      <c r="C26" t="s">
        <v>11</v>
      </c>
      <c r="D26">
        <v>69.8</v>
      </c>
      <c r="E26">
        <v>53.9</v>
      </c>
      <c r="F26">
        <v>78.400000000000006</v>
      </c>
      <c r="G26">
        <v>96.5</v>
      </c>
      <c r="H26">
        <v>81.2</v>
      </c>
      <c r="I26">
        <v>79.5</v>
      </c>
      <c r="J26">
        <v>2016</v>
      </c>
      <c r="K26">
        <f>INDEX('student population'!$A$2:$D$801,MATCH(Rank_SOLUTION!B26,'student population'!$A$2:$A$808,0),2)</f>
        <v>18334</v>
      </c>
      <c r="L26">
        <f>INDEX('student population'!$A$2:$D$801,MATCH(Rank_SOLUTION!B26,'student population'!$A$2:$A$808,0),3)</f>
        <v>13.8</v>
      </c>
      <c r="M26" s="1">
        <f>INDEX('student population'!$A$2:$D$801,MATCH(Rank_SOLUTION!B26,'student population'!$A$2:$A$808,0),4)</f>
        <v>0.15</v>
      </c>
      <c r="N26" t="str">
        <f t="shared" si="0"/>
        <v>Medium</v>
      </c>
      <c r="O26" t="str">
        <f t="shared" si="1"/>
        <v>do not apply</v>
      </c>
    </row>
    <row r="27" spans="1:15" x14ac:dyDescent="0.25">
      <c r="A27">
        <v>26</v>
      </c>
      <c r="B27" t="s">
        <v>40</v>
      </c>
      <c r="C27" t="s">
        <v>41</v>
      </c>
      <c r="D27">
        <v>71.7</v>
      </c>
      <c r="E27">
        <v>96.2</v>
      </c>
      <c r="F27">
        <v>84.5</v>
      </c>
      <c r="G27">
        <v>79.400000000000006</v>
      </c>
      <c r="H27">
        <v>49.8</v>
      </c>
      <c r="I27">
        <v>79.2</v>
      </c>
      <c r="J27">
        <v>2016</v>
      </c>
      <c r="K27">
        <f>INDEX('student population'!$A$2:$D$801,MATCH(Rank_SOLUTION!B27,'student population'!$A$2:$A$808,0),2)</f>
        <v>31592</v>
      </c>
      <c r="L27">
        <f>INDEX('student population'!$A$2:$D$801,MATCH(Rank_SOLUTION!B27,'student population'!$A$2:$A$808,0),3)</f>
        <v>15.5</v>
      </c>
      <c r="M27" s="1">
        <f>INDEX('student population'!$A$2:$D$801,MATCH(Rank_SOLUTION!B27,'student population'!$A$2:$A$808,0),4)</f>
        <v>0.34</v>
      </c>
      <c r="N27" t="str">
        <f t="shared" si="0"/>
        <v>Large</v>
      </c>
      <c r="O27" t="str">
        <f t="shared" si="1"/>
        <v>do not apply</v>
      </c>
    </row>
    <row r="28" spans="1:15" x14ac:dyDescent="0.25">
      <c r="A28">
        <v>27</v>
      </c>
      <c r="B28" t="s">
        <v>42</v>
      </c>
      <c r="C28" t="s">
        <v>13</v>
      </c>
      <c r="D28">
        <v>64.5</v>
      </c>
      <c r="E28">
        <v>93.8</v>
      </c>
      <c r="F28">
        <v>75.8</v>
      </c>
      <c r="G28">
        <v>93.8</v>
      </c>
      <c r="H28">
        <v>40.1</v>
      </c>
      <c r="I28">
        <v>78.2</v>
      </c>
      <c r="J28">
        <v>2016</v>
      </c>
      <c r="K28">
        <f>INDEX('student population'!$A$2:$D$801,MATCH(Rank_SOLUTION!B28,'student population'!$A$2:$A$808,0),2)</f>
        <v>21394</v>
      </c>
      <c r="L28">
        <f>INDEX('student population'!$A$2:$D$801,MATCH(Rank_SOLUTION!B28,'student population'!$A$2:$A$808,0),3)</f>
        <v>11.4</v>
      </c>
      <c r="M28" s="1">
        <f>INDEX('student population'!$A$2:$D$801,MATCH(Rank_SOLUTION!B28,'student population'!$A$2:$A$808,0),4)</f>
        <v>0.37</v>
      </c>
      <c r="N28" t="str">
        <f t="shared" si="0"/>
        <v>Medium</v>
      </c>
      <c r="O28" t="str">
        <f t="shared" si="1"/>
        <v>do not apply</v>
      </c>
    </row>
    <row r="29" spans="1:15" x14ac:dyDescent="0.25">
      <c r="A29">
        <v>28</v>
      </c>
      <c r="B29" t="s">
        <v>43</v>
      </c>
      <c r="C29" t="s">
        <v>44</v>
      </c>
      <c r="D29">
        <v>60.6</v>
      </c>
      <c r="E29">
        <v>73.099999999999994</v>
      </c>
      <c r="F29">
        <v>81.099999999999994</v>
      </c>
      <c r="G29">
        <v>92.2</v>
      </c>
      <c r="H29">
        <v>75.8</v>
      </c>
      <c r="I29">
        <v>77.5</v>
      </c>
      <c r="J29">
        <v>2016</v>
      </c>
      <c r="K29">
        <f>INDEX('student population'!$A$2:$D$801,MATCH(Rank_SOLUTION!B29,'student population'!$A$2:$A$808,0),2)</f>
        <v>7774</v>
      </c>
      <c r="L29">
        <f>INDEX('student population'!$A$2:$D$801,MATCH(Rank_SOLUTION!B29,'student population'!$A$2:$A$808,0),3)</f>
        <v>11.5</v>
      </c>
      <c r="M29" s="1">
        <f>INDEX('student population'!$A$2:$D$801,MATCH(Rank_SOLUTION!B29,'student population'!$A$2:$A$808,0),4)</f>
        <v>0.22</v>
      </c>
      <c r="N29" t="str">
        <f t="shared" si="0"/>
        <v>Small</v>
      </c>
      <c r="O29" t="str">
        <f t="shared" si="1"/>
        <v>apply</v>
      </c>
    </row>
    <row r="30" spans="1:15" x14ac:dyDescent="0.25">
      <c r="A30">
        <v>29</v>
      </c>
      <c r="B30" t="s">
        <v>45</v>
      </c>
      <c r="C30" t="s">
        <v>46</v>
      </c>
      <c r="D30">
        <v>70.5</v>
      </c>
      <c r="E30">
        <v>62.8</v>
      </c>
      <c r="F30">
        <v>77.400000000000006</v>
      </c>
      <c r="G30">
        <v>85.7</v>
      </c>
      <c r="H30">
        <v>100</v>
      </c>
      <c r="I30">
        <v>77.3</v>
      </c>
      <c r="J30">
        <v>2016</v>
      </c>
      <c r="K30">
        <f>INDEX('student population'!$A$2:$D$801,MATCH(Rank_SOLUTION!B30,'student population'!$A$2:$A$808,0),2)</f>
        <v>35691</v>
      </c>
      <c r="L30">
        <f>INDEX('student population'!$A$2:$D$801,MATCH(Rank_SOLUTION!B30,'student population'!$A$2:$A$808,0),3)</f>
        <v>15.5</v>
      </c>
      <c r="M30" s="1">
        <f>INDEX('student population'!$A$2:$D$801,MATCH(Rank_SOLUTION!B30,'student population'!$A$2:$A$808,0),4)</f>
        <v>0.13</v>
      </c>
      <c r="N30" t="str">
        <f t="shared" si="0"/>
        <v>Large</v>
      </c>
      <c r="O30" t="str">
        <f t="shared" si="1"/>
        <v>do not apply</v>
      </c>
    </row>
    <row r="31" spans="1:15" x14ac:dyDescent="0.25">
      <c r="A31">
        <v>30</v>
      </c>
      <c r="B31" t="s">
        <v>47</v>
      </c>
      <c r="C31" t="s">
        <v>11</v>
      </c>
      <c r="D31">
        <v>74.7</v>
      </c>
      <c r="E31">
        <v>49.3</v>
      </c>
      <c r="F31">
        <v>72.3</v>
      </c>
      <c r="G31">
        <v>95.3</v>
      </c>
      <c r="H31">
        <v>30.4</v>
      </c>
      <c r="I31">
        <v>77.2</v>
      </c>
      <c r="J31">
        <v>2016</v>
      </c>
      <c r="K31">
        <f>INDEX('student population'!$A$2:$D$801,MATCH(Rank_SOLUTION!B31,'student population'!$A$2:$A$808,0),2)</f>
        <v>42056</v>
      </c>
      <c r="L31">
        <f>INDEX('student population'!$A$2:$D$801,MATCH(Rank_SOLUTION!B31,'student population'!$A$2:$A$808,0),3)</f>
        <v>6.8</v>
      </c>
      <c r="M31" s="1">
        <f>INDEX('student population'!$A$2:$D$801,MATCH(Rank_SOLUTION!B31,'student population'!$A$2:$A$808,0),4)</f>
        <v>0.19</v>
      </c>
      <c r="N31" t="str">
        <f t="shared" si="0"/>
        <v>Large</v>
      </c>
      <c r="O31" t="str">
        <f t="shared" si="1"/>
        <v>do not apply</v>
      </c>
    </row>
    <row r="32" spans="1:15" x14ac:dyDescent="0.25">
      <c r="A32">
        <v>31</v>
      </c>
      <c r="B32" t="s">
        <v>48</v>
      </c>
      <c r="C32" t="s">
        <v>21</v>
      </c>
      <c r="D32">
        <v>61.3</v>
      </c>
      <c r="E32">
        <v>98.6</v>
      </c>
      <c r="F32">
        <v>67.5</v>
      </c>
      <c r="G32">
        <v>94.6</v>
      </c>
      <c r="H32">
        <v>65.400000000000006</v>
      </c>
      <c r="I32">
        <v>76.099999999999994</v>
      </c>
      <c r="J32">
        <v>2016</v>
      </c>
      <c r="K32">
        <f>INDEX('student population'!$A$2:$D$801,MATCH(Rank_SOLUTION!B32,'student population'!$A$2:$A$808,0),2)</f>
        <v>9666</v>
      </c>
      <c r="L32">
        <f>INDEX('student population'!$A$2:$D$801,MATCH(Rank_SOLUTION!B32,'student population'!$A$2:$A$808,0),3)</f>
        <v>10.5</v>
      </c>
      <c r="M32" s="1">
        <f>INDEX('student population'!$A$2:$D$801,MATCH(Rank_SOLUTION!B32,'student population'!$A$2:$A$808,0),4)</f>
        <v>0.54</v>
      </c>
      <c r="N32" t="str">
        <f t="shared" si="0"/>
        <v>Small</v>
      </c>
      <c r="O32" t="str">
        <f t="shared" si="1"/>
        <v>apply</v>
      </c>
    </row>
    <row r="33" spans="1:15" x14ac:dyDescent="0.25">
      <c r="A33">
        <v>32</v>
      </c>
      <c r="B33" t="s">
        <v>49</v>
      </c>
      <c r="C33" t="s">
        <v>11</v>
      </c>
      <c r="D33">
        <v>67.099999999999994</v>
      </c>
      <c r="E33">
        <v>51.2</v>
      </c>
      <c r="F33">
        <v>70</v>
      </c>
      <c r="G33">
        <v>98.6</v>
      </c>
      <c r="H33">
        <v>43.1</v>
      </c>
      <c r="I33">
        <v>75.599999999999994</v>
      </c>
      <c r="J33">
        <v>2016</v>
      </c>
      <c r="K33">
        <f>INDEX('student population'!$A$2:$D$801,MATCH(Rank_SOLUTION!B33,'student population'!$A$2:$A$808,0),2)</f>
        <v>44020</v>
      </c>
      <c r="L33">
        <f>INDEX('student population'!$A$2:$D$801,MATCH(Rank_SOLUTION!B33,'student population'!$A$2:$A$808,0),3)</f>
        <v>11.8</v>
      </c>
      <c r="M33" s="1">
        <f>INDEX('student population'!$A$2:$D$801,MATCH(Rank_SOLUTION!B33,'student population'!$A$2:$A$808,0),4)</f>
        <v>0.13</v>
      </c>
      <c r="N33" t="str">
        <f t="shared" si="0"/>
        <v>Large</v>
      </c>
      <c r="O33" t="str">
        <f t="shared" si="1"/>
        <v>do not apply</v>
      </c>
    </row>
    <row r="34" spans="1:15" x14ac:dyDescent="0.25">
      <c r="A34">
        <v>33</v>
      </c>
      <c r="B34" t="s">
        <v>50</v>
      </c>
      <c r="C34" t="s">
        <v>51</v>
      </c>
      <c r="D34">
        <v>62</v>
      </c>
      <c r="E34">
        <v>87.1</v>
      </c>
      <c r="F34">
        <v>75.5</v>
      </c>
      <c r="G34">
        <v>86.6</v>
      </c>
      <c r="H34">
        <v>64.599999999999994</v>
      </c>
      <c r="I34">
        <v>75.400000000000006</v>
      </c>
      <c r="J34">
        <v>2016</v>
      </c>
      <c r="K34">
        <f>INDEX('student population'!$A$2:$D$801,MATCH(Rank_SOLUTION!B34,'student population'!$A$2:$A$808,0),2)</f>
        <v>40128</v>
      </c>
      <c r="L34">
        <f>INDEX('student population'!$A$2:$D$801,MATCH(Rank_SOLUTION!B34,'student population'!$A$2:$A$808,0),3)</f>
        <v>23.7</v>
      </c>
      <c r="M34" s="1">
        <f>INDEX('student population'!$A$2:$D$801,MATCH(Rank_SOLUTION!B34,'student population'!$A$2:$A$808,0),4)</f>
        <v>0.35</v>
      </c>
      <c r="N34" t="str">
        <f t="shared" si="0"/>
        <v>Large</v>
      </c>
      <c r="O34" t="str">
        <f t="shared" si="1"/>
        <v>do not apply</v>
      </c>
    </row>
    <row r="35" spans="1:15" x14ac:dyDescent="0.25">
      <c r="A35">
        <v>34</v>
      </c>
      <c r="B35" t="s">
        <v>52</v>
      </c>
      <c r="C35" t="s">
        <v>33</v>
      </c>
      <c r="D35">
        <v>60.2</v>
      </c>
      <c r="E35">
        <v>90.5</v>
      </c>
      <c r="F35">
        <v>73.2</v>
      </c>
      <c r="G35">
        <v>91.5</v>
      </c>
      <c r="H35">
        <v>42.6</v>
      </c>
      <c r="I35">
        <v>75.3</v>
      </c>
      <c r="J35">
        <v>2016</v>
      </c>
      <c r="K35">
        <f>INDEX('student population'!$A$2:$D$801,MATCH(Rank_SOLUTION!B35,'student population'!$A$2:$A$808,0),2)</f>
        <v>50152</v>
      </c>
      <c r="L35">
        <f>INDEX('student population'!$A$2:$D$801,MATCH(Rank_SOLUTION!B35,'student population'!$A$2:$A$808,0),3)</f>
        <v>17.600000000000001</v>
      </c>
      <c r="M35" s="1">
        <f>INDEX('student population'!$A$2:$D$801,MATCH(Rank_SOLUTION!B35,'student population'!$A$2:$A$808,0),4)</f>
        <v>0.25</v>
      </c>
      <c r="N35" t="str">
        <f t="shared" si="0"/>
        <v>Large</v>
      </c>
      <c r="O35" t="str">
        <f t="shared" si="1"/>
        <v>do not apply</v>
      </c>
    </row>
    <row r="36" spans="1:15" x14ac:dyDescent="0.25">
      <c r="A36">
        <v>35</v>
      </c>
      <c r="B36" t="s">
        <v>53</v>
      </c>
      <c r="C36" t="s">
        <v>54</v>
      </c>
      <c r="D36">
        <v>59.9</v>
      </c>
      <c r="E36">
        <v>68.599999999999994</v>
      </c>
      <c r="F36">
        <v>76.900000000000006</v>
      </c>
      <c r="G36">
        <v>87.3</v>
      </c>
      <c r="H36">
        <v>100</v>
      </c>
      <c r="I36">
        <v>74.8</v>
      </c>
      <c r="J36">
        <v>2016</v>
      </c>
      <c r="K36">
        <f>INDEX('student population'!$A$2:$D$801,MATCH(Rank_SOLUTION!B36,'student population'!$A$2:$A$808,0),2)</f>
        <v>42503</v>
      </c>
      <c r="L36">
        <f>INDEX('student population'!$A$2:$D$801,MATCH(Rank_SOLUTION!B36,'student population'!$A$2:$A$808,0),3)</f>
        <v>41.9</v>
      </c>
      <c r="M36" s="1">
        <f>INDEX('student population'!$A$2:$D$801,MATCH(Rank_SOLUTION!B36,'student population'!$A$2:$A$808,0),4)</f>
        <v>0.18</v>
      </c>
      <c r="N36" t="str">
        <f t="shared" si="0"/>
        <v>Large</v>
      </c>
      <c r="O36" t="str">
        <f t="shared" si="1"/>
        <v>do not apply</v>
      </c>
    </row>
    <row r="37" spans="1:15" x14ac:dyDescent="0.25">
      <c r="A37">
        <v>36</v>
      </c>
      <c r="B37" t="s">
        <v>55</v>
      </c>
      <c r="C37" t="s">
        <v>11</v>
      </c>
      <c r="D37">
        <v>64.5</v>
      </c>
      <c r="E37">
        <v>45.8</v>
      </c>
      <c r="F37">
        <v>81.2</v>
      </c>
      <c r="G37">
        <v>86.8</v>
      </c>
      <c r="H37">
        <v>52.8</v>
      </c>
      <c r="I37">
        <v>74.5</v>
      </c>
      <c r="J37">
        <v>2016</v>
      </c>
      <c r="K37">
        <f>INDEX('student population'!$A$2:$D$801,MATCH(Rank_SOLUTION!B37,'student population'!$A$2:$A$808,0),2)</f>
        <v>42727</v>
      </c>
      <c r="L37">
        <f>INDEX('student population'!$A$2:$D$801,MATCH(Rank_SOLUTION!B37,'student population'!$A$2:$A$808,0),3)</f>
        <v>18.7</v>
      </c>
      <c r="M37" s="1">
        <f>INDEX('student population'!$A$2:$D$801,MATCH(Rank_SOLUTION!B37,'student population'!$A$2:$A$808,0),4)</f>
        <v>0.2</v>
      </c>
      <c r="N37" t="str">
        <f t="shared" si="0"/>
        <v>Large</v>
      </c>
      <c r="O37" t="str">
        <f t="shared" si="1"/>
        <v>do not apply</v>
      </c>
    </row>
    <row r="38" spans="1:15" x14ac:dyDescent="0.25">
      <c r="A38">
        <v>37</v>
      </c>
      <c r="B38" t="s">
        <v>56</v>
      </c>
      <c r="C38" t="s">
        <v>46</v>
      </c>
      <c r="D38">
        <v>68.8</v>
      </c>
      <c r="E38">
        <v>62.8</v>
      </c>
      <c r="F38">
        <v>69.599999999999994</v>
      </c>
      <c r="G38">
        <v>88.2</v>
      </c>
      <c r="H38">
        <v>68.2</v>
      </c>
      <c r="I38">
        <v>74.400000000000006</v>
      </c>
      <c r="J38">
        <v>2016</v>
      </c>
      <c r="K38">
        <f>INDEX('student population'!$A$2:$D$801,MATCH(Rank_SOLUTION!B38,'student population'!$A$2:$A$808,0),2)</f>
        <v>28881</v>
      </c>
      <c r="L38">
        <f>INDEX('student population'!$A$2:$D$801,MATCH(Rank_SOLUTION!B38,'student population'!$A$2:$A$808,0),3)</f>
        <v>24.5</v>
      </c>
      <c r="M38" s="1">
        <f>INDEX('student population'!$A$2:$D$801,MATCH(Rank_SOLUTION!B38,'student population'!$A$2:$A$808,0),4)</f>
        <v>0.17</v>
      </c>
      <c r="N38" t="str">
        <f t="shared" si="0"/>
        <v>Medium</v>
      </c>
      <c r="O38" t="str">
        <f t="shared" si="1"/>
        <v>do not apply</v>
      </c>
    </row>
    <row r="39" spans="1:15" x14ac:dyDescent="0.25">
      <c r="A39">
        <v>38</v>
      </c>
      <c r="B39" t="s">
        <v>57</v>
      </c>
      <c r="C39" t="s">
        <v>33</v>
      </c>
      <c r="D39">
        <v>66.099999999999994</v>
      </c>
      <c r="E39">
        <v>85.5</v>
      </c>
      <c r="F39">
        <v>72.099999999999994</v>
      </c>
      <c r="G39">
        <v>78.900000000000006</v>
      </c>
      <c r="H39">
        <v>40.299999999999997</v>
      </c>
      <c r="I39">
        <v>72.599999999999994</v>
      </c>
      <c r="J39">
        <v>2016</v>
      </c>
      <c r="K39">
        <f>INDEX('student population'!$A$2:$D$801,MATCH(Rank_SOLUTION!B39,'student population'!$A$2:$A$808,0),2)</f>
        <v>31326</v>
      </c>
      <c r="L39">
        <f>INDEX('student population'!$A$2:$D$801,MATCH(Rank_SOLUTION!B39,'student population'!$A$2:$A$808,0),3)</f>
        <v>13.7</v>
      </c>
      <c r="M39" s="1">
        <f>INDEX('student population'!$A$2:$D$801,MATCH(Rank_SOLUTION!B39,'student population'!$A$2:$A$808,0),4)</f>
        <v>0.23</v>
      </c>
      <c r="N39" t="str">
        <f t="shared" si="0"/>
        <v>Large</v>
      </c>
      <c r="O39" t="str">
        <f t="shared" si="1"/>
        <v>do not apply</v>
      </c>
    </row>
    <row r="40" spans="1:15" x14ac:dyDescent="0.25">
      <c r="A40">
        <v>39</v>
      </c>
      <c r="B40" t="s">
        <v>58</v>
      </c>
      <c r="C40" t="s">
        <v>11</v>
      </c>
      <c r="D40">
        <v>56.9</v>
      </c>
      <c r="E40">
        <v>42.9</v>
      </c>
      <c r="F40">
        <v>69.8</v>
      </c>
      <c r="G40">
        <v>98.7</v>
      </c>
      <c r="H40">
        <v>56.7</v>
      </c>
      <c r="I40">
        <v>72.2</v>
      </c>
      <c r="J40">
        <v>2016</v>
      </c>
      <c r="K40">
        <f>INDEX('student population'!$A$2:$D$801,MATCH(Rank_SOLUTION!B40,'student population'!$A$2:$A$808,0),2)</f>
        <v>27233</v>
      </c>
      <c r="L40">
        <f>INDEX('student population'!$A$2:$D$801,MATCH(Rank_SOLUTION!B40,'student population'!$A$2:$A$808,0),3)</f>
        <v>6.5</v>
      </c>
      <c r="M40" s="1">
        <f>INDEX('student population'!$A$2:$D$801,MATCH(Rank_SOLUTION!B40,'student population'!$A$2:$A$808,0),4)</f>
        <v>0.11</v>
      </c>
      <c r="N40" t="str">
        <f t="shared" si="0"/>
        <v>Medium</v>
      </c>
      <c r="O40" t="str">
        <f t="shared" si="1"/>
        <v>do not apply</v>
      </c>
    </row>
    <row r="41" spans="1:15" x14ac:dyDescent="0.25">
      <c r="A41">
        <v>39</v>
      </c>
      <c r="B41" t="s">
        <v>59</v>
      </c>
      <c r="C41" t="s">
        <v>11</v>
      </c>
      <c r="D41">
        <v>52.6</v>
      </c>
      <c r="E41">
        <v>61.5</v>
      </c>
      <c r="F41">
        <v>66</v>
      </c>
      <c r="G41">
        <v>99.2</v>
      </c>
      <c r="H41">
        <v>90.4</v>
      </c>
      <c r="I41">
        <v>72.2</v>
      </c>
      <c r="J41">
        <v>2016</v>
      </c>
      <c r="K41">
        <f>INDEX('student population'!$A$2:$D$801,MATCH(Rank_SOLUTION!B41,'student population'!$A$2:$A$808,0),2)</f>
        <v>22020</v>
      </c>
      <c r="L41">
        <f>INDEX('student population'!$A$2:$D$801,MATCH(Rank_SOLUTION!B41,'student population'!$A$2:$A$808,0),3)</f>
        <v>27.3</v>
      </c>
      <c r="M41" s="1">
        <f>INDEX('student population'!$A$2:$D$801,MATCH(Rank_SOLUTION!B41,'student population'!$A$2:$A$808,0),4)</f>
        <v>0.11</v>
      </c>
      <c r="N41" t="str">
        <f t="shared" si="0"/>
        <v>Medium</v>
      </c>
      <c r="O41" t="str">
        <f t="shared" si="1"/>
        <v>do not apply</v>
      </c>
    </row>
    <row r="42" spans="1:15" x14ac:dyDescent="0.25">
      <c r="A42">
        <v>41</v>
      </c>
      <c r="B42" t="s">
        <v>60</v>
      </c>
      <c r="C42" t="s">
        <v>11</v>
      </c>
      <c r="D42">
        <v>57.8</v>
      </c>
      <c r="E42">
        <v>71.5</v>
      </c>
      <c r="F42">
        <v>72.7</v>
      </c>
      <c r="G42">
        <v>86</v>
      </c>
      <c r="H42">
        <v>73.7</v>
      </c>
      <c r="I42">
        <v>72.099999999999994</v>
      </c>
      <c r="J42">
        <v>2016</v>
      </c>
      <c r="K42">
        <f>INDEX('student population'!$A$2:$D$801,MATCH(Rank_SOLUTION!B42,'student population'!$A$2:$A$808,0),2)</f>
        <v>19967</v>
      </c>
      <c r="L42">
        <f>INDEX('student population'!$A$2:$D$801,MATCH(Rank_SOLUTION!B42,'student population'!$A$2:$A$808,0),3)</f>
        <v>20.100000000000001</v>
      </c>
      <c r="M42" s="1">
        <f>INDEX('student population'!$A$2:$D$801,MATCH(Rank_SOLUTION!B42,'student population'!$A$2:$A$808,0),4)</f>
        <v>0.26</v>
      </c>
      <c r="N42" t="str">
        <f t="shared" si="0"/>
        <v>Medium</v>
      </c>
      <c r="O42" t="str">
        <f t="shared" si="1"/>
        <v>do not apply</v>
      </c>
    </row>
    <row r="43" spans="1:15" x14ac:dyDescent="0.25">
      <c r="A43">
        <v>42</v>
      </c>
      <c r="B43" t="s">
        <v>61</v>
      </c>
      <c r="C43" t="s">
        <v>62</v>
      </c>
      <c r="D43">
        <v>77.8</v>
      </c>
      <c r="E43">
        <v>49.2</v>
      </c>
      <c r="F43">
        <v>72.400000000000006</v>
      </c>
      <c r="G43">
        <v>69.099999999999994</v>
      </c>
      <c r="H43">
        <v>100</v>
      </c>
      <c r="I43">
        <v>72</v>
      </c>
      <c r="J43">
        <v>2016</v>
      </c>
      <c r="K43">
        <f>INDEX('student population'!$A$2:$D$801,MATCH(Rank_SOLUTION!B43,'student population'!$A$2:$A$808,0),2)</f>
        <v>40148</v>
      </c>
      <c r="L43">
        <f>INDEX('student population'!$A$2:$D$801,MATCH(Rank_SOLUTION!B43,'student population'!$A$2:$A$808,0),3)</f>
        <v>8.3000000000000007</v>
      </c>
      <c r="M43" s="1">
        <f>INDEX('student population'!$A$2:$D$801,MATCH(Rank_SOLUTION!B43,'student population'!$A$2:$A$808,0),4)</f>
        <v>0.14000000000000001</v>
      </c>
      <c r="N43" t="str">
        <f t="shared" si="0"/>
        <v>Large</v>
      </c>
      <c r="O43" t="str">
        <f t="shared" si="1"/>
        <v>do not apply</v>
      </c>
    </row>
    <row r="44" spans="1:15" x14ac:dyDescent="0.25">
      <c r="A44">
        <v>43</v>
      </c>
      <c r="B44" t="s">
        <v>63</v>
      </c>
      <c r="C44" t="s">
        <v>64</v>
      </c>
      <c r="D44">
        <v>81.400000000000006</v>
      </c>
      <c r="E44">
        <v>30.3</v>
      </c>
      <c r="F44">
        <v>83</v>
      </c>
      <c r="G44">
        <v>60.9</v>
      </c>
      <c r="H44">
        <v>50.8</v>
      </c>
      <c r="I44">
        <v>71.099999999999994</v>
      </c>
      <c r="J44">
        <v>2016</v>
      </c>
      <c r="K44">
        <f>INDEX('student population'!$A$2:$D$801,MATCH(Rank_SOLUTION!B44,'student population'!$A$2:$A$808,0),2)</f>
        <v>26199</v>
      </c>
      <c r="L44">
        <f>INDEX('student population'!$A$2:$D$801,MATCH(Rank_SOLUTION!B44,'student population'!$A$2:$A$808,0),3)</f>
        <v>5.7</v>
      </c>
      <c r="M44" s="1">
        <f>INDEX('student population'!$A$2:$D$801,MATCH(Rank_SOLUTION!B44,'student population'!$A$2:$A$808,0),4)</f>
        <v>0.1</v>
      </c>
      <c r="N44" t="str">
        <f t="shared" si="0"/>
        <v>Medium</v>
      </c>
      <c r="O44" t="str">
        <f t="shared" si="1"/>
        <v>do not apply</v>
      </c>
    </row>
    <row r="45" spans="1:15" x14ac:dyDescent="0.25">
      <c r="A45">
        <v>44</v>
      </c>
      <c r="B45" t="s">
        <v>65</v>
      </c>
      <c r="C45" t="s">
        <v>11</v>
      </c>
      <c r="D45">
        <v>60.1</v>
      </c>
      <c r="E45">
        <v>58.4</v>
      </c>
      <c r="F45">
        <v>72.7</v>
      </c>
      <c r="G45">
        <v>84.3</v>
      </c>
      <c r="H45">
        <v>57.3</v>
      </c>
      <c r="I45">
        <v>71</v>
      </c>
      <c r="J45">
        <v>2016</v>
      </c>
      <c r="K45">
        <f>INDEX('student population'!$A$2:$D$801,MATCH(Rank_SOLUTION!B45,'student population'!$A$2:$A$808,0),2)</f>
        <v>35364</v>
      </c>
      <c r="L45">
        <f>INDEX('student population'!$A$2:$D$801,MATCH(Rank_SOLUTION!B45,'student population'!$A$2:$A$808,0),3)</f>
        <v>13.9</v>
      </c>
      <c r="M45" s="1">
        <f>INDEX('student population'!$A$2:$D$801,MATCH(Rank_SOLUTION!B45,'student population'!$A$2:$A$808,0),4)</f>
        <v>0.13</v>
      </c>
      <c r="N45" t="str">
        <f t="shared" si="0"/>
        <v>Large</v>
      </c>
      <c r="O45" t="str">
        <f t="shared" si="1"/>
        <v>do not apply</v>
      </c>
    </row>
    <row r="46" spans="1:15" x14ac:dyDescent="0.25">
      <c r="A46">
        <v>44</v>
      </c>
      <c r="B46" t="s">
        <v>66</v>
      </c>
      <c r="C46" t="s">
        <v>67</v>
      </c>
      <c r="D46">
        <v>64.599999999999994</v>
      </c>
      <c r="E46">
        <v>99.5</v>
      </c>
      <c r="F46">
        <v>72.8</v>
      </c>
      <c r="G46">
        <v>70.099999999999994</v>
      </c>
      <c r="H46">
        <v>53.7</v>
      </c>
      <c r="I46">
        <v>71</v>
      </c>
      <c r="J46">
        <v>2016</v>
      </c>
      <c r="K46">
        <f>INDEX('student population'!$A$2:$D$801,MATCH(Rank_SOLUTION!B46,'student population'!$A$2:$A$808,0),2)</f>
        <v>19835</v>
      </c>
      <c r="L46">
        <f>INDEX('student population'!$A$2:$D$801,MATCH(Rank_SOLUTION!B46,'student population'!$A$2:$A$808,0),3)</f>
        <v>17.600000000000001</v>
      </c>
      <c r="M46" s="1">
        <f>INDEX('student population'!$A$2:$D$801,MATCH(Rank_SOLUTION!B46,'student population'!$A$2:$A$808,0),4)</f>
        <v>0.38</v>
      </c>
      <c r="N46" t="str">
        <f t="shared" si="0"/>
        <v>Medium</v>
      </c>
      <c r="O46" t="str">
        <f t="shared" si="1"/>
        <v>do not apply</v>
      </c>
    </row>
    <row r="47" spans="1:15" x14ac:dyDescent="0.25">
      <c r="A47">
        <v>46</v>
      </c>
      <c r="B47" t="s">
        <v>68</v>
      </c>
      <c r="C47" t="s">
        <v>11</v>
      </c>
      <c r="D47">
        <v>59.3</v>
      </c>
      <c r="E47">
        <v>31.7</v>
      </c>
      <c r="F47">
        <v>69.7</v>
      </c>
      <c r="G47">
        <v>92.2</v>
      </c>
      <c r="H47">
        <v>63.1</v>
      </c>
      <c r="I47">
        <v>70.3</v>
      </c>
      <c r="J47">
        <v>2016</v>
      </c>
      <c r="K47">
        <f>INDEX('student population'!$A$2:$D$801,MATCH(Rank_SOLUTION!B47,'student population'!$A$2:$A$808,0),2)</f>
        <v>49427</v>
      </c>
      <c r="L47">
        <f>INDEX('student population'!$A$2:$D$801,MATCH(Rank_SOLUTION!B47,'student population'!$A$2:$A$808,0),3)</f>
        <v>17.399999999999999</v>
      </c>
      <c r="M47" s="1">
        <f>INDEX('student population'!$A$2:$D$801,MATCH(Rank_SOLUTION!B47,'student population'!$A$2:$A$808,0),4)</f>
        <v>0.09</v>
      </c>
      <c r="N47" t="str">
        <f t="shared" si="0"/>
        <v>Large</v>
      </c>
      <c r="O47" t="str">
        <f t="shared" si="1"/>
        <v>do not apply</v>
      </c>
    </row>
    <row r="48" spans="1:15" x14ac:dyDescent="0.25">
      <c r="A48">
        <v>47</v>
      </c>
      <c r="B48" t="s">
        <v>69</v>
      </c>
      <c r="C48" t="s">
        <v>62</v>
      </c>
      <c r="D48">
        <v>73.3</v>
      </c>
      <c r="E48">
        <v>39.5</v>
      </c>
      <c r="F48">
        <v>83</v>
      </c>
      <c r="G48">
        <v>58.8</v>
      </c>
      <c r="H48">
        <v>100</v>
      </c>
      <c r="I48">
        <v>70</v>
      </c>
      <c r="J48">
        <v>2016</v>
      </c>
      <c r="K48">
        <f>INDEX('student population'!$A$2:$D$801,MATCH(Rank_SOLUTION!B48,'student population'!$A$2:$A$808,0),2)</f>
        <v>39763</v>
      </c>
      <c r="L48">
        <f>INDEX('student population'!$A$2:$D$801,MATCH(Rank_SOLUTION!B48,'student population'!$A$2:$A$808,0),3)</f>
        <v>13.7</v>
      </c>
      <c r="M48" s="1">
        <f>INDEX('student population'!$A$2:$D$801,MATCH(Rank_SOLUTION!B48,'student population'!$A$2:$A$808,0),4)</f>
        <v>0.1</v>
      </c>
      <c r="N48" t="str">
        <f t="shared" si="0"/>
        <v>Large</v>
      </c>
      <c r="O48" t="str">
        <f t="shared" si="1"/>
        <v>do not apply</v>
      </c>
    </row>
    <row r="49" spans="1:15" x14ac:dyDescent="0.25">
      <c r="A49">
        <v>47</v>
      </c>
      <c r="B49" t="s">
        <v>70</v>
      </c>
      <c r="C49" t="s">
        <v>71</v>
      </c>
      <c r="D49">
        <v>52.6</v>
      </c>
      <c r="E49">
        <v>70.3</v>
      </c>
      <c r="F49">
        <v>66.900000000000006</v>
      </c>
      <c r="G49">
        <v>87.8</v>
      </c>
      <c r="H49">
        <v>100</v>
      </c>
      <c r="I49">
        <v>70</v>
      </c>
      <c r="J49">
        <v>2016</v>
      </c>
      <c r="K49">
        <f>INDEX('student population'!$A$2:$D$801,MATCH(Rank_SOLUTION!B49,'student population'!$A$2:$A$808,0),2)</f>
        <v>9248</v>
      </c>
      <c r="L49">
        <f>INDEX('student population'!$A$2:$D$801,MATCH(Rank_SOLUTION!B49,'student population'!$A$2:$A$808,0),3)</f>
        <v>17</v>
      </c>
      <c r="M49" s="1">
        <f>INDEX('student population'!$A$2:$D$801,MATCH(Rank_SOLUTION!B49,'student population'!$A$2:$A$808,0),4)</f>
        <v>0.21</v>
      </c>
      <c r="N49" t="str">
        <f t="shared" si="0"/>
        <v>Small</v>
      </c>
      <c r="O49" t="str">
        <f t="shared" si="1"/>
        <v>apply</v>
      </c>
    </row>
    <row r="50" spans="1:15" x14ac:dyDescent="0.25">
      <c r="A50">
        <v>49</v>
      </c>
      <c r="B50" t="s">
        <v>72</v>
      </c>
      <c r="C50" t="s">
        <v>46</v>
      </c>
      <c r="D50">
        <v>63.7</v>
      </c>
      <c r="E50">
        <v>62.6</v>
      </c>
      <c r="F50">
        <v>77</v>
      </c>
      <c r="G50">
        <v>73.599999999999994</v>
      </c>
      <c r="H50">
        <v>36.1</v>
      </c>
      <c r="I50">
        <v>69.900000000000006</v>
      </c>
      <c r="J50">
        <v>2016</v>
      </c>
      <c r="K50">
        <f>INDEX('student population'!$A$2:$D$801,MATCH(Rank_SOLUTION!B50,'student population'!$A$2:$A$808,0),2)</f>
        <v>29987</v>
      </c>
      <c r="L50">
        <f>INDEX('student population'!$A$2:$D$801,MATCH(Rank_SOLUTION!B50,'student population'!$A$2:$A$808,0),3)</f>
        <v>52.5</v>
      </c>
      <c r="M50" s="1">
        <f>INDEX('student population'!$A$2:$D$801,MATCH(Rank_SOLUTION!B50,'student population'!$A$2:$A$808,0),4)</f>
        <v>0.16</v>
      </c>
      <c r="N50" t="str">
        <f t="shared" si="0"/>
        <v>Medium</v>
      </c>
      <c r="O50" t="str">
        <f t="shared" si="1"/>
        <v>do not apply</v>
      </c>
    </row>
    <row r="51" spans="1:15" x14ac:dyDescent="0.25">
      <c r="A51">
        <v>50</v>
      </c>
      <c r="B51" t="s">
        <v>73</v>
      </c>
      <c r="C51" t="s">
        <v>11</v>
      </c>
      <c r="D51">
        <v>65.099999999999994</v>
      </c>
      <c r="E51">
        <v>33</v>
      </c>
      <c r="F51">
        <v>68.2</v>
      </c>
      <c r="G51">
        <v>86.6</v>
      </c>
      <c r="H51">
        <v>48.5</v>
      </c>
      <c r="I51">
        <v>69.7</v>
      </c>
      <c r="J51">
        <v>2016</v>
      </c>
      <c r="K51">
        <f>INDEX('student population'!$A$2:$D$801,MATCH(Rank_SOLUTION!B51,'student population'!$A$2:$A$808,0),2)</f>
        <v>39655</v>
      </c>
      <c r="L51">
        <f>INDEX('student population'!$A$2:$D$801,MATCH(Rank_SOLUTION!B51,'student population'!$A$2:$A$808,0),3)</f>
        <v>10.8</v>
      </c>
      <c r="M51" s="1">
        <f>INDEX('student population'!$A$2:$D$801,MATCH(Rank_SOLUTION!B51,'student population'!$A$2:$A$808,0),4)</f>
        <v>0.11</v>
      </c>
      <c r="N51" t="str">
        <f t="shared" si="0"/>
        <v>Large</v>
      </c>
      <c r="O51" t="str">
        <f t="shared" si="1"/>
        <v>do not apply</v>
      </c>
    </row>
    <row r="52" spans="1:15" x14ac:dyDescent="0.25">
      <c r="A52">
        <v>51</v>
      </c>
      <c r="B52" t="s">
        <v>74</v>
      </c>
      <c r="C52" t="s">
        <v>11</v>
      </c>
      <c r="D52">
        <v>62.8</v>
      </c>
      <c r="E52">
        <v>57.8</v>
      </c>
      <c r="F52">
        <v>55.7</v>
      </c>
      <c r="G52">
        <v>96.4</v>
      </c>
      <c r="H52">
        <v>31.4</v>
      </c>
      <c r="I52">
        <v>69.599999999999994</v>
      </c>
      <c r="J52">
        <v>2016</v>
      </c>
      <c r="K52">
        <f>INDEX('student population'!$A$2:$D$801,MATCH(Rank_SOLUTION!B52,'student population'!$A$2:$A$808,0),2)</f>
        <v>8653</v>
      </c>
      <c r="L52">
        <f>INDEX('student population'!$A$2:$D$801,MATCH(Rank_SOLUTION!B52,'student population'!$A$2:$A$808,0),3)</f>
        <v>10.1</v>
      </c>
      <c r="M52" s="1">
        <f>INDEX('student population'!$A$2:$D$801,MATCH(Rank_SOLUTION!B52,'student population'!$A$2:$A$808,0),4)</f>
        <v>0.19</v>
      </c>
      <c r="N52" t="str">
        <f t="shared" si="0"/>
        <v>Small</v>
      </c>
      <c r="O52" t="str">
        <f t="shared" si="1"/>
        <v>apply</v>
      </c>
    </row>
    <row r="53" spans="1:15" x14ac:dyDescent="0.25">
      <c r="A53">
        <v>52</v>
      </c>
      <c r="B53" t="s">
        <v>75</v>
      </c>
      <c r="C53" t="s">
        <v>51</v>
      </c>
      <c r="D53">
        <v>54.7</v>
      </c>
      <c r="E53">
        <v>93.3</v>
      </c>
      <c r="F53">
        <v>77.3</v>
      </c>
      <c r="G53">
        <v>72.3</v>
      </c>
      <c r="H53">
        <v>48</v>
      </c>
      <c r="I53">
        <v>69.5</v>
      </c>
      <c r="J53">
        <v>2016</v>
      </c>
      <c r="K53">
        <f>INDEX('student population'!$A$2:$D$801,MATCH(Rank_SOLUTION!B53,'student population'!$A$2:$A$808,0),2)</f>
        <v>14604</v>
      </c>
      <c r="L53">
        <f>INDEX('student population'!$A$2:$D$801,MATCH(Rank_SOLUTION!B53,'student population'!$A$2:$A$808,0),3)</f>
        <v>19.2</v>
      </c>
      <c r="M53" s="1">
        <f>INDEX('student population'!$A$2:$D$801,MATCH(Rank_SOLUTION!B53,'student population'!$A$2:$A$808,0),4)</f>
        <v>0.35</v>
      </c>
      <c r="N53" t="str">
        <f t="shared" si="0"/>
        <v>Medium</v>
      </c>
      <c r="O53" t="str">
        <f t="shared" si="1"/>
        <v>do not apply</v>
      </c>
    </row>
    <row r="54" spans="1:15" x14ac:dyDescent="0.25">
      <c r="A54">
        <v>53</v>
      </c>
      <c r="B54" t="s">
        <v>76</v>
      </c>
      <c r="C54" t="s">
        <v>46</v>
      </c>
      <c r="D54">
        <v>61</v>
      </c>
      <c r="E54">
        <v>63.8</v>
      </c>
      <c r="F54">
        <v>66</v>
      </c>
      <c r="G54">
        <v>80.099999999999994</v>
      </c>
      <c r="H54">
        <v>99.2</v>
      </c>
      <c r="I54">
        <v>69.400000000000006</v>
      </c>
      <c r="J54">
        <v>2016</v>
      </c>
      <c r="K54">
        <f>INDEX('student population'!$A$2:$D$801,MATCH(Rank_SOLUTION!B54,'student population'!$A$2:$A$808,0),2)</f>
        <v>35565</v>
      </c>
      <c r="L54">
        <f>INDEX('student population'!$A$2:$D$801,MATCH(Rank_SOLUTION!B54,'student population'!$A$2:$A$808,0),3)</f>
        <v>31.5</v>
      </c>
      <c r="M54" s="1">
        <f>INDEX('student population'!$A$2:$D$801,MATCH(Rank_SOLUTION!B54,'student population'!$A$2:$A$808,0),4)</f>
        <v>0.2</v>
      </c>
      <c r="N54" t="str">
        <f t="shared" si="0"/>
        <v>Large</v>
      </c>
      <c r="O54" t="str">
        <f t="shared" si="1"/>
        <v>do not apply</v>
      </c>
    </row>
    <row r="55" spans="1:15" x14ac:dyDescent="0.25">
      <c r="A55">
        <v>54</v>
      </c>
      <c r="B55" t="s">
        <v>77</v>
      </c>
      <c r="C55" t="s">
        <v>78</v>
      </c>
      <c r="D55">
        <v>70.599999999999994</v>
      </c>
      <c r="E55">
        <v>85.5</v>
      </c>
      <c r="F55">
        <v>47.7</v>
      </c>
      <c r="G55">
        <v>87.1</v>
      </c>
      <c r="H55">
        <v>37.1</v>
      </c>
      <c r="I55">
        <v>69</v>
      </c>
      <c r="J55">
        <v>2016</v>
      </c>
      <c r="K55">
        <f>INDEX('student population'!$A$2:$D$801,MATCH(Rank_SOLUTION!B55,'student population'!$A$2:$A$808,0),2)</f>
        <v>2400</v>
      </c>
      <c r="L55">
        <f>INDEX('student population'!$A$2:$D$801,MATCH(Rank_SOLUTION!B55,'student population'!$A$2:$A$808,0),3)</f>
        <v>7.9</v>
      </c>
      <c r="M55" s="1">
        <f>INDEX('student population'!$A$2:$D$801,MATCH(Rank_SOLUTION!B55,'student population'!$A$2:$A$808,0),4)</f>
        <v>0.2</v>
      </c>
      <c r="N55" t="str">
        <f t="shared" si="0"/>
        <v>Small</v>
      </c>
      <c r="O55" t="str">
        <f t="shared" si="1"/>
        <v>apply</v>
      </c>
    </row>
    <row r="56" spans="1:15" x14ac:dyDescent="0.25">
      <c r="A56">
        <v>55</v>
      </c>
      <c r="B56" t="s">
        <v>79</v>
      </c>
      <c r="C56" t="s">
        <v>41</v>
      </c>
      <c r="D56">
        <v>48.4</v>
      </c>
      <c r="E56">
        <v>94.6</v>
      </c>
      <c r="F56">
        <v>61.3</v>
      </c>
      <c r="G56">
        <v>85.6</v>
      </c>
      <c r="H56">
        <v>99.9</v>
      </c>
      <c r="I56">
        <v>68.2</v>
      </c>
      <c r="J56">
        <v>2016</v>
      </c>
      <c r="K56">
        <f>INDEX('student population'!$A$2:$D$801,MATCH(Rank_SOLUTION!B56,'student population'!$A$2:$A$808,0),2)</f>
        <v>25028</v>
      </c>
      <c r="L56">
        <f>INDEX('student population'!$A$2:$D$801,MATCH(Rank_SOLUTION!B56,'student population'!$A$2:$A$808,0),3)</f>
        <v>16.2</v>
      </c>
      <c r="M56" s="1">
        <f>INDEX('student population'!$A$2:$D$801,MATCH(Rank_SOLUTION!B56,'student population'!$A$2:$A$808,0),4)</f>
        <v>0.33</v>
      </c>
      <c r="N56" t="str">
        <f t="shared" si="0"/>
        <v>Medium</v>
      </c>
      <c r="O56" t="str">
        <f t="shared" si="1"/>
        <v>do not apply</v>
      </c>
    </row>
    <row r="57" spans="1:15" x14ac:dyDescent="0.25">
      <c r="A57">
        <v>56</v>
      </c>
      <c r="B57" t="s">
        <v>80</v>
      </c>
      <c r="C57" t="s">
        <v>13</v>
      </c>
      <c r="D57">
        <v>58.4</v>
      </c>
      <c r="E57">
        <v>87</v>
      </c>
      <c r="F57">
        <v>66</v>
      </c>
      <c r="G57">
        <v>77.3</v>
      </c>
      <c r="H57">
        <v>42</v>
      </c>
      <c r="I57">
        <v>68.099999999999994</v>
      </c>
      <c r="J57">
        <v>2016</v>
      </c>
      <c r="K57">
        <f>INDEX('student population'!$A$2:$D$801,MATCH(Rank_SOLUTION!B57,'student population'!$A$2:$A$808,0),2)</f>
        <v>34938</v>
      </c>
      <c r="L57">
        <f>INDEX('student population'!$A$2:$D$801,MATCH(Rank_SOLUTION!B57,'student population'!$A$2:$A$808,0),3)</f>
        <v>15.3</v>
      </c>
      <c r="M57" s="1">
        <f>INDEX('student population'!$A$2:$D$801,MATCH(Rank_SOLUTION!B57,'student population'!$A$2:$A$808,0),4)</f>
        <v>0.34</v>
      </c>
      <c r="N57" t="str">
        <f t="shared" si="0"/>
        <v>Large</v>
      </c>
      <c r="O57" t="str">
        <f t="shared" si="1"/>
        <v>do not apply</v>
      </c>
    </row>
    <row r="58" spans="1:15" x14ac:dyDescent="0.25">
      <c r="A58">
        <v>56</v>
      </c>
      <c r="B58" t="s">
        <v>81</v>
      </c>
      <c r="C58" t="s">
        <v>51</v>
      </c>
      <c r="D58">
        <v>54.3</v>
      </c>
      <c r="E58">
        <v>84.4</v>
      </c>
      <c r="F58">
        <v>68.099999999999994</v>
      </c>
      <c r="G58">
        <v>77.5</v>
      </c>
      <c r="H58">
        <v>72.400000000000006</v>
      </c>
      <c r="I58">
        <v>68.099999999999994</v>
      </c>
      <c r="J58">
        <v>2016</v>
      </c>
      <c r="K58">
        <f>INDEX('student population'!$A$2:$D$801,MATCH(Rank_SOLUTION!B58,'student population'!$A$2:$A$808,0),2)</f>
        <v>41868</v>
      </c>
      <c r="L58">
        <f>INDEX('student population'!$A$2:$D$801,MATCH(Rank_SOLUTION!B58,'student population'!$A$2:$A$808,0),3)</f>
        <v>20.2</v>
      </c>
      <c r="M58" s="1">
        <f>INDEX('student population'!$A$2:$D$801,MATCH(Rank_SOLUTION!B58,'student population'!$A$2:$A$808,0),4)</f>
        <v>0.28000000000000003</v>
      </c>
      <c r="N58" t="str">
        <f t="shared" si="0"/>
        <v>Large</v>
      </c>
      <c r="O58" t="str">
        <f t="shared" si="1"/>
        <v>do not apply</v>
      </c>
    </row>
    <row r="59" spans="1:15" x14ac:dyDescent="0.25">
      <c r="A59">
        <v>58</v>
      </c>
      <c r="B59" t="s">
        <v>82</v>
      </c>
      <c r="C59" t="s">
        <v>71</v>
      </c>
      <c r="D59">
        <v>52.2</v>
      </c>
      <c r="E59">
        <v>66.5</v>
      </c>
      <c r="F59">
        <v>64.7</v>
      </c>
      <c r="G59">
        <v>87.4</v>
      </c>
      <c r="H59">
        <v>62.8</v>
      </c>
      <c r="I59">
        <v>67.8</v>
      </c>
      <c r="J59">
        <v>2016</v>
      </c>
      <c r="K59">
        <f>INDEX('student population'!$A$2:$D$801,MATCH(Rank_SOLUTION!B59,'student population'!$A$2:$A$808,0),2)</f>
        <v>24570</v>
      </c>
      <c r="L59">
        <f>INDEX('student population'!$A$2:$D$801,MATCH(Rank_SOLUTION!B59,'student population'!$A$2:$A$808,0),3)</f>
        <v>14.4</v>
      </c>
      <c r="M59" s="1">
        <f>INDEX('student population'!$A$2:$D$801,MATCH(Rank_SOLUTION!B59,'student population'!$A$2:$A$808,0),4)</f>
        <v>0.11</v>
      </c>
      <c r="N59" t="str">
        <f t="shared" si="0"/>
        <v>Medium</v>
      </c>
      <c r="O59" t="str">
        <f t="shared" si="1"/>
        <v>do not apply</v>
      </c>
    </row>
    <row r="60" spans="1:15" x14ac:dyDescent="0.25">
      <c r="A60">
        <v>59</v>
      </c>
      <c r="B60" t="s">
        <v>83</v>
      </c>
      <c r="C60" t="s">
        <v>67</v>
      </c>
      <c r="D60">
        <v>49.4</v>
      </c>
      <c r="E60">
        <v>80.5</v>
      </c>
      <c r="F60">
        <v>66.099999999999994</v>
      </c>
      <c r="G60">
        <v>82.6</v>
      </c>
      <c r="H60">
        <v>68.099999999999994</v>
      </c>
      <c r="I60">
        <v>67.2</v>
      </c>
      <c r="J60">
        <v>2016</v>
      </c>
      <c r="K60">
        <f>INDEX('student population'!$A$2:$D$801,MATCH(Rank_SOLUTION!B60,'student population'!$A$2:$A$808,0),2)</f>
        <v>11385</v>
      </c>
      <c r="L60">
        <f>INDEX('student population'!$A$2:$D$801,MATCH(Rank_SOLUTION!B60,'student population'!$A$2:$A$808,0),3)</f>
        <v>23.8</v>
      </c>
      <c r="M60" s="1">
        <f>INDEX('student population'!$A$2:$D$801,MATCH(Rank_SOLUTION!B60,'student population'!$A$2:$A$808,0),4)</f>
        <v>0.36</v>
      </c>
      <c r="N60" t="str">
        <f t="shared" si="0"/>
        <v>Medium</v>
      </c>
      <c r="O60" t="str">
        <f t="shared" si="1"/>
        <v>do not apply</v>
      </c>
    </row>
    <row r="61" spans="1:15" x14ac:dyDescent="0.25">
      <c r="A61">
        <v>60</v>
      </c>
      <c r="B61" t="s">
        <v>84</v>
      </c>
      <c r="C61" t="s">
        <v>51</v>
      </c>
      <c r="D61">
        <v>49.2</v>
      </c>
      <c r="E61">
        <v>89.3</v>
      </c>
      <c r="F61">
        <v>62.8</v>
      </c>
      <c r="G61">
        <v>82.4</v>
      </c>
      <c r="H61">
        <v>76.7</v>
      </c>
      <c r="I61">
        <v>67</v>
      </c>
      <c r="J61">
        <v>2016</v>
      </c>
      <c r="K61">
        <f>INDEX('student population'!$A$2:$D$801,MATCH(Rank_SOLUTION!B61,'student population'!$A$2:$A$808,0),2)</f>
        <v>34718</v>
      </c>
      <c r="L61">
        <f>INDEX('student population'!$A$2:$D$801,MATCH(Rank_SOLUTION!B61,'student population'!$A$2:$A$808,0),3)</f>
        <v>32.700000000000003</v>
      </c>
      <c r="M61" s="1">
        <f>INDEX('student population'!$A$2:$D$801,MATCH(Rank_SOLUTION!B61,'student population'!$A$2:$A$808,0),4)</f>
        <v>0.27</v>
      </c>
      <c r="N61" t="str">
        <f t="shared" si="0"/>
        <v>Large</v>
      </c>
      <c r="O61" t="str">
        <f t="shared" si="1"/>
        <v>do not apply</v>
      </c>
    </row>
    <row r="62" spans="1:15" x14ac:dyDescent="0.25">
      <c r="A62">
        <v>60</v>
      </c>
      <c r="B62" t="s">
        <v>85</v>
      </c>
      <c r="C62" t="s">
        <v>11</v>
      </c>
      <c r="D62">
        <v>54.3</v>
      </c>
      <c r="E62">
        <v>44.9</v>
      </c>
      <c r="F62">
        <v>55.6</v>
      </c>
      <c r="G62">
        <v>99.2</v>
      </c>
      <c r="H62">
        <v>33.5</v>
      </c>
      <c r="I62">
        <v>67</v>
      </c>
      <c r="J62">
        <v>2016</v>
      </c>
      <c r="K62">
        <f>INDEX('student population'!$A$2:$D$801,MATCH(Rank_SOLUTION!B62,'student population'!$A$2:$A$808,0),2)</f>
        <v>12528</v>
      </c>
      <c r="L62">
        <f>INDEX('student population'!$A$2:$D$801,MATCH(Rank_SOLUTION!B62,'student population'!$A$2:$A$808,0),3)</f>
        <v>5.7</v>
      </c>
      <c r="M62" s="1">
        <f>INDEX('student population'!$A$2:$D$801,MATCH(Rank_SOLUTION!B62,'student population'!$A$2:$A$808,0),4)</f>
        <v>0.17</v>
      </c>
      <c r="N62" t="str">
        <f t="shared" si="0"/>
        <v>Medium</v>
      </c>
      <c r="O62" t="str">
        <f t="shared" si="1"/>
        <v>do not apply</v>
      </c>
    </row>
    <row r="63" spans="1:15" x14ac:dyDescent="0.25">
      <c r="A63">
        <v>62</v>
      </c>
      <c r="B63" t="s">
        <v>86</v>
      </c>
      <c r="C63" t="s">
        <v>71</v>
      </c>
      <c r="D63">
        <v>48.1</v>
      </c>
      <c r="E63">
        <v>55.8</v>
      </c>
      <c r="F63">
        <v>64.3</v>
      </c>
      <c r="G63">
        <v>88.1</v>
      </c>
      <c r="H63">
        <v>89.1</v>
      </c>
      <c r="I63">
        <v>66.599999999999994</v>
      </c>
      <c r="J63">
        <v>2016</v>
      </c>
      <c r="K63">
        <f>INDEX('student population'!$A$2:$D$801,MATCH(Rank_SOLUTION!B63,'student population'!$A$2:$A$808,0),2)</f>
        <v>30779</v>
      </c>
      <c r="L63">
        <f>INDEX('student population'!$A$2:$D$801,MATCH(Rank_SOLUTION!B63,'student population'!$A$2:$A$808,0),3)</f>
        <v>15.4</v>
      </c>
      <c r="M63" s="1">
        <f>INDEX('student population'!$A$2:$D$801,MATCH(Rank_SOLUTION!B63,'student population'!$A$2:$A$808,0),4)</f>
        <v>7.0000000000000007E-2</v>
      </c>
      <c r="N63" t="str">
        <f t="shared" si="0"/>
        <v>Large</v>
      </c>
      <c r="O63" t="str">
        <f t="shared" si="1"/>
        <v>do not apply</v>
      </c>
    </row>
    <row r="64" spans="1:15" x14ac:dyDescent="0.25">
      <c r="A64">
        <v>63</v>
      </c>
      <c r="B64" t="s">
        <v>87</v>
      </c>
      <c r="C64" t="s">
        <v>11</v>
      </c>
      <c r="D64">
        <v>58</v>
      </c>
      <c r="E64">
        <v>39</v>
      </c>
      <c r="F64">
        <v>54.5</v>
      </c>
      <c r="G64">
        <v>95.9</v>
      </c>
      <c r="H64">
        <v>39.4</v>
      </c>
      <c r="I64">
        <v>66.400000000000006</v>
      </c>
      <c r="J64">
        <v>2016</v>
      </c>
      <c r="K64">
        <f>INDEX('student population'!$A$2:$D$801,MATCH(Rank_SOLUTION!B64,'student population'!$A$2:$A$808,0),2)</f>
        <v>26518</v>
      </c>
      <c r="L64">
        <f>INDEX('student population'!$A$2:$D$801,MATCH(Rank_SOLUTION!B64,'student population'!$A$2:$A$808,0),3)</f>
        <v>7.3</v>
      </c>
      <c r="M64" s="1">
        <f>INDEX('student population'!$A$2:$D$801,MATCH(Rank_SOLUTION!B64,'student population'!$A$2:$A$808,0),4)</f>
        <v>0.08</v>
      </c>
      <c r="N64" t="str">
        <f t="shared" si="0"/>
        <v>Medium</v>
      </c>
      <c r="O64" t="str">
        <f t="shared" si="1"/>
        <v>do not apply</v>
      </c>
    </row>
    <row r="65" spans="1:15" x14ac:dyDescent="0.25">
      <c r="A65">
        <v>64</v>
      </c>
      <c r="B65" t="s">
        <v>88</v>
      </c>
      <c r="C65" t="s">
        <v>11</v>
      </c>
      <c r="D65">
        <v>57.8</v>
      </c>
      <c r="E65">
        <v>51</v>
      </c>
      <c r="F65">
        <v>49.5</v>
      </c>
      <c r="G65">
        <v>97.7</v>
      </c>
      <c r="H65">
        <v>30.3</v>
      </c>
      <c r="I65">
        <v>66.099999999999994</v>
      </c>
      <c r="J65">
        <v>2016</v>
      </c>
      <c r="K65">
        <f>INDEX('student population'!$A$2:$D$801,MATCH(Rank_SOLUTION!B65,'student population'!$A$2:$A$808,0),2)</f>
        <v>24789</v>
      </c>
      <c r="L65">
        <f>INDEX('student population'!$A$2:$D$801,MATCH(Rank_SOLUTION!B65,'student population'!$A$2:$A$808,0),3)</f>
        <v>8.6</v>
      </c>
      <c r="M65" s="1">
        <f>INDEX('student population'!$A$2:$D$801,MATCH(Rank_SOLUTION!B65,'student population'!$A$2:$A$808,0),4)</f>
        <v>0.17</v>
      </c>
      <c r="N65" t="str">
        <f t="shared" si="0"/>
        <v>Medium</v>
      </c>
      <c r="O65" t="str">
        <f t="shared" si="1"/>
        <v>do not apply</v>
      </c>
    </row>
    <row r="66" spans="1:15" x14ac:dyDescent="0.25">
      <c r="A66">
        <v>65</v>
      </c>
      <c r="B66" t="s">
        <v>89</v>
      </c>
      <c r="C66" t="s">
        <v>71</v>
      </c>
      <c r="D66">
        <v>55</v>
      </c>
      <c r="E66">
        <v>84</v>
      </c>
      <c r="F66">
        <v>73.8</v>
      </c>
      <c r="G66">
        <v>61.5</v>
      </c>
      <c r="H66">
        <v>100</v>
      </c>
      <c r="I66">
        <v>65.900000000000006</v>
      </c>
      <c r="J66">
        <v>2016</v>
      </c>
      <c r="K66">
        <f>INDEX('student population'!$A$2:$D$801,MATCH(Rank_SOLUTION!B66,'student population'!$A$2:$A$808,0),2)</f>
        <v>15920</v>
      </c>
      <c r="L66">
        <f>INDEX('student population'!$A$2:$D$801,MATCH(Rank_SOLUTION!B66,'student population'!$A$2:$A$808,0),3)</f>
        <v>19.399999999999999</v>
      </c>
      <c r="M66" s="1">
        <f>INDEX('student population'!$A$2:$D$801,MATCH(Rank_SOLUTION!B66,'student population'!$A$2:$A$808,0),4)</f>
        <v>0.25</v>
      </c>
      <c r="N66" t="str">
        <f t="shared" ref="N66:N129" si="2">IF(K66&gt;30000,"Large", IF(K66&gt;10000, "Medium", "Small"))</f>
        <v>Medium</v>
      </c>
      <c r="O66" t="str">
        <f t="shared" ref="O66:O129" si="3">IF(AND(N66="Small", L66 &lt;40), "apply", "do not apply")</f>
        <v>do not apply</v>
      </c>
    </row>
    <row r="67" spans="1:15" x14ac:dyDescent="0.25">
      <c r="A67">
        <v>65</v>
      </c>
      <c r="B67" t="s">
        <v>90</v>
      </c>
      <c r="C67" t="s">
        <v>11</v>
      </c>
      <c r="D67">
        <v>53.5</v>
      </c>
      <c r="E67">
        <v>35.299999999999997</v>
      </c>
      <c r="F67">
        <v>61</v>
      </c>
      <c r="G67">
        <v>88</v>
      </c>
      <c r="H67">
        <v>98.5</v>
      </c>
      <c r="I67">
        <v>65.900000000000006</v>
      </c>
      <c r="J67">
        <v>2016</v>
      </c>
      <c r="K67">
        <f>INDEX('student population'!$A$2:$D$801,MATCH(Rank_SOLUTION!B67,'student population'!$A$2:$A$808,0),2)</f>
        <v>46825</v>
      </c>
      <c r="L67">
        <f>INDEX('student population'!$A$2:$D$801,MATCH(Rank_SOLUTION!B67,'student population'!$A$2:$A$808,0),3)</f>
        <v>18</v>
      </c>
      <c r="M67" s="1">
        <f>INDEX('student population'!$A$2:$D$801,MATCH(Rank_SOLUTION!B67,'student population'!$A$2:$A$808,0),4)</f>
        <v>0.13</v>
      </c>
      <c r="N67" t="str">
        <f t="shared" si="2"/>
        <v>Large</v>
      </c>
      <c r="O67" t="str">
        <f t="shared" si="3"/>
        <v>do not apply</v>
      </c>
    </row>
    <row r="68" spans="1:15" x14ac:dyDescent="0.25">
      <c r="A68">
        <v>67</v>
      </c>
      <c r="B68" t="s">
        <v>91</v>
      </c>
      <c r="C68" t="s">
        <v>71</v>
      </c>
      <c r="D68">
        <v>50.5</v>
      </c>
      <c r="E68">
        <v>64.3</v>
      </c>
      <c r="F68">
        <v>63.1</v>
      </c>
      <c r="G68">
        <v>85.2</v>
      </c>
      <c r="H68">
        <v>49.8</v>
      </c>
      <c r="I68">
        <v>65.7</v>
      </c>
      <c r="J68">
        <v>2016</v>
      </c>
      <c r="K68">
        <f>INDEX('student population'!$A$2:$D$801,MATCH(Rank_SOLUTION!B68,'student population'!$A$2:$A$808,0),2)</f>
        <v>21222</v>
      </c>
      <c r="L68">
        <f>INDEX('student population'!$A$2:$D$801,MATCH(Rank_SOLUTION!B68,'student population'!$A$2:$A$808,0),3)</f>
        <v>17.100000000000001</v>
      </c>
      <c r="M68" s="1">
        <f>INDEX('student population'!$A$2:$D$801,MATCH(Rank_SOLUTION!B68,'student population'!$A$2:$A$808,0),4)</f>
        <v>0.1</v>
      </c>
      <c r="N68" t="str">
        <f t="shared" si="2"/>
        <v>Medium</v>
      </c>
      <c r="O68" t="str">
        <f t="shared" si="3"/>
        <v>do not apply</v>
      </c>
    </row>
    <row r="69" spans="1:15" x14ac:dyDescent="0.25">
      <c r="A69">
        <v>68</v>
      </c>
      <c r="B69" t="s">
        <v>92</v>
      </c>
      <c r="C69" t="s">
        <v>11</v>
      </c>
      <c r="D69">
        <v>49.3</v>
      </c>
      <c r="E69">
        <v>56.3</v>
      </c>
      <c r="F69">
        <v>58.9</v>
      </c>
      <c r="G69">
        <v>93</v>
      </c>
      <c r="H69">
        <v>38</v>
      </c>
      <c r="I69">
        <v>65.5</v>
      </c>
      <c r="J69">
        <v>2016</v>
      </c>
      <c r="K69">
        <f>INDEX('student population'!$A$2:$D$801,MATCH(Rank_SOLUTION!B69,'student population'!$A$2:$A$808,0),2)</f>
        <v>36534</v>
      </c>
      <c r="L69">
        <f>INDEX('student population'!$A$2:$D$801,MATCH(Rank_SOLUTION!B69,'student population'!$A$2:$A$808,0),3)</f>
        <v>12.9</v>
      </c>
      <c r="M69" s="1">
        <f>INDEX('student population'!$A$2:$D$801,MATCH(Rank_SOLUTION!B69,'student population'!$A$2:$A$808,0),4)</f>
        <v>0.2</v>
      </c>
      <c r="N69" t="str">
        <f t="shared" si="2"/>
        <v>Large</v>
      </c>
      <c r="O69" t="str">
        <f t="shared" si="3"/>
        <v>do not apply</v>
      </c>
    </row>
    <row r="70" spans="1:15" x14ac:dyDescent="0.25">
      <c r="A70">
        <v>69</v>
      </c>
      <c r="B70" t="s">
        <v>93</v>
      </c>
      <c r="C70" t="s">
        <v>13</v>
      </c>
      <c r="D70">
        <v>47.6</v>
      </c>
      <c r="E70">
        <v>82.4</v>
      </c>
      <c r="F70">
        <v>51.6</v>
      </c>
      <c r="G70">
        <v>91.2</v>
      </c>
      <c r="H70">
        <v>40</v>
      </c>
      <c r="I70">
        <v>64.3</v>
      </c>
      <c r="J70">
        <v>2016</v>
      </c>
      <c r="K70">
        <f>INDEX('student population'!$A$2:$D$801,MATCH(Rank_SOLUTION!B70,'student population'!$A$2:$A$808,0),2)</f>
        <v>17906</v>
      </c>
      <c r="L70">
        <f>INDEX('student population'!$A$2:$D$801,MATCH(Rank_SOLUTION!B70,'student population'!$A$2:$A$808,0),3)</f>
        <v>14</v>
      </c>
      <c r="M70" s="1">
        <f>INDEX('student population'!$A$2:$D$801,MATCH(Rank_SOLUTION!B70,'student population'!$A$2:$A$808,0),4)</f>
        <v>0.25</v>
      </c>
      <c r="N70" t="str">
        <f t="shared" si="2"/>
        <v>Medium</v>
      </c>
      <c r="O70" t="str">
        <f t="shared" si="3"/>
        <v>do not apply</v>
      </c>
    </row>
    <row r="71" spans="1:15" x14ac:dyDescent="0.25">
      <c r="A71">
        <v>70</v>
      </c>
      <c r="B71" t="s">
        <v>94</v>
      </c>
      <c r="C71" t="s">
        <v>13</v>
      </c>
      <c r="D71">
        <v>47.9</v>
      </c>
      <c r="E71">
        <v>86.4</v>
      </c>
      <c r="F71">
        <v>51.9</v>
      </c>
      <c r="G71">
        <v>87.7</v>
      </c>
      <c r="H71">
        <v>34.4</v>
      </c>
      <c r="I71">
        <v>63.6</v>
      </c>
      <c r="J71">
        <v>2016</v>
      </c>
      <c r="K71">
        <f>INDEX('student population'!$A$2:$D$801,MATCH(Rank_SOLUTION!B71,'student population'!$A$2:$A$808,0),2)</f>
        <v>15489</v>
      </c>
      <c r="L71">
        <f>INDEX('student population'!$A$2:$D$801,MATCH(Rank_SOLUTION!B71,'student population'!$A$2:$A$808,0),3)</f>
        <v>15.7</v>
      </c>
      <c r="M71" s="1">
        <f>INDEX('student population'!$A$2:$D$801,MATCH(Rank_SOLUTION!B71,'student population'!$A$2:$A$808,0),4)</f>
        <v>0.24</v>
      </c>
      <c r="N71" t="str">
        <f t="shared" si="2"/>
        <v>Medium</v>
      </c>
      <c r="O71" t="str">
        <f t="shared" si="3"/>
        <v>do not apply</v>
      </c>
    </row>
    <row r="72" spans="1:15" x14ac:dyDescent="0.25">
      <c r="A72">
        <v>71</v>
      </c>
      <c r="B72" t="s">
        <v>95</v>
      </c>
      <c r="C72" t="s">
        <v>71</v>
      </c>
      <c r="D72">
        <v>37.200000000000003</v>
      </c>
      <c r="E72">
        <v>76.099999999999994</v>
      </c>
      <c r="F72">
        <v>55.2</v>
      </c>
      <c r="G72">
        <v>95.6</v>
      </c>
      <c r="H72">
        <v>54.6</v>
      </c>
      <c r="I72">
        <v>63.5</v>
      </c>
      <c r="J72">
        <v>2016</v>
      </c>
      <c r="K72">
        <f>INDEX('student population'!$A$2:$D$801,MATCH(Rank_SOLUTION!B72,'student population'!$A$2:$A$808,0),2)</f>
        <v>20580</v>
      </c>
      <c r="L72">
        <f>INDEX('student population'!$A$2:$D$801,MATCH(Rank_SOLUTION!B72,'student population'!$A$2:$A$808,0),3)</f>
        <v>18.899999999999999</v>
      </c>
      <c r="M72" s="1">
        <f>INDEX('student population'!$A$2:$D$801,MATCH(Rank_SOLUTION!B72,'student population'!$A$2:$A$808,0),4)</f>
        <v>0.18</v>
      </c>
      <c r="N72" t="str">
        <f t="shared" si="2"/>
        <v>Medium</v>
      </c>
      <c r="O72" t="str">
        <f t="shared" si="3"/>
        <v>do not apply</v>
      </c>
    </row>
    <row r="73" spans="1:15" x14ac:dyDescent="0.25">
      <c r="A73">
        <v>72</v>
      </c>
      <c r="B73" t="s">
        <v>96</v>
      </c>
      <c r="C73" t="s">
        <v>46</v>
      </c>
      <c r="D73">
        <v>57.9</v>
      </c>
      <c r="E73">
        <v>69.2</v>
      </c>
      <c r="F73">
        <v>72.2</v>
      </c>
      <c r="G73">
        <v>60.2</v>
      </c>
      <c r="H73">
        <v>35.1</v>
      </c>
      <c r="I73">
        <v>63.2</v>
      </c>
      <c r="J73">
        <v>2016</v>
      </c>
      <c r="K73">
        <f>INDEX('student population'!$A$2:$D$801,MATCH(Rank_SOLUTION!B73,'student population'!$A$2:$A$808,0),2)</f>
        <v>33062</v>
      </c>
      <c r="L73">
        <f>INDEX('student population'!$A$2:$D$801,MATCH(Rank_SOLUTION!B73,'student population'!$A$2:$A$808,0),3)</f>
        <v>39.299999999999997</v>
      </c>
      <c r="M73" s="1">
        <f>INDEX('student population'!$A$2:$D$801,MATCH(Rank_SOLUTION!B73,'student population'!$A$2:$A$808,0),4)</f>
        <v>0.2</v>
      </c>
      <c r="N73" t="str">
        <f t="shared" si="2"/>
        <v>Large</v>
      </c>
      <c r="O73" t="str">
        <f t="shared" si="3"/>
        <v>do not apply</v>
      </c>
    </row>
    <row r="74" spans="1:15" x14ac:dyDescent="0.25">
      <c r="A74">
        <v>73</v>
      </c>
      <c r="B74" t="s">
        <v>97</v>
      </c>
      <c r="C74" t="s">
        <v>51</v>
      </c>
      <c r="D74">
        <v>48.1</v>
      </c>
      <c r="E74">
        <v>87.6</v>
      </c>
      <c r="F74">
        <v>58.5</v>
      </c>
      <c r="G74">
        <v>73.3</v>
      </c>
      <c r="H74">
        <v>79.7</v>
      </c>
      <c r="I74">
        <v>62.5</v>
      </c>
      <c r="J74">
        <v>2016</v>
      </c>
      <c r="K74">
        <f>INDEX('student population'!$A$2:$D$801,MATCH(Rank_SOLUTION!B74,'student population'!$A$2:$A$808,0),2)</f>
        <v>50882</v>
      </c>
      <c r="L74">
        <f>INDEX('student population'!$A$2:$D$801,MATCH(Rank_SOLUTION!B74,'student population'!$A$2:$A$808,0),3)</f>
        <v>40.5</v>
      </c>
      <c r="M74" s="1">
        <f>INDEX('student population'!$A$2:$D$801,MATCH(Rank_SOLUTION!B74,'student population'!$A$2:$A$808,0),4)</f>
        <v>0.36</v>
      </c>
      <c r="N74" t="str">
        <f t="shared" si="2"/>
        <v>Large</v>
      </c>
      <c r="O74" t="str">
        <f t="shared" si="3"/>
        <v>do not apply</v>
      </c>
    </row>
    <row r="75" spans="1:15" x14ac:dyDescent="0.25">
      <c r="A75">
        <v>74</v>
      </c>
      <c r="B75" t="s">
        <v>98</v>
      </c>
      <c r="C75" t="s">
        <v>71</v>
      </c>
      <c r="D75">
        <v>43.3</v>
      </c>
      <c r="E75">
        <v>63.9</v>
      </c>
      <c r="F75">
        <v>56.9</v>
      </c>
      <c r="G75">
        <v>84</v>
      </c>
      <c r="H75">
        <v>92.4</v>
      </c>
      <c r="I75">
        <v>62.4</v>
      </c>
      <c r="J75">
        <v>2016</v>
      </c>
      <c r="K75">
        <f>INDEX('student population'!$A$2:$D$801,MATCH(Rank_SOLUTION!B75,'student population'!$A$2:$A$808,0),2)</f>
        <v>24556</v>
      </c>
      <c r="L75">
        <f>INDEX('student population'!$A$2:$D$801,MATCH(Rank_SOLUTION!B75,'student population'!$A$2:$A$808,0),3)</f>
        <v>25.6</v>
      </c>
      <c r="M75" s="1">
        <f>INDEX('student population'!$A$2:$D$801,MATCH(Rank_SOLUTION!B75,'student population'!$A$2:$A$808,0),4)</f>
        <v>0.12</v>
      </c>
      <c r="N75" t="str">
        <f t="shared" si="2"/>
        <v>Medium</v>
      </c>
      <c r="O75" t="str">
        <f t="shared" si="3"/>
        <v>do not apply</v>
      </c>
    </row>
    <row r="76" spans="1:15" x14ac:dyDescent="0.25">
      <c r="A76">
        <v>75</v>
      </c>
      <c r="B76" t="s">
        <v>99</v>
      </c>
      <c r="C76" t="s">
        <v>11</v>
      </c>
      <c r="D76">
        <v>50.4</v>
      </c>
      <c r="E76">
        <v>40.799999999999997</v>
      </c>
      <c r="F76">
        <v>61.9</v>
      </c>
      <c r="G76">
        <v>80.5</v>
      </c>
      <c r="H76">
        <v>56.2</v>
      </c>
      <c r="I76">
        <v>62.3</v>
      </c>
      <c r="J76">
        <v>2016</v>
      </c>
      <c r="K76">
        <f>INDEX('student population'!$A$2:$D$801,MATCH(Rank_SOLUTION!B76,'student population'!$A$2:$A$808,0),2)</f>
        <v>44501</v>
      </c>
      <c r="L76">
        <f>INDEX('student population'!$A$2:$D$801,MATCH(Rank_SOLUTION!B76,'student population'!$A$2:$A$808,0),3)</f>
        <v>12.4</v>
      </c>
      <c r="M76" s="1">
        <f>INDEX('student population'!$A$2:$D$801,MATCH(Rank_SOLUTION!B76,'student population'!$A$2:$A$808,0),4)</f>
        <v>0.12</v>
      </c>
      <c r="N76" t="str">
        <f t="shared" si="2"/>
        <v>Large</v>
      </c>
      <c r="O76" t="str">
        <f t="shared" si="3"/>
        <v>do not apply</v>
      </c>
    </row>
    <row r="77" spans="1:15" x14ac:dyDescent="0.25">
      <c r="A77">
        <v>76</v>
      </c>
      <c r="B77" t="s">
        <v>100</v>
      </c>
      <c r="C77" t="s">
        <v>13</v>
      </c>
      <c r="D77">
        <v>41.6</v>
      </c>
      <c r="E77">
        <v>85.8</v>
      </c>
      <c r="F77">
        <v>48.3</v>
      </c>
      <c r="G77">
        <v>92.3</v>
      </c>
      <c r="H77">
        <v>31.6</v>
      </c>
      <c r="I77">
        <v>61.9</v>
      </c>
      <c r="J77">
        <v>2016</v>
      </c>
      <c r="K77">
        <f>INDEX('student population'!$A$2:$D$801,MATCH(Rank_SOLUTION!B77,'student population'!$A$2:$A$808,0),2)</f>
        <v>22616</v>
      </c>
      <c r="L77">
        <f>INDEX('student population'!$A$2:$D$801,MATCH(Rank_SOLUTION!B77,'student population'!$A$2:$A$808,0),3)</f>
        <v>16</v>
      </c>
      <c r="M77" s="1">
        <f>INDEX('student population'!$A$2:$D$801,MATCH(Rank_SOLUTION!B77,'student population'!$A$2:$A$808,0),4)</f>
        <v>0.28999999999999998</v>
      </c>
      <c r="N77" t="str">
        <f t="shared" si="2"/>
        <v>Medium</v>
      </c>
      <c r="O77" t="str">
        <f t="shared" si="3"/>
        <v>do not apply</v>
      </c>
    </row>
    <row r="78" spans="1:15" x14ac:dyDescent="0.25">
      <c r="A78">
        <v>76</v>
      </c>
      <c r="B78" t="s">
        <v>101</v>
      </c>
      <c r="C78" t="s">
        <v>102</v>
      </c>
      <c r="D78">
        <v>48.4</v>
      </c>
      <c r="E78">
        <v>51.8</v>
      </c>
      <c r="F78">
        <v>60.4</v>
      </c>
      <c r="G78">
        <v>82.1</v>
      </c>
      <c r="H78">
        <v>31.6</v>
      </c>
      <c r="I78">
        <v>61.9</v>
      </c>
      <c r="J78">
        <v>2016</v>
      </c>
      <c r="K78">
        <f>INDEX('student population'!$A$2:$D$801,MATCH(Rank_SOLUTION!B78,'student population'!$A$2:$A$808,0),2)</f>
        <v>23505</v>
      </c>
      <c r="L78">
        <f>INDEX('student population'!$A$2:$D$801,MATCH(Rank_SOLUTION!B78,'student population'!$A$2:$A$808,0),3)</f>
        <v>15.1</v>
      </c>
      <c r="M78" s="1">
        <f>INDEX('student population'!$A$2:$D$801,MATCH(Rank_SOLUTION!B78,'student population'!$A$2:$A$808,0),4)</f>
        <v>0.06</v>
      </c>
      <c r="N78" t="str">
        <f t="shared" si="2"/>
        <v>Medium</v>
      </c>
      <c r="O78" t="str">
        <f t="shared" si="3"/>
        <v>do not apply</v>
      </c>
    </row>
    <row r="79" spans="1:15" x14ac:dyDescent="0.25">
      <c r="A79">
        <v>78</v>
      </c>
      <c r="B79" t="s">
        <v>103</v>
      </c>
      <c r="C79" t="s">
        <v>46</v>
      </c>
      <c r="D79">
        <v>47</v>
      </c>
      <c r="E79">
        <v>58.2</v>
      </c>
      <c r="F79">
        <v>59.8</v>
      </c>
      <c r="G79">
        <v>79.3</v>
      </c>
      <c r="H79">
        <v>59.2</v>
      </c>
      <c r="I79">
        <v>61.7</v>
      </c>
      <c r="J79">
        <v>2016</v>
      </c>
      <c r="K79">
        <f>INDEX('student population'!$A$2:$D$801,MATCH(Rank_SOLUTION!B79,'student population'!$A$2:$A$808,0),2)</f>
        <v>28327</v>
      </c>
      <c r="L79">
        <f>INDEX('student population'!$A$2:$D$801,MATCH(Rank_SOLUTION!B79,'student population'!$A$2:$A$808,0),3)</f>
        <v>38.9</v>
      </c>
      <c r="M79" s="1">
        <f>INDEX('student population'!$A$2:$D$801,MATCH(Rank_SOLUTION!B79,'student population'!$A$2:$A$808,0),4)</f>
        <v>0.12</v>
      </c>
      <c r="N79" t="str">
        <f t="shared" si="2"/>
        <v>Medium</v>
      </c>
      <c r="O79" t="str">
        <f t="shared" si="3"/>
        <v>do not apply</v>
      </c>
    </row>
    <row r="80" spans="1:15" x14ac:dyDescent="0.25">
      <c r="A80">
        <v>79</v>
      </c>
      <c r="B80" t="s">
        <v>104</v>
      </c>
      <c r="C80" t="s">
        <v>11</v>
      </c>
      <c r="D80">
        <v>50.6</v>
      </c>
      <c r="E80">
        <v>33.9</v>
      </c>
      <c r="F80">
        <v>50.3</v>
      </c>
      <c r="G80">
        <v>92.3</v>
      </c>
      <c r="H80">
        <v>39.299999999999997</v>
      </c>
      <c r="I80">
        <v>61.5</v>
      </c>
      <c r="J80">
        <v>2016</v>
      </c>
      <c r="K80">
        <f>INDEX('student population'!$A$2:$D$801,MATCH(Rank_SOLUTION!B80,'student population'!$A$2:$A$808,0),2)</f>
        <v>26485</v>
      </c>
      <c r="L80">
        <f>INDEX('student population'!$A$2:$D$801,MATCH(Rank_SOLUTION!B80,'student population'!$A$2:$A$808,0),3)</f>
        <v>5.8</v>
      </c>
      <c r="M80" s="1">
        <f>INDEX('student population'!$A$2:$D$801,MATCH(Rank_SOLUTION!B80,'student population'!$A$2:$A$808,0),4)</f>
        <v>0.1</v>
      </c>
      <c r="N80" t="str">
        <f t="shared" si="2"/>
        <v>Medium</v>
      </c>
      <c r="O80" t="str">
        <f t="shared" si="3"/>
        <v>do not apply</v>
      </c>
    </row>
    <row r="81" spans="1:15" x14ac:dyDescent="0.25">
      <c r="A81">
        <v>80</v>
      </c>
      <c r="B81" t="s">
        <v>105</v>
      </c>
      <c r="C81" t="s">
        <v>13</v>
      </c>
      <c r="D81">
        <v>47.4</v>
      </c>
      <c r="E81">
        <v>90.3</v>
      </c>
      <c r="F81">
        <v>53.1</v>
      </c>
      <c r="G81">
        <v>78.2</v>
      </c>
      <c r="H81">
        <v>37.700000000000003</v>
      </c>
      <c r="I81">
        <v>61.3</v>
      </c>
      <c r="J81">
        <v>2016</v>
      </c>
      <c r="K81">
        <f>INDEX('student population'!$A$2:$D$801,MATCH(Rank_SOLUTION!B81,'student population'!$A$2:$A$808,0),2)</f>
        <v>18529</v>
      </c>
      <c r="L81">
        <f>INDEX('student population'!$A$2:$D$801,MATCH(Rank_SOLUTION!B81,'student population'!$A$2:$A$808,0),3)</f>
        <v>16.600000000000001</v>
      </c>
      <c r="M81" s="1">
        <f>INDEX('student population'!$A$2:$D$801,MATCH(Rank_SOLUTION!B81,'student population'!$A$2:$A$808,0),4)</f>
        <v>0.37</v>
      </c>
      <c r="N81" t="str">
        <f t="shared" si="2"/>
        <v>Medium</v>
      </c>
      <c r="O81" t="str">
        <f t="shared" si="3"/>
        <v>do not apply</v>
      </c>
    </row>
    <row r="82" spans="1:15" x14ac:dyDescent="0.25">
      <c r="A82">
        <v>81</v>
      </c>
      <c r="B82" t="s">
        <v>106</v>
      </c>
      <c r="C82" t="s">
        <v>44</v>
      </c>
      <c r="D82">
        <v>44.1</v>
      </c>
      <c r="E82">
        <v>59.6</v>
      </c>
      <c r="F82">
        <v>61</v>
      </c>
      <c r="G82">
        <v>80.900000000000006</v>
      </c>
      <c r="H82">
        <v>39.5</v>
      </c>
      <c r="I82">
        <v>61.2</v>
      </c>
      <c r="J82">
        <v>2016</v>
      </c>
      <c r="K82">
        <f>INDEX('student population'!$A$2:$D$801,MATCH(Rank_SOLUTION!B82,'student population'!$A$2:$A$808,0),2)</f>
        <v>25266</v>
      </c>
      <c r="L82">
        <f>INDEX('student population'!$A$2:$D$801,MATCH(Rank_SOLUTION!B82,'student population'!$A$2:$A$808,0),3)</f>
        <v>18.2</v>
      </c>
      <c r="M82" s="1">
        <f>INDEX('student population'!$A$2:$D$801,MATCH(Rank_SOLUTION!B82,'student population'!$A$2:$A$808,0),4)</f>
        <v>0.12</v>
      </c>
      <c r="N82" t="str">
        <f t="shared" si="2"/>
        <v>Medium</v>
      </c>
      <c r="O82" t="str">
        <f t="shared" si="3"/>
        <v>do not apply</v>
      </c>
    </row>
    <row r="83" spans="1:15" x14ac:dyDescent="0.25">
      <c r="A83">
        <v>82</v>
      </c>
      <c r="B83" t="s">
        <v>107</v>
      </c>
      <c r="C83" t="s">
        <v>108</v>
      </c>
      <c r="D83">
        <v>49.8</v>
      </c>
      <c r="E83">
        <v>83.3</v>
      </c>
      <c r="F83">
        <v>42.7</v>
      </c>
      <c r="G83">
        <v>86.2</v>
      </c>
      <c r="H83">
        <v>45</v>
      </c>
      <c r="I83">
        <v>61</v>
      </c>
      <c r="J83">
        <v>2016</v>
      </c>
      <c r="K83">
        <f>INDEX('student population'!$A$2:$D$801,MATCH(Rank_SOLUTION!B83,'student population'!$A$2:$A$808,0),2)</f>
        <v>27545</v>
      </c>
      <c r="L83">
        <f>INDEX('student population'!$A$2:$D$801,MATCH(Rank_SOLUTION!B83,'student population'!$A$2:$A$808,0),3)</f>
        <v>4.0999999999999996</v>
      </c>
      <c r="M83" s="1">
        <f>INDEX('student population'!$A$2:$D$801,MATCH(Rank_SOLUTION!B83,'student population'!$A$2:$A$808,0),4)</f>
        <v>0.19</v>
      </c>
      <c r="N83" t="str">
        <f t="shared" si="2"/>
        <v>Medium</v>
      </c>
      <c r="O83" t="str">
        <f t="shared" si="3"/>
        <v>do not apply</v>
      </c>
    </row>
    <row r="84" spans="1:15" x14ac:dyDescent="0.25">
      <c r="A84">
        <v>82</v>
      </c>
      <c r="B84" t="s">
        <v>109</v>
      </c>
      <c r="C84" t="s">
        <v>51</v>
      </c>
      <c r="D84">
        <v>40.700000000000003</v>
      </c>
      <c r="E84">
        <v>89.5</v>
      </c>
      <c r="F84">
        <v>53.9</v>
      </c>
      <c r="G84">
        <v>82.1</v>
      </c>
      <c r="H84">
        <v>50</v>
      </c>
      <c r="I84">
        <v>61</v>
      </c>
      <c r="J84">
        <v>2016</v>
      </c>
      <c r="K84">
        <f>INDEX('student population'!$A$2:$D$801,MATCH(Rank_SOLUTION!B84,'student population'!$A$2:$A$808,0),2)</f>
        <v>38309</v>
      </c>
      <c r="L84">
        <f>INDEX('student population'!$A$2:$D$801,MATCH(Rank_SOLUTION!B84,'student population'!$A$2:$A$808,0),3)</f>
        <v>25.9</v>
      </c>
      <c r="M84" s="1">
        <f>INDEX('student population'!$A$2:$D$801,MATCH(Rank_SOLUTION!B84,'student population'!$A$2:$A$808,0),4)</f>
        <v>0.33</v>
      </c>
      <c r="N84" t="str">
        <f t="shared" si="2"/>
        <v>Large</v>
      </c>
      <c r="O84" t="str">
        <f t="shared" si="3"/>
        <v>do not apply</v>
      </c>
    </row>
    <row r="85" spans="1:15" x14ac:dyDescent="0.25">
      <c r="A85">
        <v>84</v>
      </c>
      <c r="B85" t="s">
        <v>110</v>
      </c>
      <c r="C85" t="s">
        <v>46</v>
      </c>
      <c r="D85">
        <v>47.4</v>
      </c>
      <c r="E85">
        <v>60.3</v>
      </c>
      <c r="F85">
        <v>51.1</v>
      </c>
      <c r="G85">
        <v>80.5</v>
      </c>
      <c r="H85">
        <v>100</v>
      </c>
      <c r="I85">
        <v>60.7</v>
      </c>
      <c r="J85">
        <v>2016</v>
      </c>
      <c r="K85">
        <f>INDEX('student population'!$A$2:$D$801,MATCH(Rank_SOLUTION!B85,'student population'!$A$2:$A$808,0),2)</f>
        <v>26467</v>
      </c>
      <c r="L85">
        <f>INDEX('student population'!$A$2:$D$801,MATCH(Rank_SOLUTION!B85,'student population'!$A$2:$A$808,0),3)</f>
        <v>31.2</v>
      </c>
      <c r="M85" s="1">
        <f>INDEX('student population'!$A$2:$D$801,MATCH(Rank_SOLUTION!B85,'student population'!$A$2:$A$808,0),4)</f>
        <v>0.16</v>
      </c>
      <c r="N85" t="str">
        <f t="shared" si="2"/>
        <v>Medium</v>
      </c>
      <c r="O85" t="str">
        <f t="shared" si="3"/>
        <v>do not apply</v>
      </c>
    </row>
    <row r="86" spans="1:15" x14ac:dyDescent="0.25">
      <c r="A86">
        <v>85</v>
      </c>
      <c r="B86" t="s">
        <v>111</v>
      </c>
      <c r="C86" t="s">
        <v>112</v>
      </c>
      <c r="D86">
        <v>66.5</v>
      </c>
      <c r="E86">
        <v>30.9</v>
      </c>
      <c r="F86">
        <v>70.5</v>
      </c>
      <c r="G86">
        <v>50</v>
      </c>
      <c r="H86">
        <v>85.4</v>
      </c>
      <c r="I86">
        <v>60.5</v>
      </c>
      <c r="J86">
        <v>2016</v>
      </c>
      <c r="K86">
        <f>INDEX('student population'!$A$2:$D$801,MATCH(Rank_SOLUTION!B86,'student population'!$A$2:$A$808,0),2)</f>
        <v>26389</v>
      </c>
      <c r="L86">
        <f>INDEX('student population'!$A$2:$D$801,MATCH(Rank_SOLUTION!B86,'student population'!$A$2:$A$808,0),3)</f>
        <v>13.9</v>
      </c>
      <c r="M86" s="1">
        <f>INDEX('student population'!$A$2:$D$801,MATCH(Rank_SOLUTION!B86,'student population'!$A$2:$A$808,0),4)</f>
        <v>0.1</v>
      </c>
      <c r="N86" t="str">
        <f t="shared" si="2"/>
        <v>Medium</v>
      </c>
      <c r="O86" t="str">
        <f t="shared" si="3"/>
        <v>do not apply</v>
      </c>
    </row>
    <row r="87" spans="1:15" x14ac:dyDescent="0.25">
      <c r="A87">
        <v>86</v>
      </c>
      <c r="B87" t="s">
        <v>113</v>
      </c>
      <c r="C87" t="s">
        <v>13</v>
      </c>
      <c r="D87">
        <v>49.7</v>
      </c>
      <c r="E87">
        <v>92.3</v>
      </c>
      <c r="F87">
        <v>47.3</v>
      </c>
      <c r="G87">
        <v>78.8</v>
      </c>
      <c r="H87">
        <v>30.6</v>
      </c>
      <c r="I87">
        <v>60.4</v>
      </c>
      <c r="J87">
        <v>2016</v>
      </c>
      <c r="K87">
        <f>INDEX('student population'!$A$2:$D$801,MATCH(Rank_SOLUTION!B87,'student population'!$A$2:$A$808,0),2)</f>
        <v>8338</v>
      </c>
      <c r="L87">
        <f>INDEX('student population'!$A$2:$D$801,MATCH(Rank_SOLUTION!B87,'student population'!$A$2:$A$808,0),3)</f>
        <v>12.7</v>
      </c>
      <c r="M87" s="1">
        <f>INDEX('student population'!$A$2:$D$801,MATCH(Rank_SOLUTION!B87,'student population'!$A$2:$A$808,0),4)</f>
        <v>0.47</v>
      </c>
      <c r="N87" t="str">
        <f t="shared" si="2"/>
        <v>Small</v>
      </c>
      <c r="O87" t="str">
        <f t="shared" si="3"/>
        <v>apply</v>
      </c>
    </row>
    <row r="88" spans="1:15" x14ac:dyDescent="0.25">
      <c r="A88">
        <v>87</v>
      </c>
      <c r="B88" t="s">
        <v>114</v>
      </c>
      <c r="C88" t="s">
        <v>11</v>
      </c>
      <c r="D88">
        <v>47.8</v>
      </c>
      <c r="E88">
        <v>29.1</v>
      </c>
      <c r="F88">
        <v>44.2</v>
      </c>
      <c r="G88">
        <v>95.7</v>
      </c>
      <c r="H88">
        <v>63.2</v>
      </c>
      <c r="I88">
        <v>60.1</v>
      </c>
      <c r="J88">
        <v>2016</v>
      </c>
      <c r="K88">
        <f>INDEX('student population'!$A$2:$D$801,MATCH(Rank_SOLUTION!B88,'student population'!$A$2:$A$808,0),2)</f>
        <v>12161</v>
      </c>
      <c r="L88">
        <f>INDEX('student population'!$A$2:$D$801,MATCH(Rank_SOLUTION!B88,'student population'!$A$2:$A$808,0),3)</f>
        <v>3.6</v>
      </c>
      <c r="M88" s="1">
        <f>INDEX('student population'!$A$2:$D$801,MATCH(Rank_SOLUTION!B88,'student population'!$A$2:$A$808,0),4)</f>
        <v>0.1</v>
      </c>
      <c r="N88" t="str">
        <f t="shared" si="2"/>
        <v>Medium</v>
      </c>
      <c r="O88" t="str">
        <f t="shared" si="3"/>
        <v>do not apply</v>
      </c>
    </row>
    <row r="89" spans="1:15" x14ac:dyDescent="0.25">
      <c r="A89">
        <v>88</v>
      </c>
      <c r="B89" t="s">
        <v>115</v>
      </c>
      <c r="C89" t="s">
        <v>64</v>
      </c>
      <c r="D89">
        <v>70.599999999999994</v>
      </c>
      <c r="E89">
        <v>26.1</v>
      </c>
      <c r="F89">
        <v>69.3</v>
      </c>
      <c r="G89">
        <v>46.6</v>
      </c>
      <c r="H89">
        <v>79</v>
      </c>
      <c r="I89">
        <v>59.9</v>
      </c>
      <c r="J89">
        <v>2016</v>
      </c>
      <c r="K89">
        <f>INDEX('student population'!$A$2:$D$801,MATCH(Rank_SOLUTION!B89,'student population'!$A$2:$A$808,0),2)</f>
        <v>22809</v>
      </c>
      <c r="L89">
        <f>INDEX('student population'!$A$2:$D$801,MATCH(Rank_SOLUTION!B89,'student population'!$A$2:$A$808,0),3)</f>
        <v>5.6</v>
      </c>
      <c r="M89" s="1">
        <f>INDEX('student population'!$A$2:$D$801,MATCH(Rank_SOLUTION!B89,'student population'!$A$2:$A$808,0),4)</f>
        <v>7.0000000000000007E-2</v>
      </c>
      <c r="N89" t="str">
        <f t="shared" si="2"/>
        <v>Medium</v>
      </c>
      <c r="O89" t="str">
        <f t="shared" si="3"/>
        <v>do not apply</v>
      </c>
    </row>
    <row r="90" spans="1:15" x14ac:dyDescent="0.25">
      <c r="A90">
        <v>88</v>
      </c>
      <c r="B90" t="s">
        <v>116</v>
      </c>
      <c r="C90" t="s">
        <v>71</v>
      </c>
      <c r="D90">
        <v>37.5</v>
      </c>
      <c r="E90">
        <v>95.5</v>
      </c>
      <c r="F90">
        <v>47.7</v>
      </c>
      <c r="G90">
        <v>82.7</v>
      </c>
      <c r="H90">
        <v>95.4</v>
      </c>
      <c r="I90">
        <v>59.9</v>
      </c>
      <c r="J90">
        <v>2016</v>
      </c>
      <c r="K90">
        <f>INDEX('student population'!$A$2:$D$801,MATCH(Rank_SOLUTION!B90,'student population'!$A$2:$A$808,0),2)</f>
        <v>15626</v>
      </c>
      <c r="L90">
        <f>INDEX('student population'!$A$2:$D$801,MATCH(Rank_SOLUTION!B90,'student population'!$A$2:$A$808,0),3)</f>
        <v>18.899999999999999</v>
      </c>
      <c r="M90" s="1">
        <f>INDEX('student population'!$A$2:$D$801,MATCH(Rank_SOLUTION!B90,'student population'!$A$2:$A$808,0),4)</f>
        <v>0.48</v>
      </c>
      <c r="N90" t="str">
        <f t="shared" si="2"/>
        <v>Medium</v>
      </c>
      <c r="O90" t="str">
        <f t="shared" si="3"/>
        <v>do not apply</v>
      </c>
    </row>
    <row r="91" spans="1:15" x14ac:dyDescent="0.25">
      <c r="A91">
        <v>90</v>
      </c>
      <c r="B91" t="s">
        <v>117</v>
      </c>
      <c r="C91" t="s">
        <v>11</v>
      </c>
      <c r="D91">
        <v>48.3</v>
      </c>
      <c r="E91">
        <v>51</v>
      </c>
      <c r="F91">
        <v>37.1</v>
      </c>
      <c r="G91">
        <v>96.7</v>
      </c>
      <c r="H91">
        <v>48.9</v>
      </c>
      <c r="I91">
        <v>59.7</v>
      </c>
      <c r="J91">
        <v>2016</v>
      </c>
      <c r="K91">
        <f>INDEX('student population'!$A$2:$D$801,MATCH(Rank_SOLUTION!B91,'student population'!$A$2:$A$808,0),2)</f>
        <v>12338</v>
      </c>
      <c r="L91">
        <f>INDEX('student population'!$A$2:$D$801,MATCH(Rank_SOLUTION!B91,'student population'!$A$2:$A$808,0),3)</f>
        <v>4.5</v>
      </c>
      <c r="M91" s="1">
        <f>INDEX('student population'!$A$2:$D$801,MATCH(Rank_SOLUTION!B91,'student population'!$A$2:$A$808,0),4)</f>
        <v>0.18</v>
      </c>
      <c r="N91" t="str">
        <f t="shared" si="2"/>
        <v>Medium</v>
      </c>
      <c r="O91" t="str">
        <f t="shared" si="3"/>
        <v>do not apply</v>
      </c>
    </row>
    <row r="92" spans="1:15" x14ac:dyDescent="0.25">
      <c r="A92">
        <v>90</v>
      </c>
      <c r="B92" t="s">
        <v>118</v>
      </c>
      <c r="C92" t="s">
        <v>44</v>
      </c>
      <c r="D92">
        <v>39.700000000000003</v>
      </c>
      <c r="E92">
        <v>74.099999999999994</v>
      </c>
      <c r="F92">
        <v>53.6</v>
      </c>
      <c r="G92">
        <v>81.3</v>
      </c>
      <c r="H92">
        <v>70.400000000000006</v>
      </c>
      <c r="I92">
        <v>59.7</v>
      </c>
      <c r="J92">
        <v>2016</v>
      </c>
      <c r="K92">
        <f>INDEX('student population'!$A$2:$D$801,MATCH(Rank_SOLUTION!B92,'student population'!$A$2:$A$808,0),2)</f>
        <v>28251</v>
      </c>
      <c r="L92">
        <f>INDEX('student population'!$A$2:$D$801,MATCH(Rank_SOLUTION!B92,'student population'!$A$2:$A$808,0),3)</f>
        <v>11.5</v>
      </c>
      <c r="M92" s="1">
        <f>INDEX('student population'!$A$2:$D$801,MATCH(Rank_SOLUTION!B92,'student population'!$A$2:$A$808,0),4)</f>
        <v>0.15</v>
      </c>
      <c r="N92" t="str">
        <f t="shared" si="2"/>
        <v>Medium</v>
      </c>
      <c r="O92" t="str">
        <f t="shared" si="3"/>
        <v>do not apply</v>
      </c>
    </row>
    <row r="93" spans="1:15" x14ac:dyDescent="0.25">
      <c r="A93">
        <v>90</v>
      </c>
      <c r="B93" t="s">
        <v>119</v>
      </c>
      <c r="C93" t="s">
        <v>11</v>
      </c>
      <c r="D93">
        <v>51.6</v>
      </c>
      <c r="E93">
        <v>53</v>
      </c>
      <c r="F93">
        <v>46.6</v>
      </c>
      <c r="G93">
        <v>83.2</v>
      </c>
      <c r="H93">
        <v>53.1</v>
      </c>
      <c r="I93">
        <v>59.7</v>
      </c>
      <c r="J93">
        <v>2016</v>
      </c>
      <c r="K93">
        <f>INDEX('student population'!$A$2:$D$801,MATCH(Rank_SOLUTION!B93,'student population'!$A$2:$A$808,0),2)</f>
        <v>51462</v>
      </c>
      <c r="L93">
        <f>INDEX('student population'!$A$2:$D$801,MATCH(Rank_SOLUTION!B93,'student population'!$A$2:$A$808,0),3)</f>
        <v>13.4</v>
      </c>
      <c r="M93" s="1">
        <f>INDEX('student population'!$A$2:$D$801,MATCH(Rank_SOLUTION!B93,'student population'!$A$2:$A$808,0),4)</f>
        <v>0.12</v>
      </c>
      <c r="N93" t="str">
        <f t="shared" si="2"/>
        <v>Large</v>
      </c>
      <c r="O93" t="str">
        <f t="shared" si="3"/>
        <v>do not apply</v>
      </c>
    </row>
    <row r="94" spans="1:15" x14ac:dyDescent="0.25">
      <c r="A94">
        <v>93</v>
      </c>
      <c r="B94" t="s">
        <v>120</v>
      </c>
      <c r="C94" t="s">
        <v>13</v>
      </c>
      <c r="D94">
        <v>39.4</v>
      </c>
      <c r="E94">
        <v>87.3</v>
      </c>
      <c r="F94">
        <v>40</v>
      </c>
      <c r="G94">
        <v>94.3</v>
      </c>
      <c r="H94">
        <v>31.9</v>
      </c>
      <c r="I94">
        <v>59.5</v>
      </c>
      <c r="J94">
        <v>2016</v>
      </c>
      <c r="K94">
        <f>INDEX('student population'!$A$2:$D$801,MATCH(Rank_SOLUTION!B94,'student population'!$A$2:$A$808,0),2)</f>
        <v>17755</v>
      </c>
      <c r="L94">
        <f>INDEX('student population'!$A$2:$D$801,MATCH(Rank_SOLUTION!B94,'student population'!$A$2:$A$808,0),3)</f>
        <v>18.8</v>
      </c>
      <c r="M94" s="1">
        <f>INDEX('student population'!$A$2:$D$801,MATCH(Rank_SOLUTION!B94,'student population'!$A$2:$A$808,0),4)</f>
        <v>0.28000000000000003</v>
      </c>
      <c r="N94" t="str">
        <f t="shared" si="2"/>
        <v>Medium</v>
      </c>
      <c r="O94" t="str">
        <f t="shared" si="3"/>
        <v>do not apply</v>
      </c>
    </row>
    <row r="95" spans="1:15" x14ac:dyDescent="0.25">
      <c r="A95">
        <v>94</v>
      </c>
      <c r="B95" t="s">
        <v>121</v>
      </c>
      <c r="C95" t="s">
        <v>46</v>
      </c>
      <c r="D95">
        <v>45.1</v>
      </c>
      <c r="E95">
        <v>63.6</v>
      </c>
      <c r="F95">
        <v>47.5</v>
      </c>
      <c r="G95">
        <v>85.3</v>
      </c>
      <c r="H95" t="s">
        <v>28</v>
      </c>
      <c r="I95">
        <v>58.8</v>
      </c>
      <c r="J95">
        <v>2016</v>
      </c>
      <c r="K95">
        <f>INDEX('student population'!$A$2:$D$801,MATCH(Rank_SOLUTION!B95,'student population'!$A$2:$A$808,0),2)</f>
        <v>32474</v>
      </c>
      <c r="L95">
        <f>INDEX('student population'!$A$2:$D$801,MATCH(Rank_SOLUTION!B95,'student population'!$A$2:$A$808,0),3)</f>
        <v>70.400000000000006</v>
      </c>
      <c r="M95" s="1">
        <f>INDEX('student population'!$A$2:$D$801,MATCH(Rank_SOLUTION!B95,'student population'!$A$2:$A$808,0),4)</f>
        <v>0.13</v>
      </c>
      <c r="N95" t="str">
        <f t="shared" si="2"/>
        <v>Large</v>
      </c>
      <c r="O95" t="str">
        <f t="shared" si="3"/>
        <v>do not apply</v>
      </c>
    </row>
    <row r="96" spans="1:15" x14ac:dyDescent="0.25">
      <c r="A96">
        <v>94</v>
      </c>
      <c r="B96" t="s">
        <v>122</v>
      </c>
      <c r="C96" t="s">
        <v>11</v>
      </c>
      <c r="D96">
        <v>54.4</v>
      </c>
      <c r="E96">
        <v>52.7</v>
      </c>
      <c r="F96">
        <v>39.299999999999997</v>
      </c>
      <c r="G96">
        <v>82.5</v>
      </c>
      <c r="H96">
        <v>80.7</v>
      </c>
      <c r="I96">
        <v>58.8</v>
      </c>
      <c r="J96">
        <v>2016</v>
      </c>
      <c r="K96">
        <f>INDEX('student population'!$A$2:$D$801,MATCH(Rank_SOLUTION!B96,'student population'!$A$2:$A$808,0),2)</f>
        <v>15408</v>
      </c>
      <c r="L96">
        <f>INDEX('student population'!$A$2:$D$801,MATCH(Rank_SOLUTION!B96,'student population'!$A$2:$A$808,0),3)</f>
        <v>8.5</v>
      </c>
      <c r="M96" s="1">
        <f>INDEX('student population'!$A$2:$D$801,MATCH(Rank_SOLUTION!B96,'student population'!$A$2:$A$808,0),4)</f>
        <v>0.14000000000000001</v>
      </c>
      <c r="N96" t="str">
        <f t="shared" si="2"/>
        <v>Medium</v>
      </c>
      <c r="O96" t="str">
        <f t="shared" si="3"/>
        <v>do not apply</v>
      </c>
    </row>
    <row r="97" spans="1:15" x14ac:dyDescent="0.25">
      <c r="A97">
        <v>94</v>
      </c>
      <c r="B97" t="s">
        <v>123</v>
      </c>
      <c r="C97" t="s">
        <v>33</v>
      </c>
      <c r="D97">
        <v>39.799999999999997</v>
      </c>
      <c r="E97">
        <v>76.099999999999994</v>
      </c>
      <c r="F97">
        <v>44.8</v>
      </c>
      <c r="G97">
        <v>84.9</v>
      </c>
      <c r="H97">
        <v>88</v>
      </c>
      <c r="I97">
        <v>58.8</v>
      </c>
      <c r="J97">
        <v>2016</v>
      </c>
      <c r="K97">
        <f>INDEX('student population'!$A$2:$D$801,MATCH(Rank_SOLUTION!B97,'student population'!$A$2:$A$808,0),2)</f>
        <v>23823</v>
      </c>
      <c r="L97">
        <f>INDEX('student population'!$A$2:$D$801,MATCH(Rank_SOLUTION!B97,'student population'!$A$2:$A$808,0),3)</f>
        <v>19.3</v>
      </c>
      <c r="M97" s="1">
        <f>INDEX('student population'!$A$2:$D$801,MATCH(Rank_SOLUTION!B97,'student population'!$A$2:$A$808,0),4)</f>
        <v>0.15</v>
      </c>
      <c r="N97" t="str">
        <f t="shared" si="2"/>
        <v>Medium</v>
      </c>
      <c r="O97" t="str">
        <f t="shared" si="3"/>
        <v>do not apply</v>
      </c>
    </row>
    <row r="98" spans="1:15" x14ac:dyDescent="0.25">
      <c r="A98">
        <v>97</v>
      </c>
      <c r="B98" t="s">
        <v>124</v>
      </c>
      <c r="C98" t="s">
        <v>13</v>
      </c>
      <c r="D98">
        <v>42.4</v>
      </c>
      <c r="E98">
        <v>81.900000000000006</v>
      </c>
      <c r="F98">
        <v>48.8</v>
      </c>
      <c r="G98">
        <v>80.099999999999994</v>
      </c>
      <c r="H98">
        <v>43.4</v>
      </c>
      <c r="I98">
        <v>58.6</v>
      </c>
      <c r="J98">
        <v>2016</v>
      </c>
      <c r="K98">
        <f>INDEX('student population'!$A$2:$D$801,MATCH(Rank_SOLUTION!B98,'student population'!$A$2:$A$808,0),2)</f>
        <v>23311</v>
      </c>
      <c r="L98">
        <f>INDEX('student population'!$A$2:$D$801,MATCH(Rank_SOLUTION!B98,'student population'!$A$2:$A$808,0),3)</f>
        <v>15.5</v>
      </c>
      <c r="M98" s="1">
        <f>INDEX('student population'!$A$2:$D$801,MATCH(Rank_SOLUTION!B98,'student population'!$A$2:$A$808,0),4)</f>
        <v>0.31</v>
      </c>
      <c r="N98" t="str">
        <f t="shared" si="2"/>
        <v>Medium</v>
      </c>
      <c r="O98" t="str">
        <f t="shared" si="3"/>
        <v>do not apply</v>
      </c>
    </row>
    <row r="99" spans="1:15" x14ac:dyDescent="0.25">
      <c r="A99">
        <v>98</v>
      </c>
      <c r="B99" t="s">
        <v>125</v>
      </c>
      <c r="C99" t="s">
        <v>13</v>
      </c>
      <c r="D99">
        <v>34.1</v>
      </c>
      <c r="E99">
        <v>93.5</v>
      </c>
      <c r="F99">
        <v>41.3</v>
      </c>
      <c r="G99">
        <v>93.3</v>
      </c>
      <c r="H99">
        <v>36.799999999999997</v>
      </c>
      <c r="I99">
        <v>58.5</v>
      </c>
      <c r="J99">
        <v>2016</v>
      </c>
      <c r="K99">
        <f>INDEX('student population'!$A$2:$D$801,MATCH(Rank_SOLUTION!B99,'student population'!$A$2:$A$808,0),2)</f>
        <v>14260</v>
      </c>
      <c r="L99">
        <f>INDEX('student population'!$A$2:$D$801,MATCH(Rank_SOLUTION!B99,'student population'!$A$2:$A$808,0),3)</f>
        <v>14</v>
      </c>
      <c r="M99" s="1">
        <f>INDEX('student population'!$A$2:$D$801,MATCH(Rank_SOLUTION!B99,'student population'!$A$2:$A$808,0),4)</f>
        <v>0.4</v>
      </c>
      <c r="N99" t="str">
        <f t="shared" si="2"/>
        <v>Medium</v>
      </c>
      <c r="O99" t="str">
        <f t="shared" si="3"/>
        <v>do not apply</v>
      </c>
    </row>
    <row r="100" spans="1:15" x14ac:dyDescent="0.25">
      <c r="A100">
        <v>99</v>
      </c>
      <c r="B100" t="s">
        <v>126</v>
      </c>
      <c r="C100" t="s">
        <v>46</v>
      </c>
      <c r="D100">
        <v>49.3</v>
      </c>
      <c r="E100">
        <v>56.4</v>
      </c>
      <c r="F100">
        <v>54.5</v>
      </c>
      <c r="G100">
        <v>72.7</v>
      </c>
      <c r="H100">
        <v>31.8</v>
      </c>
      <c r="I100">
        <v>58</v>
      </c>
      <c r="J100">
        <v>2016</v>
      </c>
      <c r="K100">
        <f>INDEX('student population'!$A$2:$D$801,MATCH(Rank_SOLUTION!B100,'student population'!$A$2:$A$808,0),2)</f>
        <v>25581</v>
      </c>
      <c r="L100">
        <f>INDEX('student population'!$A$2:$D$801,MATCH(Rank_SOLUTION!B100,'student population'!$A$2:$A$808,0),3)</f>
        <v>25.6</v>
      </c>
      <c r="M100" s="1">
        <f>INDEX('student population'!$A$2:$D$801,MATCH(Rank_SOLUTION!B100,'student population'!$A$2:$A$808,0),4)</f>
        <v>0.12</v>
      </c>
      <c r="N100" t="str">
        <f t="shared" si="2"/>
        <v>Medium</v>
      </c>
      <c r="O100" t="str">
        <f t="shared" si="3"/>
        <v>do not apply</v>
      </c>
    </row>
    <row r="101" spans="1:15" x14ac:dyDescent="0.25">
      <c r="A101">
        <v>99</v>
      </c>
      <c r="B101" t="s">
        <v>127</v>
      </c>
      <c r="C101" t="s">
        <v>11</v>
      </c>
      <c r="D101">
        <v>47.3</v>
      </c>
      <c r="E101">
        <v>56.4</v>
      </c>
      <c r="F101">
        <v>52.6</v>
      </c>
      <c r="G101">
        <v>76.8</v>
      </c>
      <c r="H101">
        <v>32.200000000000003</v>
      </c>
      <c r="I101">
        <v>58</v>
      </c>
      <c r="J101">
        <v>2016</v>
      </c>
      <c r="K101">
        <f>INDEX('student population'!$A$2:$D$801,MATCH(Rank_SOLUTION!B101,'student population'!$A$2:$A$808,0),2)</f>
        <v>44750</v>
      </c>
      <c r="L101">
        <f>INDEX('student population'!$A$2:$D$801,MATCH(Rank_SOLUTION!B101,'student population'!$A$2:$A$808,0),3)</f>
        <v>15.7</v>
      </c>
      <c r="M101" s="1">
        <f>INDEX('student population'!$A$2:$D$801,MATCH(Rank_SOLUTION!B101,'student population'!$A$2:$A$808,0),4)</f>
        <v>0.15</v>
      </c>
      <c r="N101" t="str">
        <f t="shared" si="2"/>
        <v>Large</v>
      </c>
      <c r="O101" t="str">
        <f t="shared" si="3"/>
        <v>do not apply</v>
      </c>
    </row>
    <row r="102" spans="1:15" x14ac:dyDescent="0.25">
      <c r="A102">
        <v>101</v>
      </c>
      <c r="B102" t="s">
        <v>128</v>
      </c>
      <c r="C102" t="s">
        <v>21</v>
      </c>
      <c r="D102">
        <v>39.5</v>
      </c>
      <c r="E102">
        <v>94.7</v>
      </c>
      <c r="F102">
        <v>33.1</v>
      </c>
      <c r="G102">
        <v>88.3</v>
      </c>
      <c r="H102">
        <v>99.9</v>
      </c>
      <c r="I102">
        <v>57.9</v>
      </c>
      <c r="J102">
        <v>2016</v>
      </c>
      <c r="K102">
        <f>INDEX('student population'!$A$2:$D$801,MATCH(Rank_SOLUTION!B102,'student population'!$A$2:$A$808,0),2)</f>
        <v>12551</v>
      </c>
      <c r="L102">
        <f>INDEX('student population'!$A$2:$D$801,MATCH(Rank_SOLUTION!B102,'student population'!$A$2:$A$808,0),3)</f>
        <v>17.3</v>
      </c>
      <c r="M102" s="1">
        <f>INDEX('student population'!$A$2:$D$801,MATCH(Rank_SOLUTION!B102,'student population'!$A$2:$A$808,0),4)</f>
        <v>0.24</v>
      </c>
      <c r="N102" t="str">
        <f t="shared" si="2"/>
        <v>Medium</v>
      </c>
      <c r="O102" t="str">
        <f t="shared" si="3"/>
        <v>do not apply</v>
      </c>
    </row>
    <row r="103" spans="1:15" x14ac:dyDescent="0.25">
      <c r="A103">
        <v>101</v>
      </c>
      <c r="B103" t="s">
        <v>129</v>
      </c>
      <c r="C103" t="s">
        <v>78</v>
      </c>
      <c r="D103">
        <v>53.5</v>
      </c>
      <c r="E103">
        <v>92.8</v>
      </c>
      <c r="F103">
        <v>44.6</v>
      </c>
      <c r="G103">
        <v>64.7</v>
      </c>
      <c r="H103">
        <v>82.3</v>
      </c>
      <c r="I103">
        <v>57.9</v>
      </c>
      <c r="J103">
        <v>2016</v>
      </c>
      <c r="K103">
        <f>INDEX('student population'!$A$2:$D$801,MATCH(Rank_SOLUTION!B103,'student population'!$A$2:$A$808,0),2)</f>
        <v>2429</v>
      </c>
      <c r="L103">
        <f>INDEX('student population'!$A$2:$D$801,MATCH(Rank_SOLUTION!B103,'student population'!$A$2:$A$808,0),3)</f>
        <v>4.8</v>
      </c>
      <c r="M103" s="1">
        <f>INDEX('student population'!$A$2:$D$801,MATCH(Rank_SOLUTION!B103,'student population'!$A$2:$A$808,0),4)</f>
        <v>0.3</v>
      </c>
      <c r="N103" t="str">
        <f t="shared" si="2"/>
        <v>Small</v>
      </c>
      <c r="O103" t="str">
        <f t="shared" si="3"/>
        <v>apply</v>
      </c>
    </row>
    <row r="104" spans="1:15" x14ac:dyDescent="0.25">
      <c r="A104">
        <v>101</v>
      </c>
      <c r="B104" t="s">
        <v>130</v>
      </c>
      <c r="C104" t="s">
        <v>11</v>
      </c>
      <c r="D104">
        <v>37.9</v>
      </c>
      <c r="E104">
        <v>66.599999999999994</v>
      </c>
      <c r="F104">
        <v>35.1</v>
      </c>
      <c r="G104">
        <v>99.7</v>
      </c>
      <c r="H104">
        <v>41.7</v>
      </c>
      <c r="I104">
        <v>57.9</v>
      </c>
      <c r="J104">
        <v>2016</v>
      </c>
      <c r="K104">
        <f>INDEX('student population'!$A$2:$D$801,MATCH(Rank_SOLUTION!B104,'student population'!$A$2:$A$808,0),2)</f>
        <v>6333</v>
      </c>
      <c r="L104">
        <f>INDEX('student population'!$A$2:$D$801,MATCH(Rank_SOLUTION!B104,'student population'!$A$2:$A$808,0),3)</f>
        <v>9</v>
      </c>
      <c r="M104" s="1">
        <f>INDEX('student population'!$A$2:$D$801,MATCH(Rank_SOLUTION!B104,'student population'!$A$2:$A$808,0),4)</f>
        <v>0.26</v>
      </c>
      <c r="N104" t="str">
        <f t="shared" si="2"/>
        <v>Small</v>
      </c>
      <c r="O104" t="str">
        <f t="shared" si="3"/>
        <v>apply</v>
      </c>
    </row>
    <row r="105" spans="1:15" x14ac:dyDescent="0.25">
      <c r="A105">
        <v>104</v>
      </c>
      <c r="B105" t="s">
        <v>131</v>
      </c>
      <c r="C105" t="s">
        <v>11</v>
      </c>
      <c r="D105">
        <v>50.7</v>
      </c>
      <c r="E105">
        <v>38.299999999999997</v>
      </c>
      <c r="F105">
        <v>35.799999999999997</v>
      </c>
      <c r="G105">
        <v>93.3</v>
      </c>
      <c r="H105">
        <v>40.799999999999997</v>
      </c>
      <c r="I105">
        <v>57.8</v>
      </c>
      <c r="J105">
        <v>2016</v>
      </c>
      <c r="K105">
        <f>INDEX('student population'!$A$2:$D$801,MATCH(Rank_SOLUTION!B105,'student population'!$A$2:$A$808,0),2)</f>
        <v>6178</v>
      </c>
      <c r="L105">
        <f>INDEX('student population'!$A$2:$D$801,MATCH(Rank_SOLUTION!B105,'student population'!$A$2:$A$808,0),3)</f>
        <v>6.6</v>
      </c>
      <c r="M105" s="1">
        <f>INDEX('student population'!$A$2:$D$801,MATCH(Rank_SOLUTION!B105,'student population'!$A$2:$A$808,0),4)</f>
        <v>0.16</v>
      </c>
      <c r="N105" t="str">
        <f t="shared" si="2"/>
        <v>Small</v>
      </c>
      <c r="O105" t="str">
        <f t="shared" si="3"/>
        <v>apply</v>
      </c>
    </row>
    <row r="106" spans="1:15" x14ac:dyDescent="0.25">
      <c r="A106">
        <v>104</v>
      </c>
      <c r="B106" t="s">
        <v>132</v>
      </c>
      <c r="C106" t="s">
        <v>21</v>
      </c>
      <c r="D106">
        <v>49.5</v>
      </c>
      <c r="E106">
        <v>90.4</v>
      </c>
      <c r="F106">
        <v>31.5</v>
      </c>
      <c r="G106">
        <v>85.4</v>
      </c>
      <c r="H106">
        <v>44</v>
      </c>
      <c r="I106">
        <v>57.8</v>
      </c>
      <c r="J106">
        <v>2016</v>
      </c>
      <c r="K106">
        <f>INDEX('student population'!$A$2:$D$801,MATCH(Rank_SOLUTION!B106,'student population'!$A$2:$A$808,0),2)</f>
        <v>26583</v>
      </c>
      <c r="L106">
        <f>INDEX('student population'!$A$2:$D$801,MATCH(Rank_SOLUTION!B106,'student population'!$A$2:$A$808,0),3)</f>
        <v>6.5</v>
      </c>
      <c r="M106" s="1">
        <f>INDEX('student population'!$A$2:$D$801,MATCH(Rank_SOLUTION!B106,'student population'!$A$2:$A$808,0),4)</f>
        <v>0.19</v>
      </c>
      <c r="N106" t="str">
        <f t="shared" si="2"/>
        <v>Medium</v>
      </c>
      <c r="O106" t="str">
        <f t="shared" si="3"/>
        <v>do not apply</v>
      </c>
    </row>
    <row r="107" spans="1:15" x14ac:dyDescent="0.25">
      <c r="A107">
        <v>106</v>
      </c>
      <c r="B107" t="s">
        <v>133</v>
      </c>
      <c r="C107" t="s">
        <v>108</v>
      </c>
      <c r="D107">
        <v>36.9</v>
      </c>
      <c r="E107">
        <v>76.8</v>
      </c>
      <c r="F107">
        <v>50.7</v>
      </c>
      <c r="G107">
        <v>79.8</v>
      </c>
      <c r="H107">
        <v>68.3</v>
      </c>
      <c r="I107">
        <v>57.7</v>
      </c>
      <c r="J107">
        <v>2016</v>
      </c>
      <c r="K107">
        <f>INDEX('student population'!$A$2:$D$801,MATCH(Rank_SOLUTION!B107,'student population'!$A$2:$A$808,0),2)</f>
        <v>23895</v>
      </c>
      <c r="L107">
        <f>INDEX('student population'!$A$2:$D$801,MATCH(Rank_SOLUTION!B107,'student population'!$A$2:$A$808,0),3)</f>
        <v>13.6</v>
      </c>
      <c r="M107" s="1">
        <f>INDEX('student population'!$A$2:$D$801,MATCH(Rank_SOLUTION!B107,'student population'!$A$2:$A$808,0),4)</f>
        <v>0.14000000000000001</v>
      </c>
      <c r="N107" t="str">
        <f t="shared" si="2"/>
        <v>Medium</v>
      </c>
      <c r="O107" t="str">
        <f t="shared" si="3"/>
        <v>do not apply</v>
      </c>
    </row>
    <row r="108" spans="1:15" x14ac:dyDescent="0.25">
      <c r="A108">
        <v>106</v>
      </c>
      <c r="B108" t="s">
        <v>134</v>
      </c>
      <c r="C108" t="s">
        <v>11</v>
      </c>
      <c r="D108">
        <v>39.9</v>
      </c>
      <c r="E108">
        <v>59.2</v>
      </c>
      <c r="F108">
        <v>41.8</v>
      </c>
      <c r="G108">
        <v>91.6</v>
      </c>
      <c r="H108">
        <v>48.9</v>
      </c>
      <c r="I108">
        <v>57.7</v>
      </c>
      <c r="J108">
        <v>2016</v>
      </c>
      <c r="K108">
        <f>INDEX('student population'!$A$2:$D$801,MATCH(Rank_SOLUTION!B108,'student population'!$A$2:$A$808,0),2)</f>
        <v>26614</v>
      </c>
      <c r="L108">
        <f>INDEX('student population'!$A$2:$D$801,MATCH(Rank_SOLUTION!B108,'student population'!$A$2:$A$808,0),3)</f>
        <v>16.100000000000001</v>
      </c>
      <c r="M108" s="1">
        <f>INDEX('student population'!$A$2:$D$801,MATCH(Rank_SOLUTION!B108,'student population'!$A$2:$A$808,0),4)</f>
        <v>0.16</v>
      </c>
      <c r="N108" t="str">
        <f t="shared" si="2"/>
        <v>Medium</v>
      </c>
      <c r="O108" t="str">
        <f t="shared" si="3"/>
        <v>do not apply</v>
      </c>
    </row>
    <row r="109" spans="1:15" x14ac:dyDescent="0.25">
      <c r="A109">
        <v>106</v>
      </c>
      <c r="B109" t="s">
        <v>135</v>
      </c>
      <c r="C109" t="s">
        <v>46</v>
      </c>
      <c r="D109">
        <v>34.5</v>
      </c>
      <c r="E109">
        <v>64.599999999999994</v>
      </c>
      <c r="F109">
        <v>47.7</v>
      </c>
      <c r="G109">
        <v>86.9</v>
      </c>
      <c r="H109">
        <v>85.3</v>
      </c>
      <c r="I109">
        <v>57.7</v>
      </c>
      <c r="J109">
        <v>2016</v>
      </c>
      <c r="K109">
        <f>INDEX('student population'!$A$2:$D$801,MATCH(Rank_SOLUTION!B109,'student population'!$A$2:$A$808,0),2)</f>
        <v>11761</v>
      </c>
      <c r="L109">
        <f>INDEX('student population'!$A$2:$D$801,MATCH(Rank_SOLUTION!B109,'student population'!$A$2:$A$808,0),3)</f>
        <v>85.8</v>
      </c>
      <c r="M109" s="1">
        <f>INDEX('student population'!$A$2:$D$801,MATCH(Rank_SOLUTION!B109,'student population'!$A$2:$A$808,0),4)</f>
        <v>0.15</v>
      </c>
      <c r="N109" t="str">
        <f t="shared" si="2"/>
        <v>Medium</v>
      </c>
      <c r="O109" t="str">
        <f t="shared" si="3"/>
        <v>do not apply</v>
      </c>
    </row>
    <row r="110" spans="1:15" x14ac:dyDescent="0.25">
      <c r="A110">
        <v>108</v>
      </c>
      <c r="B110" t="s">
        <v>136</v>
      </c>
      <c r="C110" t="s">
        <v>11</v>
      </c>
      <c r="D110">
        <v>47.6</v>
      </c>
      <c r="E110">
        <v>47.6</v>
      </c>
      <c r="F110">
        <v>48.1</v>
      </c>
      <c r="G110">
        <v>81.7</v>
      </c>
      <c r="H110">
        <v>33.700000000000003</v>
      </c>
      <c r="I110">
        <v>57.6</v>
      </c>
      <c r="J110">
        <v>2016</v>
      </c>
      <c r="K110">
        <f>INDEX('student population'!$A$2:$D$801,MATCH(Rank_SOLUTION!B110,'student population'!$A$2:$A$808,0),2)</f>
        <v>11829</v>
      </c>
      <c r="L110">
        <f>INDEX('student population'!$A$2:$D$801,MATCH(Rank_SOLUTION!B110,'student population'!$A$2:$A$808,0),3)</f>
        <v>13.8</v>
      </c>
      <c r="M110" s="1">
        <f>INDEX('student population'!$A$2:$D$801,MATCH(Rank_SOLUTION!B110,'student population'!$A$2:$A$808,0),4)</f>
        <v>0.1</v>
      </c>
      <c r="N110" t="str">
        <f t="shared" si="2"/>
        <v>Medium</v>
      </c>
      <c r="O110" t="str">
        <f t="shared" si="3"/>
        <v>do not apply</v>
      </c>
    </row>
    <row r="111" spans="1:15" x14ac:dyDescent="0.25">
      <c r="A111">
        <v>109</v>
      </c>
      <c r="B111" t="s">
        <v>137</v>
      </c>
      <c r="C111" t="s">
        <v>51</v>
      </c>
      <c r="D111">
        <v>33.4</v>
      </c>
      <c r="E111">
        <v>92.6</v>
      </c>
      <c r="F111">
        <v>46.1</v>
      </c>
      <c r="G111">
        <v>83.6</v>
      </c>
      <c r="H111">
        <v>64.5</v>
      </c>
      <c r="I111">
        <v>57.5</v>
      </c>
      <c r="J111">
        <v>2016</v>
      </c>
      <c r="K111">
        <f>INDEX('student population'!$A$2:$D$801,MATCH(Rank_SOLUTION!B111,'student population'!$A$2:$A$808,0),2)</f>
        <v>20851</v>
      </c>
      <c r="L111">
        <f>INDEX('student population'!$A$2:$D$801,MATCH(Rank_SOLUTION!B111,'student population'!$A$2:$A$808,0),3)</f>
        <v>20.7</v>
      </c>
      <c r="M111" s="1">
        <f>INDEX('student population'!$A$2:$D$801,MATCH(Rank_SOLUTION!B111,'student population'!$A$2:$A$808,0),4)</f>
        <v>0.27</v>
      </c>
      <c r="N111" t="str">
        <f t="shared" si="2"/>
        <v>Medium</v>
      </c>
      <c r="O111" t="str">
        <f t="shared" si="3"/>
        <v>do not apply</v>
      </c>
    </row>
    <row r="112" spans="1:15" x14ac:dyDescent="0.25">
      <c r="A112">
        <v>110</v>
      </c>
      <c r="B112" t="s">
        <v>138</v>
      </c>
      <c r="C112" t="s">
        <v>46</v>
      </c>
      <c r="D112">
        <v>49.4</v>
      </c>
      <c r="E112">
        <v>54.1</v>
      </c>
      <c r="F112">
        <v>56.3</v>
      </c>
      <c r="G112">
        <v>63.2</v>
      </c>
      <c r="H112">
        <v>98.1</v>
      </c>
      <c r="I112">
        <v>57.2</v>
      </c>
      <c r="J112">
        <v>2016</v>
      </c>
      <c r="K112">
        <f>INDEX('student population'!$A$2:$D$801,MATCH(Rank_SOLUTION!B112,'student population'!$A$2:$A$808,0),2)</f>
        <v>37917</v>
      </c>
      <c r="L112">
        <f>INDEX('student population'!$A$2:$D$801,MATCH(Rank_SOLUTION!B112,'student population'!$A$2:$A$808,0),3)</f>
        <v>27.6</v>
      </c>
      <c r="M112" s="1">
        <f>INDEX('student population'!$A$2:$D$801,MATCH(Rank_SOLUTION!B112,'student population'!$A$2:$A$808,0),4)</f>
        <v>0.16</v>
      </c>
      <c r="N112" t="str">
        <f t="shared" si="2"/>
        <v>Large</v>
      </c>
      <c r="O112" t="str">
        <f t="shared" si="3"/>
        <v>do not apply</v>
      </c>
    </row>
    <row r="113" spans="1:15" x14ac:dyDescent="0.25">
      <c r="A113">
        <v>110</v>
      </c>
      <c r="B113" t="s">
        <v>139</v>
      </c>
      <c r="C113" t="s">
        <v>13</v>
      </c>
      <c r="D113">
        <v>39.799999999999997</v>
      </c>
      <c r="E113">
        <v>88.4</v>
      </c>
      <c r="F113">
        <v>43.6</v>
      </c>
      <c r="G113">
        <v>82</v>
      </c>
      <c r="H113">
        <v>37.5</v>
      </c>
      <c r="I113">
        <v>57.2</v>
      </c>
      <c r="J113">
        <v>2016</v>
      </c>
      <c r="K113">
        <f>INDEX('student population'!$A$2:$D$801,MATCH(Rank_SOLUTION!B113,'student population'!$A$2:$A$808,0),2)</f>
        <v>20925</v>
      </c>
      <c r="L113">
        <f>INDEX('student population'!$A$2:$D$801,MATCH(Rank_SOLUTION!B113,'student population'!$A$2:$A$808,0),3)</f>
        <v>13.5</v>
      </c>
      <c r="M113" s="1">
        <f>INDEX('student population'!$A$2:$D$801,MATCH(Rank_SOLUTION!B113,'student population'!$A$2:$A$808,0),4)</f>
        <v>0.28999999999999998</v>
      </c>
      <c r="N113" t="str">
        <f t="shared" si="2"/>
        <v>Medium</v>
      </c>
      <c r="O113" t="str">
        <f t="shared" si="3"/>
        <v>do not apply</v>
      </c>
    </row>
    <row r="114" spans="1:15" x14ac:dyDescent="0.25">
      <c r="A114">
        <v>112</v>
      </c>
      <c r="B114" t="s">
        <v>140</v>
      </c>
      <c r="C114" t="s">
        <v>141</v>
      </c>
      <c r="D114">
        <v>54.2</v>
      </c>
      <c r="E114">
        <v>46.3</v>
      </c>
      <c r="F114">
        <v>53.1</v>
      </c>
      <c r="G114">
        <v>67.2</v>
      </c>
      <c r="H114">
        <v>52</v>
      </c>
      <c r="I114">
        <v>57.1</v>
      </c>
      <c r="J114">
        <v>2016</v>
      </c>
      <c r="K114">
        <f>INDEX('student population'!$A$2:$D$801,MATCH(Rank_SOLUTION!B114,'student population'!$A$2:$A$808,0),2)</f>
        <v>462</v>
      </c>
      <c r="L114">
        <f>INDEX('student population'!$A$2:$D$801,MATCH(Rank_SOLUTION!B114,'student population'!$A$2:$A$808,0),3)</f>
        <v>16.5</v>
      </c>
      <c r="M114" s="1">
        <f>INDEX('student population'!$A$2:$D$801,MATCH(Rank_SOLUTION!B114,'student population'!$A$2:$A$808,0),4)</f>
        <v>0.05</v>
      </c>
      <c r="N114" t="str">
        <f t="shared" si="2"/>
        <v>Small</v>
      </c>
      <c r="O114" t="str">
        <f t="shared" si="3"/>
        <v>apply</v>
      </c>
    </row>
    <row r="115" spans="1:15" x14ac:dyDescent="0.25">
      <c r="A115">
        <v>113</v>
      </c>
      <c r="B115" t="s">
        <v>142</v>
      </c>
      <c r="C115" t="s">
        <v>33</v>
      </c>
      <c r="D115">
        <v>46.3</v>
      </c>
      <c r="E115">
        <v>84.2</v>
      </c>
      <c r="F115">
        <v>45.5</v>
      </c>
      <c r="G115">
        <v>69.599999999999994</v>
      </c>
      <c r="H115">
        <v>92.6</v>
      </c>
      <c r="I115">
        <v>57</v>
      </c>
      <c r="J115">
        <v>2016</v>
      </c>
      <c r="K115">
        <f>INDEX('student population'!$A$2:$D$801,MATCH(Rank_SOLUTION!B115,'student population'!$A$2:$A$808,0),2)</f>
        <v>38264</v>
      </c>
      <c r="L115">
        <f>INDEX('student population'!$A$2:$D$801,MATCH(Rank_SOLUTION!B115,'student population'!$A$2:$A$808,0),3)</f>
        <v>20.3</v>
      </c>
      <c r="M115" s="1">
        <f>INDEX('student population'!$A$2:$D$801,MATCH(Rank_SOLUTION!B115,'student population'!$A$2:$A$808,0),4)</f>
        <v>0.25</v>
      </c>
      <c r="N115" t="str">
        <f t="shared" si="2"/>
        <v>Large</v>
      </c>
      <c r="O115" t="str">
        <f t="shared" si="3"/>
        <v>do not apply</v>
      </c>
    </row>
    <row r="116" spans="1:15" x14ac:dyDescent="0.25">
      <c r="A116">
        <v>113</v>
      </c>
      <c r="B116" t="s">
        <v>143</v>
      </c>
      <c r="C116" t="s">
        <v>78</v>
      </c>
      <c r="D116">
        <v>52.8</v>
      </c>
      <c r="E116">
        <v>74.099999999999994</v>
      </c>
      <c r="F116">
        <v>32.700000000000003</v>
      </c>
      <c r="G116">
        <v>82.9</v>
      </c>
      <c r="H116">
        <v>37.4</v>
      </c>
      <c r="I116">
        <v>57</v>
      </c>
      <c r="J116">
        <v>2016</v>
      </c>
      <c r="K116">
        <f>INDEX('student population'!$A$2:$D$801,MATCH(Rank_SOLUTION!B116,'student population'!$A$2:$A$808,0),2)</f>
        <v>27862</v>
      </c>
      <c r="L116">
        <f>INDEX('student population'!$A$2:$D$801,MATCH(Rank_SOLUTION!B116,'student population'!$A$2:$A$808,0),3)</f>
        <v>8.6999999999999993</v>
      </c>
      <c r="M116" s="1">
        <f>INDEX('student population'!$A$2:$D$801,MATCH(Rank_SOLUTION!B116,'student population'!$A$2:$A$808,0),4)</f>
        <v>0.18</v>
      </c>
      <c r="N116" t="str">
        <f t="shared" si="2"/>
        <v>Medium</v>
      </c>
      <c r="O116" t="str">
        <f t="shared" si="3"/>
        <v>do not apply</v>
      </c>
    </row>
    <row r="117" spans="1:15" x14ac:dyDescent="0.25">
      <c r="A117">
        <v>113</v>
      </c>
      <c r="B117" t="s">
        <v>144</v>
      </c>
      <c r="C117" t="s">
        <v>11</v>
      </c>
      <c r="D117">
        <v>50.2</v>
      </c>
      <c r="E117">
        <v>66.400000000000006</v>
      </c>
      <c r="F117">
        <v>57.7</v>
      </c>
      <c r="G117">
        <v>63.2</v>
      </c>
      <c r="H117" t="s">
        <v>28</v>
      </c>
      <c r="I117">
        <v>57</v>
      </c>
      <c r="J117">
        <v>2016</v>
      </c>
      <c r="K117">
        <f>INDEX('student population'!$A$2:$D$801,MATCH(Rank_SOLUTION!B117,'student population'!$A$2:$A$808,0),2)</f>
        <v>39256</v>
      </c>
      <c r="L117">
        <f>INDEX('student population'!$A$2:$D$801,MATCH(Rank_SOLUTION!B117,'student population'!$A$2:$A$808,0),3)</f>
        <v>18.100000000000001</v>
      </c>
      <c r="M117" s="1">
        <f>INDEX('student population'!$A$2:$D$801,MATCH(Rank_SOLUTION!B117,'student population'!$A$2:$A$808,0),4)</f>
        <v>0.22</v>
      </c>
      <c r="N117" t="str">
        <f t="shared" si="2"/>
        <v>Large</v>
      </c>
      <c r="O117" t="str">
        <f t="shared" si="3"/>
        <v>do not apply</v>
      </c>
    </row>
    <row r="118" spans="1:15" x14ac:dyDescent="0.25">
      <c r="A118">
        <v>116</v>
      </c>
      <c r="B118" t="s">
        <v>145</v>
      </c>
      <c r="C118" t="s">
        <v>112</v>
      </c>
      <c r="D118">
        <v>49.1</v>
      </c>
      <c r="E118">
        <v>33.700000000000003</v>
      </c>
      <c r="F118">
        <v>47.1</v>
      </c>
      <c r="G118">
        <v>76.7</v>
      </c>
      <c r="H118">
        <v>100</v>
      </c>
      <c r="I118">
        <v>56.9</v>
      </c>
      <c r="J118">
        <v>2016</v>
      </c>
      <c r="K118">
        <f>INDEX('student population'!$A$2:$D$801,MATCH(Rank_SOLUTION!B118,'student population'!$A$2:$A$808,0),2)</f>
        <v>3055</v>
      </c>
      <c r="L118">
        <f>INDEX('student population'!$A$2:$D$801,MATCH(Rank_SOLUTION!B118,'student population'!$A$2:$A$808,0),3)</f>
        <v>10.1</v>
      </c>
      <c r="M118" s="1">
        <f>INDEX('student population'!$A$2:$D$801,MATCH(Rank_SOLUTION!B118,'student population'!$A$2:$A$808,0),4)</f>
        <v>0.04</v>
      </c>
      <c r="N118" t="str">
        <f t="shared" si="2"/>
        <v>Small</v>
      </c>
      <c r="O118" t="str">
        <f t="shared" si="3"/>
        <v>apply</v>
      </c>
    </row>
    <row r="119" spans="1:15" x14ac:dyDescent="0.25">
      <c r="A119">
        <v>117</v>
      </c>
      <c r="B119" t="s">
        <v>146</v>
      </c>
      <c r="C119" t="s">
        <v>11</v>
      </c>
      <c r="D119">
        <v>45</v>
      </c>
      <c r="E119">
        <v>43.5</v>
      </c>
      <c r="F119">
        <v>42.1</v>
      </c>
      <c r="G119">
        <v>88.2</v>
      </c>
      <c r="H119">
        <v>32.299999999999997</v>
      </c>
      <c r="I119">
        <v>56.7</v>
      </c>
      <c r="J119">
        <v>2016</v>
      </c>
      <c r="K119">
        <f>INDEX('student population'!$A$2:$D$801,MATCH(Rank_SOLUTION!B119,'student population'!$A$2:$A$808,0),2)</f>
        <v>31331</v>
      </c>
      <c r="L119">
        <f>INDEX('student population'!$A$2:$D$801,MATCH(Rank_SOLUTION!B119,'student population'!$A$2:$A$808,0),3)</f>
        <v>8.4</v>
      </c>
      <c r="M119" s="1">
        <f>INDEX('student population'!$A$2:$D$801,MATCH(Rank_SOLUTION!B119,'student population'!$A$2:$A$808,0),4)</f>
        <v>0.09</v>
      </c>
      <c r="N119" t="str">
        <f t="shared" si="2"/>
        <v>Large</v>
      </c>
      <c r="O119" t="str">
        <f t="shared" si="3"/>
        <v>do not apply</v>
      </c>
    </row>
    <row r="120" spans="1:15" x14ac:dyDescent="0.25">
      <c r="A120">
        <v>118</v>
      </c>
      <c r="B120" t="s">
        <v>147</v>
      </c>
      <c r="C120" t="s">
        <v>54</v>
      </c>
      <c r="D120">
        <v>42.1</v>
      </c>
      <c r="E120">
        <v>54.2</v>
      </c>
      <c r="F120">
        <v>54.5</v>
      </c>
      <c r="G120">
        <v>71.2</v>
      </c>
      <c r="H120">
        <v>88.3</v>
      </c>
      <c r="I120">
        <v>56.6</v>
      </c>
      <c r="J120">
        <v>2016</v>
      </c>
      <c r="K120">
        <f>INDEX('student population'!$A$2:$D$801,MATCH(Rank_SOLUTION!B120,'student population'!$A$2:$A$808,0),2)</f>
        <v>32166</v>
      </c>
      <c r="L120">
        <f>INDEX('student population'!$A$2:$D$801,MATCH(Rank_SOLUTION!B120,'student population'!$A$2:$A$808,0),3)</f>
        <v>34.1</v>
      </c>
      <c r="M120" s="1">
        <f>INDEX('student population'!$A$2:$D$801,MATCH(Rank_SOLUTION!B120,'student population'!$A$2:$A$808,0),4)</f>
        <v>0.09</v>
      </c>
      <c r="N120" t="str">
        <f t="shared" si="2"/>
        <v>Large</v>
      </c>
      <c r="O120" t="str">
        <f t="shared" si="3"/>
        <v>do not apply</v>
      </c>
    </row>
    <row r="121" spans="1:15" x14ac:dyDescent="0.25">
      <c r="A121">
        <v>119</v>
      </c>
      <c r="B121" t="s">
        <v>148</v>
      </c>
      <c r="C121" t="s">
        <v>13</v>
      </c>
      <c r="D121">
        <v>39.4</v>
      </c>
      <c r="E121">
        <v>82</v>
      </c>
      <c r="F121">
        <v>41.8</v>
      </c>
      <c r="G121">
        <v>82.7</v>
      </c>
      <c r="H121">
        <v>34.700000000000003</v>
      </c>
      <c r="I121">
        <v>56.2</v>
      </c>
      <c r="J121">
        <v>2016</v>
      </c>
      <c r="K121">
        <f>INDEX('student population'!$A$2:$D$801,MATCH(Rank_SOLUTION!B121,'student population'!$A$2:$A$808,0),2)</f>
        <v>25295</v>
      </c>
      <c r="L121">
        <f>INDEX('student population'!$A$2:$D$801,MATCH(Rank_SOLUTION!B121,'student population'!$A$2:$A$808,0),3)</f>
        <v>16.399999999999999</v>
      </c>
      <c r="M121" s="1">
        <f>INDEX('student population'!$A$2:$D$801,MATCH(Rank_SOLUTION!B121,'student population'!$A$2:$A$808,0),4)</f>
        <v>0.23</v>
      </c>
      <c r="N121" t="str">
        <f t="shared" si="2"/>
        <v>Medium</v>
      </c>
      <c r="O121" t="str">
        <f t="shared" si="3"/>
        <v>do not apply</v>
      </c>
    </row>
    <row r="122" spans="1:15" x14ac:dyDescent="0.25">
      <c r="A122">
        <v>120</v>
      </c>
      <c r="B122" t="s">
        <v>149</v>
      </c>
      <c r="C122" t="s">
        <v>21</v>
      </c>
      <c r="D122">
        <v>40</v>
      </c>
      <c r="E122">
        <v>83.7</v>
      </c>
      <c r="F122">
        <v>42.5</v>
      </c>
      <c r="G122">
        <v>76.599999999999994</v>
      </c>
      <c r="H122">
        <v>82.9</v>
      </c>
      <c r="I122">
        <v>56.1</v>
      </c>
      <c r="J122">
        <v>2016</v>
      </c>
      <c r="K122">
        <f>INDEX('student population'!$A$2:$D$801,MATCH(Rank_SOLUTION!B122,'student population'!$A$2:$A$808,0),2)</f>
        <v>14708</v>
      </c>
      <c r="L122">
        <f>INDEX('student population'!$A$2:$D$801,MATCH(Rank_SOLUTION!B122,'student population'!$A$2:$A$808,0),3)</f>
        <v>22.5</v>
      </c>
      <c r="M122" s="1">
        <f>INDEX('student population'!$A$2:$D$801,MATCH(Rank_SOLUTION!B122,'student population'!$A$2:$A$808,0),4)</f>
        <v>0.14000000000000001</v>
      </c>
      <c r="N122" t="str">
        <f t="shared" si="2"/>
        <v>Medium</v>
      </c>
      <c r="O122" t="str">
        <f t="shared" si="3"/>
        <v>do not apply</v>
      </c>
    </row>
    <row r="123" spans="1:15" x14ac:dyDescent="0.25">
      <c r="A123">
        <v>120</v>
      </c>
      <c r="B123" t="s">
        <v>150</v>
      </c>
      <c r="C123" t="s">
        <v>151</v>
      </c>
      <c r="D123">
        <v>34.9</v>
      </c>
      <c r="E123">
        <v>80.2</v>
      </c>
      <c r="F123">
        <v>38.700000000000003</v>
      </c>
      <c r="G123">
        <v>85.6</v>
      </c>
      <c r="H123">
        <v>92.7</v>
      </c>
      <c r="I123">
        <v>56.1</v>
      </c>
      <c r="J123">
        <v>2016</v>
      </c>
      <c r="K123">
        <f>INDEX('student population'!$A$2:$D$801,MATCH(Rank_SOLUTION!B123,'student population'!$A$2:$A$808,0),2)</f>
        <v>20040</v>
      </c>
      <c r="L123">
        <f>INDEX('student population'!$A$2:$D$801,MATCH(Rank_SOLUTION!B123,'student population'!$A$2:$A$808,0),3)</f>
        <v>12.1</v>
      </c>
      <c r="M123" s="1">
        <f>INDEX('student population'!$A$2:$D$801,MATCH(Rank_SOLUTION!B123,'student population'!$A$2:$A$808,0),4)</f>
        <v>0.18</v>
      </c>
      <c r="N123" t="str">
        <f t="shared" si="2"/>
        <v>Medium</v>
      </c>
      <c r="O123" t="str">
        <f t="shared" si="3"/>
        <v>do not apply</v>
      </c>
    </row>
    <row r="124" spans="1:15" x14ac:dyDescent="0.25">
      <c r="A124">
        <v>120</v>
      </c>
      <c r="B124" t="s">
        <v>152</v>
      </c>
      <c r="C124" t="s">
        <v>11</v>
      </c>
      <c r="D124">
        <v>51.8</v>
      </c>
      <c r="E124">
        <v>33.299999999999997</v>
      </c>
      <c r="F124">
        <v>56.8</v>
      </c>
      <c r="G124">
        <v>67.7</v>
      </c>
      <c r="H124" t="s">
        <v>28</v>
      </c>
      <c r="I124">
        <v>56.1</v>
      </c>
      <c r="J124">
        <v>2016</v>
      </c>
      <c r="K124">
        <f>INDEX('student population'!$A$2:$D$801,MATCH(Rank_SOLUTION!B124,'student population'!$A$2:$A$808,0),2)</f>
        <v>50095</v>
      </c>
      <c r="L124">
        <f>INDEX('student population'!$A$2:$D$801,MATCH(Rank_SOLUTION!B124,'student population'!$A$2:$A$808,0),3)</f>
        <v>18.7</v>
      </c>
      <c r="M124" s="1">
        <f>INDEX('student population'!$A$2:$D$801,MATCH(Rank_SOLUTION!B124,'student population'!$A$2:$A$808,0),4)</f>
        <v>0.09</v>
      </c>
      <c r="N124" t="str">
        <f t="shared" si="2"/>
        <v>Large</v>
      </c>
      <c r="O124" t="str">
        <f t="shared" si="3"/>
        <v>do not apply</v>
      </c>
    </row>
    <row r="125" spans="1:15" x14ac:dyDescent="0.25">
      <c r="A125">
        <v>123</v>
      </c>
      <c r="B125" t="s">
        <v>153</v>
      </c>
      <c r="C125" t="s">
        <v>46</v>
      </c>
      <c r="D125">
        <v>51.7</v>
      </c>
      <c r="E125">
        <v>47</v>
      </c>
      <c r="F125">
        <v>39.700000000000003</v>
      </c>
      <c r="G125">
        <v>75.2</v>
      </c>
      <c r="H125">
        <v>99.4</v>
      </c>
      <c r="I125">
        <v>56</v>
      </c>
      <c r="J125">
        <v>2016</v>
      </c>
      <c r="K125">
        <f>INDEX('student population'!$A$2:$D$801,MATCH(Rank_SOLUTION!B125,'student population'!$A$2:$A$808,0),2)</f>
        <v>36146</v>
      </c>
      <c r="L125">
        <f>INDEX('student population'!$A$2:$D$801,MATCH(Rank_SOLUTION!B125,'student population'!$A$2:$A$808,0),3)</f>
        <v>53.9</v>
      </c>
      <c r="M125" s="1">
        <f>INDEX('student population'!$A$2:$D$801,MATCH(Rank_SOLUTION!B125,'student population'!$A$2:$A$808,0),4)</f>
        <v>0.09</v>
      </c>
      <c r="N125" t="str">
        <f t="shared" si="2"/>
        <v>Large</v>
      </c>
      <c r="O125" t="str">
        <f t="shared" si="3"/>
        <v>do not apply</v>
      </c>
    </row>
    <row r="126" spans="1:15" x14ac:dyDescent="0.25">
      <c r="A126">
        <v>123</v>
      </c>
      <c r="B126" t="s">
        <v>154</v>
      </c>
      <c r="C126" t="s">
        <v>11</v>
      </c>
      <c r="D126">
        <v>43.9</v>
      </c>
      <c r="E126">
        <v>34.700000000000003</v>
      </c>
      <c r="F126">
        <v>55.7</v>
      </c>
      <c r="G126">
        <v>75.400000000000006</v>
      </c>
      <c r="H126">
        <v>35.9</v>
      </c>
      <c r="I126">
        <v>56</v>
      </c>
      <c r="J126">
        <v>2016</v>
      </c>
      <c r="K126">
        <f>INDEX('student population'!$A$2:$D$801,MATCH(Rank_SOLUTION!B126,'student population'!$A$2:$A$808,0),2)</f>
        <v>37032</v>
      </c>
      <c r="L126">
        <f>INDEX('student population'!$A$2:$D$801,MATCH(Rank_SOLUTION!B126,'student population'!$A$2:$A$808,0),3)</f>
        <v>17.3</v>
      </c>
      <c r="M126" s="1">
        <f>INDEX('student population'!$A$2:$D$801,MATCH(Rank_SOLUTION!B126,'student population'!$A$2:$A$808,0),4)</f>
        <v>0.08</v>
      </c>
      <c r="N126" t="str">
        <f t="shared" si="2"/>
        <v>Large</v>
      </c>
      <c r="O126" t="str">
        <f t="shared" si="3"/>
        <v>do not apply</v>
      </c>
    </row>
    <row r="127" spans="1:15" x14ac:dyDescent="0.25">
      <c r="A127">
        <v>125</v>
      </c>
      <c r="B127" t="s">
        <v>155</v>
      </c>
      <c r="C127" t="s">
        <v>46</v>
      </c>
      <c r="D127">
        <v>40.299999999999997</v>
      </c>
      <c r="E127">
        <v>46.3</v>
      </c>
      <c r="F127">
        <v>44.1</v>
      </c>
      <c r="G127">
        <v>85.6</v>
      </c>
      <c r="H127">
        <v>58.2</v>
      </c>
      <c r="I127">
        <v>55.9</v>
      </c>
      <c r="J127">
        <v>2016</v>
      </c>
      <c r="K127">
        <f>INDEX('student population'!$A$2:$D$801,MATCH(Rank_SOLUTION!B127,'student population'!$A$2:$A$808,0),2)</f>
        <v>39838</v>
      </c>
      <c r="L127">
        <f>INDEX('student population'!$A$2:$D$801,MATCH(Rank_SOLUTION!B127,'student population'!$A$2:$A$808,0),3)</f>
        <v>46.1</v>
      </c>
      <c r="M127" s="1">
        <f>INDEX('student population'!$A$2:$D$801,MATCH(Rank_SOLUTION!B127,'student population'!$A$2:$A$808,0),4)</f>
        <v>0.08</v>
      </c>
      <c r="N127" t="str">
        <f t="shared" si="2"/>
        <v>Large</v>
      </c>
      <c r="O127" t="str">
        <f t="shared" si="3"/>
        <v>do not apply</v>
      </c>
    </row>
    <row r="128" spans="1:15" x14ac:dyDescent="0.25">
      <c r="A128">
        <v>125</v>
      </c>
      <c r="B128" t="s">
        <v>156</v>
      </c>
      <c r="C128" t="s">
        <v>71</v>
      </c>
      <c r="D128">
        <v>34.299999999999997</v>
      </c>
      <c r="E128">
        <v>60.9</v>
      </c>
      <c r="F128">
        <v>48.5</v>
      </c>
      <c r="G128">
        <v>84.9</v>
      </c>
      <c r="H128">
        <v>39.200000000000003</v>
      </c>
      <c r="I128">
        <v>55.9</v>
      </c>
      <c r="J128">
        <v>2016</v>
      </c>
      <c r="K128">
        <f>INDEX('student population'!$A$2:$D$801,MATCH(Rank_SOLUTION!B128,'student population'!$A$2:$A$808,0),2)</f>
        <v>17713</v>
      </c>
      <c r="L128">
        <f>INDEX('student population'!$A$2:$D$801,MATCH(Rank_SOLUTION!B128,'student population'!$A$2:$A$808,0),3)</f>
        <v>13</v>
      </c>
      <c r="M128" s="1">
        <f>INDEX('student population'!$A$2:$D$801,MATCH(Rank_SOLUTION!B128,'student population'!$A$2:$A$808,0),4)</f>
        <v>0.1</v>
      </c>
      <c r="N128" t="str">
        <f t="shared" si="2"/>
        <v>Medium</v>
      </c>
      <c r="O128" t="str">
        <f t="shared" si="3"/>
        <v>do not apply</v>
      </c>
    </row>
    <row r="129" spans="1:15" x14ac:dyDescent="0.25">
      <c r="A129">
        <v>127</v>
      </c>
      <c r="B129" t="s">
        <v>157</v>
      </c>
      <c r="C129" t="s">
        <v>11</v>
      </c>
      <c r="D129">
        <v>39.700000000000003</v>
      </c>
      <c r="E129">
        <v>36.6</v>
      </c>
      <c r="F129">
        <v>37.6</v>
      </c>
      <c r="G129">
        <v>96.4</v>
      </c>
      <c r="H129">
        <v>35.700000000000003</v>
      </c>
      <c r="I129">
        <v>55.8</v>
      </c>
      <c r="J129">
        <v>2016</v>
      </c>
      <c r="K129">
        <f>INDEX('student population'!$A$2:$D$801,MATCH(Rank_SOLUTION!B129,'student population'!$A$2:$A$808,0),2)</f>
        <v>29325</v>
      </c>
      <c r="L129">
        <f>INDEX('student population'!$A$2:$D$801,MATCH(Rank_SOLUTION!B129,'student population'!$A$2:$A$808,0),3)</f>
        <v>16.100000000000001</v>
      </c>
      <c r="M129" s="1">
        <f>INDEX('student population'!$A$2:$D$801,MATCH(Rank_SOLUTION!B129,'student population'!$A$2:$A$808,0),4)</f>
        <v>0.08</v>
      </c>
      <c r="N129" t="str">
        <f t="shared" si="2"/>
        <v>Medium</v>
      </c>
      <c r="O129" t="str">
        <f t="shared" si="3"/>
        <v>do not apply</v>
      </c>
    </row>
    <row r="130" spans="1:15" x14ac:dyDescent="0.25">
      <c r="A130">
        <v>127</v>
      </c>
      <c r="B130" t="s">
        <v>158</v>
      </c>
      <c r="C130" t="s">
        <v>11</v>
      </c>
      <c r="D130">
        <v>45.2</v>
      </c>
      <c r="E130">
        <v>49.4</v>
      </c>
      <c r="F130">
        <v>33.299999999999997</v>
      </c>
      <c r="G130">
        <v>90.1</v>
      </c>
      <c r="H130">
        <v>60.7</v>
      </c>
      <c r="I130">
        <v>55.8</v>
      </c>
      <c r="J130">
        <v>2016</v>
      </c>
      <c r="K130">
        <f>INDEX('student population'!$A$2:$D$801,MATCH(Rank_SOLUTION!B130,'student population'!$A$2:$A$808,0),2)</f>
        <v>10410</v>
      </c>
      <c r="L130">
        <f>INDEX('student population'!$A$2:$D$801,MATCH(Rank_SOLUTION!B130,'student population'!$A$2:$A$808,0),3)</f>
        <v>10</v>
      </c>
      <c r="M130" s="1">
        <f>INDEX('student population'!$A$2:$D$801,MATCH(Rank_SOLUTION!B130,'student population'!$A$2:$A$808,0),4)</f>
        <v>0.14000000000000001</v>
      </c>
      <c r="N130" t="str">
        <f t="shared" ref="N130:N193" si="4">IF(K130&gt;30000,"Large", IF(K130&gt;10000, "Medium", "Small"))</f>
        <v>Medium</v>
      </c>
      <c r="O130" t="str">
        <f t="shared" ref="O130:O193" si="5">IF(AND(N130="Small", L130 &lt;40), "apply", "do not apply")</f>
        <v>do not apply</v>
      </c>
    </row>
    <row r="131" spans="1:15" x14ac:dyDescent="0.25">
      <c r="A131">
        <v>129</v>
      </c>
      <c r="B131" t="s">
        <v>159</v>
      </c>
      <c r="C131" t="s">
        <v>13</v>
      </c>
      <c r="D131">
        <v>35.1</v>
      </c>
      <c r="E131">
        <v>92.7</v>
      </c>
      <c r="F131">
        <v>33.200000000000003</v>
      </c>
      <c r="G131">
        <v>91.2</v>
      </c>
      <c r="H131">
        <v>34.4</v>
      </c>
      <c r="I131">
        <v>55.7</v>
      </c>
      <c r="J131">
        <v>2016</v>
      </c>
      <c r="K131">
        <f>INDEX('student population'!$A$2:$D$801,MATCH(Rank_SOLUTION!B131,'student population'!$A$2:$A$808,0),2)</f>
        <v>8747</v>
      </c>
      <c r="L131">
        <f>INDEX('student population'!$A$2:$D$801,MATCH(Rank_SOLUTION!B131,'student population'!$A$2:$A$808,0),3)</f>
        <v>15.9</v>
      </c>
      <c r="M131" s="1">
        <f>INDEX('student population'!$A$2:$D$801,MATCH(Rank_SOLUTION!B131,'student population'!$A$2:$A$808,0),4)</f>
        <v>0.37</v>
      </c>
      <c r="N131" t="str">
        <f t="shared" si="4"/>
        <v>Small</v>
      </c>
      <c r="O131" t="str">
        <f t="shared" si="5"/>
        <v>apply</v>
      </c>
    </row>
    <row r="132" spans="1:15" x14ac:dyDescent="0.25">
      <c r="A132">
        <v>130</v>
      </c>
      <c r="B132" t="s">
        <v>160</v>
      </c>
      <c r="C132" t="s">
        <v>13</v>
      </c>
      <c r="D132">
        <v>34</v>
      </c>
      <c r="E132">
        <v>87</v>
      </c>
      <c r="F132">
        <v>41.4</v>
      </c>
      <c r="G132">
        <v>85.3</v>
      </c>
      <c r="H132">
        <v>33.6</v>
      </c>
      <c r="I132">
        <v>55.6</v>
      </c>
      <c r="J132">
        <v>2016</v>
      </c>
      <c r="K132">
        <f>INDEX('student population'!$A$2:$D$801,MATCH(Rank_SOLUTION!B132,'student population'!$A$2:$A$808,0),2)</f>
        <v>11512</v>
      </c>
      <c r="L132">
        <f>INDEX('student population'!$A$2:$D$801,MATCH(Rank_SOLUTION!B132,'student population'!$A$2:$A$808,0),3)</f>
        <v>14.9</v>
      </c>
      <c r="M132" s="1">
        <f>INDEX('student population'!$A$2:$D$801,MATCH(Rank_SOLUTION!B132,'student population'!$A$2:$A$808,0),4)</f>
        <v>0.33</v>
      </c>
      <c r="N132" t="str">
        <f t="shared" si="4"/>
        <v>Medium</v>
      </c>
      <c r="O132" t="str">
        <f t="shared" si="5"/>
        <v>do not apply</v>
      </c>
    </row>
    <row r="133" spans="1:15" x14ac:dyDescent="0.25">
      <c r="A133">
        <v>131</v>
      </c>
      <c r="B133" t="s">
        <v>161</v>
      </c>
      <c r="C133" t="s">
        <v>21</v>
      </c>
      <c r="D133">
        <v>34.9</v>
      </c>
      <c r="E133">
        <v>98.5</v>
      </c>
      <c r="F133">
        <v>40.5</v>
      </c>
      <c r="G133">
        <v>78.5</v>
      </c>
      <c r="H133">
        <v>72.400000000000006</v>
      </c>
      <c r="I133">
        <v>55.4</v>
      </c>
      <c r="J133">
        <v>2016</v>
      </c>
      <c r="K133">
        <f>INDEX('student population'!$A$2:$D$801,MATCH(Rank_SOLUTION!B133,'student population'!$A$2:$A$808,0),2)</f>
        <v>15668</v>
      </c>
      <c r="L133">
        <f>INDEX('student population'!$A$2:$D$801,MATCH(Rank_SOLUTION!B133,'student population'!$A$2:$A$808,0),3)</f>
        <v>15</v>
      </c>
      <c r="M133" s="1">
        <f>INDEX('student population'!$A$2:$D$801,MATCH(Rank_SOLUTION!B133,'student population'!$A$2:$A$808,0),4)</f>
        <v>0.39</v>
      </c>
      <c r="N133" t="str">
        <f t="shared" si="4"/>
        <v>Medium</v>
      </c>
      <c r="O133" t="str">
        <f t="shared" si="5"/>
        <v>do not apply</v>
      </c>
    </row>
    <row r="134" spans="1:15" x14ac:dyDescent="0.25">
      <c r="A134">
        <v>131</v>
      </c>
      <c r="B134" t="s">
        <v>162</v>
      </c>
      <c r="C134" t="s">
        <v>13</v>
      </c>
      <c r="D134">
        <v>41.9</v>
      </c>
      <c r="E134">
        <v>83.5</v>
      </c>
      <c r="F134">
        <v>46.3</v>
      </c>
      <c r="G134">
        <v>73.099999999999994</v>
      </c>
      <c r="H134">
        <v>31.1</v>
      </c>
      <c r="I134">
        <v>55.4</v>
      </c>
      <c r="J134">
        <v>2016</v>
      </c>
      <c r="K134">
        <f>INDEX('student population'!$A$2:$D$801,MATCH(Rank_SOLUTION!B134,'student population'!$A$2:$A$808,0),2)</f>
        <v>0</v>
      </c>
      <c r="L134">
        <f>INDEX('student population'!$A$2:$D$801,MATCH(Rank_SOLUTION!B134,'student population'!$A$2:$A$808,0),3)</f>
        <v>0</v>
      </c>
      <c r="M134" s="1">
        <f>INDEX('student population'!$A$2:$D$801,MATCH(Rank_SOLUTION!B134,'student population'!$A$2:$A$808,0),4)</f>
        <v>0</v>
      </c>
      <c r="N134" t="str">
        <f t="shared" si="4"/>
        <v>Small</v>
      </c>
      <c r="O134" t="str">
        <f t="shared" si="5"/>
        <v>apply</v>
      </c>
    </row>
    <row r="135" spans="1:15" x14ac:dyDescent="0.25">
      <c r="A135">
        <v>133</v>
      </c>
      <c r="B135" t="s">
        <v>163</v>
      </c>
      <c r="C135" t="s">
        <v>11</v>
      </c>
      <c r="D135">
        <v>46.1</v>
      </c>
      <c r="E135">
        <v>40.5</v>
      </c>
      <c r="F135">
        <v>33.200000000000003</v>
      </c>
      <c r="G135">
        <v>92</v>
      </c>
      <c r="H135">
        <v>34.1</v>
      </c>
      <c r="I135">
        <v>55.3</v>
      </c>
      <c r="J135">
        <v>2016</v>
      </c>
      <c r="K135">
        <f>INDEX('student population'!$A$2:$D$801,MATCH(Rank_SOLUTION!B135,'student population'!$A$2:$A$808,0),2)</f>
        <v>9259</v>
      </c>
      <c r="L135">
        <f>INDEX('student population'!$A$2:$D$801,MATCH(Rank_SOLUTION!B135,'student population'!$A$2:$A$808,0),3)</f>
        <v>6.4</v>
      </c>
      <c r="M135" s="1">
        <f>INDEX('student population'!$A$2:$D$801,MATCH(Rank_SOLUTION!B135,'student population'!$A$2:$A$808,0),4)</f>
        <v>0.17</v>
      </c>
      <c r="N135" t="str">
        <f t="shared" si="4"/>
        <v>Small</v>
      </c>
      <c r="O135" t="str">
        <f t="shared" si="5"/>
        <v>apply</v>
      </c>
    </row>
    <row r="136" spans="1:15" x14ac:dyDescent="0.25">
      <c r="A136">
        <v>133</v>
      </c>
      <c r="B136" t="s">
        <v>164</v>
      </c>
      <c r="C136" t="s">
        <v>13</v>
      </c>
      <c r="D136">
        <v>43.7</v>
      </c>
      <c r="E136">
        <v>77.400000000000006</v>
      </c>
      <c r="F136">
        <v>39</v>
      </c>
      <c r="G136">
        <v>79.2</v>
      </c>
      <c r="H136">
        <v>36.700000000000003</v>
      </c>
      <c r="I136">
        <v>55.3</v>
      </c>
      <c r="J136">
        <v>2016</v>
      </c>
      <c r="K136">
        <f>INDEX('student population'!$A$2:$D$801,MATCH(Rank_SOLUTION!B136,'student population'!$A$2:$A$808,0),2)</f>
        <v>27703</v>
      </c>
      <c r="L136">
        <f>INDEX('student population'!$A$2:$D$801,MATCH(Rank_SOLUTION!B136,'student population'!$A$2:$A$808,0),3)</f>
        <v>14.7</v>
      </c>
      <c r="M136" s="1">
        <f>INDEX('student population'!$A$2:$D$801,MATCH(Rank_SOLUTION!B136,'student population'!$A$2:$A$808,0),4)</f>
        <v>0.21</v>
      </c>
      <c r="N136" t="str">
        <f t="shared" si="4"/>
        <v>Medium</v>
      </c>
      <c r="O136" t="str">
        <f t="shared" si="5"/>
        <v>do not apply</v>
      </c>
    </row>
    <row r="137" spans="1:15" x14ac:dyDescent="0.25">
      <c r="A137">
        <v>135</v>
      </c>
      <c r="B137" t="s">
        <v>165</v>
      </c>
      <c r="C137" t="s">
        <v>166</v>
      </c>
      <c r="D137">
        <v>43.3</v>
      </c>
      <c r="E137">
        <v>68.2</v>
      </c>
      <c r="F137">
        <v>44.7</v>
      </c>
      <c r="G137">
        <v>75.5</v>
      </c>
      <c r="H137">
        <v>38.299999999999997</v>
      </c>
      <c r="I137">
        <v>55.1</v>
      </c>
      <c r="J137">
        <v>2016</v>
      </c>
      <c r="K137">
        <f>INDEX('student population'!$A$2:$D$801,MATCH(Rank_SOLUTION!B137,'student population'!$A$2:$A$808,0),2)</f>
        <v>27139</v>
      </c>
      <c r="L137">
        <f>INDEX('student population'!$A$2:$D$801,MATCH(Rank_SOLUTION!B137,'student population'!$A$2:$A$808,0),3)</f>
        <v>18.8</v>
      </c>
      <c r="M137" s="1">
        <f>INDEX('student population'!$A$2:$D$801,MATCH(Rank_SOLUTION!B137,'student population'!$A$2:$A$808,0),4)</f>
        <v>0.18</v>
      </c>
      <c r="N137" t="str">
        <f t="shared" si="4"/>
        <v>Medium</v>
      </c>
      <c r="O137" t="str">
        <f t="shared" si="5"/>
        <v>do not apply</v>
      </c>
    </row>
    <row r="138" spans="1:15" x14ac:dyDescent="0.25">
      <c r="A138">
        <v>136</v>
      </c>
      <c r="B138" t="s">
        <v>167</v>
      </c>
      <c r="C138" t="s">
        <v>44</v>
      </c>
      <c r="D138">
        <v>34.1</v>
      </c>
      <c r="E138">
        <v>48.5</v>
      </c>
      <c r="F138">
        <v>51.2</v>
      </c>
      <c r="G138">
        <v>82.5</v>
      </c>
      <c r="H138">
        <v>31.1</v>
      </c>
      <c r="I138">
        <v>54.8</v>
      </c>
      <c r="J138">
        <v>2016</v>
      </c>
      <c r="K138">
        <f>INDEX('student population'!$A$2:$D$801,MATCH(Rank_SOLUTION!B138,'student population'!$A$2:$A$808,0),2)</f>
        <v>31715</v>
      </c>
      <c r="L138">
        <f>INDEX('student population'!$A$2:$D$801,MATCH(Rank_SOLUTION!B138,'student population'!$A$2:$A$808,0),3)</f>
        <v>23.7</v>
      </c>
      <c r="M138" s="1">
        <f>INDEX('student population'!$A$2:$D$801,MATCH(Rank_SOLUTION!B138,'student population'!$A$2:$A$808,0),4)</f>
        <v>0.08</v>
      </c>
      <c r="N138" t="str">
        <f t="shared" si="4"/>
        <v>Large</v>
      </c>
      <c r="O138" t="str">
        <f t="shared" si="5"/>
        <v>do not apply</v>
      </c>
    </row>
    <row r="139" spans="1:15" x14ac:dyDescent="0.25">
      <c r="A139">
        <v>137</v>
      </c>
      <c r="B139" t="s">
        <v>168</v>
      </c>
      <c r="C139" t="s">
        <v>33</v>
      </c>
      <c r="D139">
        <v>46.4</v>
      </c>
      <c r="E139">
        <v>80.7</v>
      </c>
      <c r="F139">
        <v>48.1</v>
      </c>
      <c r="G139">
        <v>63.6</v>
      </c>
      <c r="H139">
        <v>47.4</v>
      </c>
      <c r="I139">
        <v>54.7</v>
      </c>
      <c r="J139">
        <v>2016</v>
      </c>
      <c r="K139">
        <f>INDEX('student population'!$A$2:$D$801,MATCH(Rank_SOLUTION!B139,'student population'!$A$2:$A$808,0),2)</f>
        <v>36299</v>
      </c>
      <c r="L139">
        <f>INDEX('student population'!$A$2:$D$801,MATCH(Rank_SOLUTION!B139,'student population'!$A$2:$A$808,0),3)</f>
        <v>21.6</v>
      </c>
      <c r="M139" s="1">
        <f>INDEX('student population'!$A$2:$D$801,MATCH(Rank_SOLUTION!B139,'student population'!$A$2:$A$808,0),4)</f>
        <v>0.23</v>
      </c>
      <c r="N139" t="str">
        <f t="shared" si="4"/>
        <v>Large</v>
      </c>
      <c r="O139" t="str">
        <f t="shared" si="5"/>
        <v>do not apply</v>
      </c>
    </row>
    <row r="140" spans="1:15" x14ac:dyDescent="0.25">
      <c r="A140">
        <v>138</v>
      </c>
      <c r="B140" t="s">
        <v>169</v>
      </c>
      <c r="C140" t="s">
        <v>67</v>
      </c>
      <c r="D140">
        <v>41.5</v>
      </c>
      <c r="E140">
        <v>81.099999999999994</v>
      </c>
      <c r="F140">
        <v>48.5</v>
      </c>
      <c r="G140">
        <v>68.400000000000006</v>
      </c>
      <c r="H140">
        <v>37.5</v>
      </c>
      <c r="I140">
        <v>54.5</v>
      </c>
      <c r="J140">
        <v>2016</v>
      </c>
      <c r="K140">
        <f>INDEX('student population'!$A$2:$D$801,MATCH(Rank_SOLUTION!B140,'student population'!$A$2:$A$808,0),2)</f>
        <v>17916</v>
      </c>
      <c r="L140">
        <f>INDEX('student population'!$A$2:$D$801,MATCH(Rank_SOLUTION!B140,'student population'!$A$2:$A$808,0),3)</f>
        <v>10.199999999999999</v>
      </c>
      <c r="M140" s="1">
        <f>INDEX('student population'!$A$2:$D$801,MATCH(Rank_SOLUTION!B140,'student population'!$A$2:$A$808,0),4)</f>
        <v>0.22</v>
      </c>
      <c r="N140" t="str">
        <f t="shared" si="4"/>
        <v>Medium</v>
      </c>
      <c r="O140" t="str">
        <f t="shared" si="5"/>
        <v>do not apply</v>
      </c>
    </row>
    <row r="141" spans="1:15" x14ac:dyDescent="0.25">
      <c r="A141">
        <v>138</v>
      </c>
      <c r="B141" t="s">
        <v>170</v>
      </c>
      <c r="C141" t="s">
        <v>46</v>
      </c>
      <c r="D141">
        <v>37.700000000000003</v>
      </c>
      <c r="E141">
        <v>56.7</v>
      </c>
      <c r="F141">
        <v>47.5</v>
      </c>
      <c r="G141">
        <v>73.8</v>
      </c>
      <c r="H141">
        <v>99.5</v>
      </c>
      <c r="I141">
        <v>54.5</v>
      </c>
      <c r="J141">
        <v>2016</v>
      </c>
      <c r="K141">
        <f>INDEX('student population'!$A$2:$D$801,MATCH(Rank_SOLUTION!B141,'student population'!$A$2:$A$808,0),2)</f>
        <v>25294</v>
      </c>
      <c r="L141">
        <f>INDEX('student population'!$A$2:$D$801,MATCH(Rank_SOLUTION!B141,'student population'!$A$2:$A$808,0),3)</f>
        <v>24.6</v>
      </c>
      <c r="M141" s="1">
        <f>INDEX('student population'!$A$2:$D$801,MATCH(Rank_SOLUTION!B141,'student population'!$A$2:$A$808,0),4)</f>
        <v>0.16</v>
      </c>
      <c r="N141" t="str">
        <f t="shared" si="4"/>
        <v>Medium</v>
      </c>
      <c r="O141" t="str">
        <f t="shared" si="5"/>
        <v>do not apply</v>
      </c>
    </row>
    <row r="142" spans="1:15" x14ac:dyDescent="0.25">
      <c r="A142">
        <v>140</v>
      </c>
      <c r="B142" t="s">
        <v>171</v>
      </c>
      <c r="C142" t="s">
        <v>13</v>
      </c>
      <c r="D142">
        <v>33.4</v>
      </c>
      <c r="E142">
        <v>88.3</v>
      </c>
      <c r="F142">
        <v>37.200000000000003</v>
      </c>
      <c r="G142">
        <v>86.1</v>
      </c>
      <c r="H142">
        <v>30.6</v>
      </c>
      <c r="I142">
        <v>54.4</v>
      </c>
      <c r="J142">
        <v>2016</v>
      </c>
      <c r="K142">
        <f>INDEX('student population'!$A$2:$D$801,MATCH(Rank_SOLUTION!B142,'student population'!$A$2:$A$808,0),2)</f>
        <v>12001</v>
      </c>
      <c r="L142">
        <f>INDEX('student population'!$A$2:$D$801,MATCH(Rank_SOLUTION!B142,'student population'!$A$2:$A$808,0),3)</f>
        <v>17.399999999999999</v>
      </c>
      <c r="M142" s="1">
        <f>INDEX('student population'!$A$2:$D$801,MATCH(Rank_SOLUTION!B142,'student population'!$A$2:$A$808,0),4)</f>
        <v>0.35</v>
      </c>
      <c r="N142" t="str">
        <f t="shared" si="4"/>
        <v>Medium</v>
      </c>
      <c r="O142" t="str">
        <f t="shared" si="5"/>
        <v>do not apply</v>
      </c>
    </row>
    <row r="143" spans="1:15" x14ac:dyDescent="0.25">
      <c r="A143">
        <v>141</v>
      </c>
      <c r="B143" t="s">
        <v>172</v>
      </c>
      <c r="C143" t="s">
        <v>11</v>
      </c>
      <c r="D143">
        <v>40.200000000000003</v>
      </c>
      <c r="E143">
        <v>48.9</v>
      </c>
      <c r="F143">
        <v>36.299999999999997</v>
      </c>
      <c r="G143">
        <v>88.1</v>
      </c>
      <c r="H143">
        <v>52.2</v>
      </c>
      <c r="I143">
        <v>54.3</v>
      </c>
      <c r="J143">
        <v>2016</v>
      </c>
      <c r="K143">
        <f>INDEX('student population'!$A$2:$D$801,MATCH(Rank_SOLUTION!B143,'student population'!$A$2:$A$808,0),2)</f>
        <v>56959</v>
      </c>
      <c r="L143">
        <f>INDEX('student population'!$A$2:$D$801,MATCH(Rank_SOLUTION!B143,'student population'!$A$2:$A$808,0),3)</f>
        <v>13</v>
      </c>
      <c r="M143" s="1">
        <f>INDEX('student population'!$A$2:$D$801,MATCH(Rank_SOLUTION!B143,'student population'!$A$2:$A$808,0),4)</f>
        <v>0.11</v>
      </c>
      <c r="N143" t="str">
        <f t="shared" si="4"/>
        <v>Large</v>
      </c>
      <c r="O143" t="str">
        <f t="shared" si="5"/>
        <v>do not apply</v>
      </c>
    </row>
    <row r="144" spans="1:15" x14ac:dyDescent="0.25">
      <c r="A144">
        <v>142</v>
      </c>
      <c r="B144" t="s">
        <v>173</v>
      </c>
      <c r="C144" t="s">
        <v>174</v>
      </c>
      <c r="D144">
        <v>40.799999999999997</v>
      </c>
      <c r="E144">
        <v>92.6</v>
      </c>
      <c r="F144">
        <v>50.5</v>
      </c>
      <c r="G144">
        <v>63.6</v>
      </c>
      <c r="H144">
        <v>30.2</v>
      </c>
      <c r="I144">
        <v>54.2</v>
      </c>
      <c r="J144">
        <v>2016</v>
      </c>
      <c r="K144">
        <f>INDEX('student population'!$A$2:$D$801,MATCH(Rank_SOLUTION!B144,'student population'!$A$2:$A$808,0),2)</f>
        <v>34651</v>
      </c>
      <c r="L144">
        <f>INDEX('student population'!$A$2:$D$801,MATCH(Rank_SOLUTION!B144,'student population'!$A$2:$A$808,0),3)</f>
        <v>20.5</v>
      </c>
      <c r="M144" s="1">
        <f>INDEX('student population'!$A$2:$D$801,MATCH(Rank_SOLUTION!B144,'student population'!$A$2:$A$808,0),4)</f>
        <v>0.25</v>
      </c>
      <c r="N144" t="str">
        <f t="shared" si="4"/>
        <v>Large</v>
      </c>
      <c r="O144" t="str">
        <f t="shared" si="5"/>
        <v>do not apply</v>
      </c>
    </row>
    <row r="145" spans="1:15" x14ac:dyDescent="0.25">
      <c r="A145">
        <v>143</v>
      </c>
      <c r="B145" t="s">
        <v>175</v>
      </c>
      <c r="C145" t="s">
        <v>13</v>
      </c>
      <c r="D145">
        <v>40.299999999999997</v>
      </c>
      <c r="E145">
        <v>80.599999999999994</v>
      </c>
      <c r="F145">
        <v>39</v>
      </c>
      <c r="G145">
        <v>77.5</v>
      </c>
      <c r="H145">
        <v>39.799999999999997</v>
      </c>
      <c r="I145">
        <v>54.1</v>
      </c>
      <c r="J145">
        <v>2016</v>
      </c>
      <c r="K145">
        <f>INDEX('student population'!$A$2:$D$801,MATCH(Rank_SOLUTION!B145,'student population'!$A$2:$A$808,0),2)</f>
        <v>30144</v>
      </c>
      <c r="L145">
        <f>INDEX('student population'!$A$2:$D$801,MATCH(Rank_SOLUTION!B145,'student population'!$A$2:$A$808,0),3)</f>
        <v>15</v>
      </c>
      <c r="M145" s="1">
        <f>INDEX('student population'!$A$2:$D$801,MATCH(Rank_SOLUTION!B145,'student population'!$A$2:$A$808,0),4)</f>
        <v>0.27</v>
      </c>
      <c r="N145" t="str">
        <f t="shared" si="4"/>
        <v>Large</v>
      </c>
      <c r="O145" t="str">
        <f t="shared" si="5"/>
        <v>do not apply</v>
      </c>
    </row>
    <row r="146" spans="1:15" x14ac:dyDescent="0.25">
      <c r="A146">
        <v>144</v>
      </c>
      <c r="B146" t="s">
        <v>176</v>
      </c>
      <c r="C146" t="s">
        <v>11</v>
      </c>
      <c r="D146">
        <v>31.1</v>
      </c>
      <c r="E146">
        <v>45.6</v>
      </c>
      <c r="F146">
        <v>34.200000000000003</v>
      </c>
      <c r="G146">
        <v>99.9</v>
      </c>
      <c r="H146">
        <v>36.1</v>
      </c>
      <c r="I146">
        <v>53.9</v>
      </c>
      <c r="J146">
        <v>2016</v>
      </c>
      <c r="K146">
        <f>INDEX('student population'!$A$2:$D$801,MATCH(Rank_SOLUTION!B146,'student population'!$A$2:$A$808,0),2)</f>
        <v>17404</v>
      </c>
      <c r="L146">
        <f>INDEX('student population'!$A$2:$D$801,MATCH(Rank_SOLUTION!B146,'student population'!$A$2:$A$808,0),3)</f>
        <v>22.7</v>
      </c>
      <c r="M146" s="1">
        <f>INDEX('student population'!$A$2:$D$801,MATCH(Rank_SOLUTION!B146,'student population'!$A$2:$A$808,0),4)</f>
        <v>0.01</v>
      </c>
      <c r="N146" t="str">
        <f t="shared" si="4"/>
        <v>Medium</v>
      </c>
      <c r="O146" t="str">
        <f t="shared" si="5"/>
        <v>do not apply</v>
      </c>
    </row>
    <row r="147" spans="1:15" x14ac:dyDescent="0.25">
      <c r="A147">
        <v>144</v>
      </c>
      <c r="B147" t="s">
        <v>177</v>
      </c>
      <c r="C147" t="s">
        <v>21</v>
      </c>
      <c r="D147">
        <v>30.9</v>
      </c>
      <c r="E147">
        <v>89.2</v>
      </c>
      <c r="F147">
        <v>45.6</v>
      </c>
      <c r="G147">
        <v>76.2</v>
      </c>
      <c r="H147">
        <v>56</v>
      </c>
      <c r="I147">
        <v>53.9</v>
      </c>
      <c r="J147">
        <v>2016</v>
      </c>
      <c r="K147">
        <f>INDEX('student population'!$A$2:$D$801,MATCH(Rank_SOLUTION!B147,'student population'!$A$2:$A$808,0),2)</f>
        <v>11964</v>
      </c>
      <c r="L147">
        <f>INDEX('student population'!$A$2:$D$801,MATCH(Rank_SOLUTION!B147,'student population'!$A$2:$A$808,0),3)</f>
        <v>13.1</v>
      </c>
      <c r="M147" s="1">
        <f>INDEX('student population'!$A$2:$D$801,MATCH(Rank_SOLUTION!B147,'student population'!$A$2:$A$808,0),4)</f>
        <v>0.22</v>
      </c>
      <c r="N147" t="str">
        <f t="shared" si="4"/>
        <v>Medium</v>
      </c>
      <c r="O147" t="str">
        <f t="shared" si="5"/>
        <v>do not apply</v>
      </c>
    </row>
    <row r="148" spans="1:15" x14ac:dyDescent="0.25">
      <c r="A148">
        <v>146</v>
      </c>
      <c r="B148" t="s">
        <v>178</v>
      </c>
      <c r="C148" t="s">
        <v>179</v>
      </c>
      <c r="D148">
        <v>40.299999999999997</v>
      </c>
      <c r="E148">
        <v>50.3</v>
      </c>
      <c r="F148">
        <v>40</v>
      </c>
      <c r="G148">
        <v>83.8</v>
      </c>
      <c r="H148">
        <v>34.9</v>
      </c>
      <c r="I148">
        <v>53.8</v>
      </c>
      <c r="J148">
        <v>2016</v>
      </c>
      <c r="K148">
        <f>INDEX('student population'!$A$2:$D$801,MATCH(Rank_SOLUTION!B148,'student population'!$A$2:$A$808,0),2)</f>
        <v>30538</v>
      </c>
      <c r="L148">
        <f>INDEX('student population'!$A$2:$D$801,MATCH(Rank_SOLUTION!B148,'student population'!$A$2:$A$808,0),3)</f>
        <v>12.3</v>
      </c>
      <c r="M148" s="1">
        <f>INDEX('student population'!$A$2:$D$801,MATCH(Rank_SOLUTION!B148,'student population'!$A$2:$A$808,0),4)</f>
        <v>0.1</v>
      </c>
      <c r="N148" t="str">
        <f t="shared" si="4"/>
        <v>Large</v>
      </c>
      <c r="O148" t="str">
        <f t="shared" si="5"/>
        <v>do not apply</v>
      </c>
    </row>
    <row r="149" spans="1:15" x14ac:dyDescent="0.25">
      <c r="A149">
        <v>147</v>
      </c>
      <c r="B149" t="s">
        <v>180</v>
      </c>
      <c r="C149" t="s">
        <v>11</v>
      </c>
      <c r="D149">
        <v>38.799999999999997</v>
      </c>
      <c r="E149">
        <v>43.4</v>
      </c>
      <c r="F149">
        <v>37.5</v>
      </c>
      <c r="G149">
        <v>87.3</v>
      </c>
      <c r="H149">
        <v>37.9</v>
      </c>
      <c r="I149">
        <v>53.3</v>
      </c>
      <c r="J149">
        <v>2016</v>
      </c>
      <c r="K149">
        <f>INDEX('student population'!$A$2:$D$801,MATCH(Rank_SOLUTION!B149,'student population'!$A$2:$A$808,0),2)</f>
        <v>23845</v>
      </c>
      <c r="L149">
        <f>INDEX('student population'!$A$2:$D$801,MATCH(Rank_SOLUTION!B149,'student population'!$A$2:$A$808,0),3)</f>
        <v>10.199999999999999</v>
      </c>
      <c r="M149" s="1">
        <f>INDEX('student population'!$A$2:$D$801,MATCH(Rank_SOLUTION!B149,'student population'!$A$2:$A$808,0),4)</f>
        <v>0.12</v>
      </c>
      <c r="N149" t="str">
        <f t="shared" si="4"/>
        <v>Medium</v>
      </c>
      <c r="O149" t="str">
        <f t="shared" si="5"/>
        <v>do not apply</v>
      </c>
    </row>
    <row r="150" spans="1:15" x14ac:dyDescent="0.25">
      <c r="A150">
        <v>148</v>
      </c>
      <c r="B150" t="s">
        <v>181</v>
      </c>
      <c r="C150" t="s">
        <v>112</v>
      </c>
      <c r="D150">
        <v>43.3</v>
      </c>
      <c r="E150">
        <v>33.9</v>
      </c>
      <c r="F150">
        <v>40.5</v>
      </c>
      <c r="G150">
        <v>75.900000000000006</v>
      </c>
      <c r="H150">
        <v>100</v>
      </c>
      <c r="I150">
        <v>53</v>
      </c>
      <c r="J150">
        <v>2016</v>
      </c>
      <c r="K150">
        <f>INDEX('student population'!$A$2:$D$801,MATCH(Rank_SOLUTION!B150,'student population'!$A$2:$A$808,0),2)</f>
        <v>9027</v>
      </c>
      <c r="L150">
        <f>INDEX('student population'!$A$2:$D$801,MATCH(Rank_SOLUTION!B150,'student population'!$A$2:$A$808,0),3)</f>
        <v>10</v>
      </c>
      <c r="M150" s="1">
        <f>INDEX('student population'!$A$2:$D$801,MATCH(Rank_SOLUTION!B150,'student population'!$A$2:$A$808,0),4)</f>
        <v>0.09</v>
      </c>
      <c r="N150" t="str">
        <f t="shared" si="4"/>
        <v>Small</v>
      </c>
      <c r="O150" t="str">
        <f t="shared" si="5"/>
        <v>apply</v>
      </c>
    </row>
    <row r="151" spans="1:15" x14ac:dyDescent="0.25">
      <c r="A151">
        <v>149</v>
      </c>
      <c r="B151" t="s">
        <v>182</v>
      </c>
      <c r="C151" t="s">
        <v>51</v>
      </c>
      <c r="D151">
        <v>32.799999999999997</v>
      </c>
      <c r="E151">
        <v>85.1</v>
      </c>
      <c r="F151">
        <v>43.2</v>
      </c>
      <c r="G151">
        <v>72.400000000000006</v>
      </c>
      <c r="H151">
        <v>79.3</v>
      </c>
      <c r="I151">
        <v>52.9</v>
      </c>
      <c r="J151">
        <v>2016</v>
      </c>
      <c r="K151">
        <f>INDEX('student population'!$A$2:$D$801,MATCH(Rank_SOLUTION!B151,'student population'!$A$2:$A$808,0),2)</f>
        <v>20771</v>
      </c>
      <c r="L151">
        <f>INDEX('student population'!$A$2:$D$801,MATCH(Rank_SOLUTION!B151,'student population'!$A$2:$A$808,0),3)</f>
        <v>30.1</v>
      </c>
      <c r="M151" s="1">
        <f>INDEX('student population'!$A$2:$D$801,MATCH(Rank_SOLUTION!B151,'student population'!$A$2:$A$808,0),4)</f>
        <v>0.26</v>
      </c>
      <c r="N151" t="str">
        <f t="shared" si="4"/>
        <v>Medium</v>
      </c>
      <c r="O151" t="str">
        <f t="shared" si="5"/>
        <v>do not apply</v>
      </c>
    </row>
    <row r="152" spans="1:15" x14ac:dyDescent="0.25">
      <c r="A152">
        <v>149</v>
      </c>
      <c r="B152" t="s">
        <v>183</v>
      </c>
      <c r="C152" t="s">
        <v>13</v>
      </c>
      <c r="D152">
        <v>31.9</v>
      </c>
      <c r="E152">
        <v>83.5</v>
      </c>
      <c r="F152">
        <v>28.7</v>
      </c>
      <c r="G152">
        <v>92.7</v>
      </c>
      <c r="H152">
        <v>28.5</v>
      </c>
      <c r="I152">
        <v>52.9</v>
      </c>
      <c r="J152">
        <v>2016</v>
      </c>
      <c r="K152">
        <f>INDEX('student population'!$A$2:$D$801,MATCH(Rank_SOLUTION!B152,'student population'!$A$2:$A$808,0),2)</f>
        <v>14992</v>
      </c>
      <c r="L152">
        <f>INDEX('student population'!$A$2:$D$801,MATCH(Rank_SOLUTION!B152,'student population'!$A$2:$A$808,0),3)</f>
        <v>14.7</v>
      </c>
      <c r="M152" s="1">
        <f>INDEX('student population'!$A$2:$D$801,MATCH(Rank_SOLUTION!B152,'student population'!$A$2:$A$808,0),4)</f>
        <v>0.28000000000000003</v>
      </c>
      <c r="N152" t="str">
        <f t="shared" si="4"/>
        <v>Medium</v>
      </c>
      <c r="O152" t="str">
        <f t="shared" si="5"/>
        <v>do not apply</v>
      </c>
    </row>
    <row r="153" spans="1:15" x14ac:dyDescent="0.25">
      <c r="A153">
        <v>149</v>
      </c>
      <c r="B153" t="s">
        <v>184</v>
      </c>
      <c r="C153" t="s">
        <v>71</v>
      </c>
      <c r="D153">
        <v>34.1</v>
      </c>
      <c r="E153">
        <v>80.099999999999994</v>
      </c>
      <c r="F153">
        <v>45.6</v>
      </c>
      <c r="G153">
        <v>68.8</v>
      </c>
      <c r="H153">
        <v>91.2</v>
      </c>
      <c r="I153">
        <v>52.9</v>
      </c>
      <c r="J153">
        <v>2016</v>
      </c>
      <c r="K153">
        <f>INDEX('student population'!$A$2:$D$801,MATCH(Rank_SOLUTION!B153,'student population'!$A$2:$A$808,0),2)</f>
        <v>6631</v>
      </c>
      <c r="L153">
        <f>INDEX('student population'!$A$2:$D$801,MATCH(Rank_SOLUTION!B153,'student population'!$A$2:$A$808,0),3)</f>
        <v>12</v>
      </c>
      <c r="M153" s="1">
        <f>INDEX('student population'!$A$2:$D$801,MATCH(Rank_SOLUTION!B153,'student population'!$A$2:$A$808,0),4)</f>
        <v>0.26</v>
      </c>
      <c r="N153" t="str">
        <f t="shared" si="4"/>
        <v>Small</v>
      </c>
      <c r="O153" t="str">
        <f t="shared" si="5"/>
        <v>apply</v>
      </c>
    </row>
    <row r="154" spans="1:15" x14ac:dyDescent="0.25">
      <c r="A154">
        <v>153</v>
      </c>
      <c r="B154" t="s">
        <v>185</v>
      </c>
      <c r="C154" t="s">
        <v>112</v>
      </c>
      <c r="D154">
        <v>51.4</v>
      </c>
      <c r="E154">
        <v>36.700000000000003</v>
      </c>
      <c r="F154">
        <v>53.5</v>
      </c>
      <c r="G154">
        <v>53.8</v>
      </c>
      <c r="H154">
        <v>97.5</v>
      </c>
      <c r="I154">
        <v>52.8</v>
      </c>
      <c r="J154">
        <v>2016</v>
      </c>
      <c r="K154">
        <f>INDEX('student population'!$A$2:$D$801,MATCH(Rank_SOLUTION!B154,'student population'!$A$2:$A$808,0),2)</f>
        <v>24365</v>
      </c>
      <c r="L154">
        <f>INDEX('student population'!$A$2:$D$801,MATCH(Rank_SOLUTION!B154,'student population'!$A$2:$A$808,0),3)</f>
        <v>20.3</v>
      </c>
      <c r="M154" s="1">
        <f>INDEX('student population'!$A$2:$D$801,MATCH(Rank_SOLUTION!B154,'student population'!$A$2:$A$808,0),4)</f>
        <v>0.09</v>
      </c>
      <c r="N154" t="str">
        <f t="shared" si="4"/>
        <v>Medium</v>
      </c>
      <c r="O154" t="str">
        <f t="shared" si="5"/>
        <v>do not apply</v>
      </c>
    </row>
    <row r="155" spans="1:15" x14ac:dyDescent="0.25">
      <c r="A155">
        <v>154</v>
      </c>
      <c r="B155" t="s">
        <v>186</v>
      </c>
      <c r="C155" t="s">
        <v>71</v>
      </c>
      <c r="D155">
        <v>28.4</v>
      </c>
      <c r="E155">
        <v>54.9</v>
      </c>
      <c r="F155">
        <v>37.1</v>
      </c>
      <c r="G155">
        <v>90.7</v>
      </c>
      <c r="H155">
        <v>60.1</v>
      </c>
      <c r="I155">
        <v>52.5</v>
      </c>
      <c r="J155">
        <v>2016</v>
      </c>
      <c r="K155">
        <f>INDEX('student population'!$A$2:$D$801,MATCH(Rank_SOLUTION!B155,'student population'!$A$2:$A$808,0),2)</f>
        <v>23280</v>
      </c>
      <c r="L155">
        <f>INDEX('student population'!$A$2:$D$801,MATCH(Rank_SOLUTION!B155,'student population'!$A$2:$A$808,0),3)</f>
        <v>16.3</v>
      </c>
      <c r="M155" s="1">
        <f>INDEX('student population'!$A$2:$D$801,MATCH(Rank_SOLUTION!B155,'student population'!$A$2:$A$808,0),4)</f>
        <v>0.06</v>
      </c>
      <c r="N155" t="str">
        <f t="shared" si="4"/>
        <v>Medium</v>
      </c>
      <c r="O155" t="str">
        <f t="shared" si="5"/>
        <v>do not apply</v>
      </c>
    </row>
    <row r="156" spans="1:15" x14ac:dyDescent="0.25">
      <c r="A156">
        <v>155</v>
      </c>
      <c r="B156" t="s">
        <v>187</v>
      </c>
      <c r="C156" t="s">
        <v>44</v>
      </c>
      <c r="D156">
        <v>39</v>
      </c>
      <c r="E156">
        <v>84.4</v>
      </c>
      <c r="F156">
        <v>44.3</v>
      </c>
      <c r="G156">
        <v>63.9</v>
      </c>
      <c r="H156">
        <v>78.099999999999994</v>
      </c>
      <c r="I156">
        <v>52.4</v>
      </c>
      <c r="J156">
        <v>2016</v>
      </c>
      <c r="K156">
        <f>INDEX('student population'!$A$2:$D$801,MATCH(Rank_SOLUTION!B156,'student population'!$A$2:$A$808,0),2)</f>
        <v>12062</v>
      </c>
      <c r="L156">
        <f>INDEX('student population'!$A$2:$D$801,MATCH(Rank_SOLUTION!B156,'student population'!$A$2:$A$808,0),3)</f>
        <v>14.6</v>
      </c>
      <c r="M156" s="1">
        <f>INDEX('student population'!$A$2:$D$801,MATCH(Rank_SOLUTION!B156,'student population'!$A$2:$A$808,0),4)</f>
        <v>0.21</v>
      </c>
      <c r="N156" t="str">
        <f t="shared" si="4"/>
        <v>Medium</v>
      </c>
      <c r="O156" t="str">
        <f t="shared" si="5"/>
        <v>do not apply</v>
      </c>
    </row>
    <row r="157" spans="1:15" x14ac:dyDescent="0.25">
      <c r="A157">
        <v>156</v>
      </c>
      <c r="B157" t="s">
        <v>188</v>
      </c>
      <c r="C157" t="s">
        <v>46</v>
      </c>
      <c r="D157">
        <v>42.2</v>
      </c>
      <c r="E157">
        <v>53.1</v>
      </c>
      <c r="F157">
        <v>38</v>
      </c>
      <c r="G157">
        <v>75</v>
      </c>
      <c r="H157">
        <v>68.5</v>
      </c>
      <c r="I157">
        <v>52.3</v>
      </c>
      <c r="J157">
        <v>2016</v>
      </c>
      <c r="K157">
        <f>INDEX('student population'!$A$2:$D$801,MATCH(Rank_SOLUTION!B157,'student population'!$A$2:$A$808,0),2)</f>
        <v>43280</v>
      </c>
      <c r="L157">
        <f>INDEX('student population'!$A$2:$D$801,MATCH(Rank_SOLUTION!B157,'student population'!$A$2:$A$808,0),3)</f>
        <v>43.4</v>
      </c>
      <c r="M157" s="1">
        <f>INDEX('student population'!$A$2:$D$801,MATCH(Rank_SOLUTION!B157,'student population'!$A$2:$A$808,0),4)</f>
        <v>0.11</v>
      </c>
      <c r="N157" t="str">
        <f t="shared" si="4"/>
        <v>Large</v>
      </c>
      <c r="O157" t="str">
        <f t="shared" si="5"/>
        <v>do not apply</v>
      </c>
    </row>
    <row r="158" spans="1:15" x14ac:dyDescent="0.25">
      <c r="A158">
        <v>157</v>
      </c>
      <c r="B158" t="s">
        <v>189</v>
      </c>
      <c r="C158" t="s">
        <v>13</v>
      </c>
      <c r="D158">
        <v>32.799999999999997</v>
      </c>
      <c r="E158">
        <v>85.4</v>
      </c>
      <c r="F158">
        <v>30.9</v>
      </c>
      <c r="G158">
        <v>85.9</v>
      </c>
      <c r="H158">
        <v>36.6</v>
      </c>
      <c r="I158">
        <v>52.2</v>
      </c>
      <c r="J158">
        <v>2016</v>
      </c>
      <c r="K158">
        <f>INDEX('student population'!$A$2:$D$801,MATCH(Rank_SOLUTION!B158,'student population'!$A$2:$A$808,0),2)</f>
        <v>18815</v>
      </c>
      <c r="L158">
        <f>INDEX('student population'!$A$2:$D$801,MATCH(Rank_SOLUTION!B158,'student population'!$A$2:$A$808,0),3)</f>
        <v>13.6</v>
      </c>
      <c r="M158" s="1">
        <f>INDEX('student population'!$A$2:$D$801,MATCH(Rank_SOLUTION!B158,'student population'!$A$2:$A$808,0),4)</f>
        <v>0.3</v>
      </c>
      <c r="N158" t="str">
        <f t="shared" si="4"/>
        <v>Medium</v>
      </c>
      <c r="O158" t="str">
        <f t="shared" si="5"/>
        <v>do not apply</v>
      </c>
    </row>
    <row r="159" spans="1:15" x14ac:dyDescent="0.25">
      <c r="A159">
        <v>158</v>
      </c>
      <c r="B159" t="s">
        <v>190</v>
      </c>
      <c r="C159" t="s">
        <v>46</v>
      </c>
      <c r="D159">
        <v>41.4</v>
      </c>
      <c r="E159">
        <v>47.7</v>
      </c>
      <c r="F159">
        <v>45.8</v>
      </c>
      <c r="G159">
        <v>66.099999999999994</v>
      </c>
      <c r="H159">
        <v>99.7</v>
      </c>
      <c r="I159">
        <v>52.1</v>
      </c>
      <c r="J159">
        <v>2016</v>
      </c>
      <c r="K159">
        <f>INDEX('student population'!$A$2:$D$801,MATCH(Rank_SOLUTION!B159,'student population'!$A$2:$A$808,0),2)</f>
        <v>35487</v>
      </c>
      <c r="L159">
        <f>INDEX('student population'!$A$2:$D$801,MATCH(Rank_SOLUTION!B159,'student population'!$A$2:$A$808,0),3)</f>
        <v>37.4</v>
      </c>
      <c r="M159" s="1">
        <f>INDEX('student population'!$A$2:$D$801,MATCH(Rank_SOLUTION!B159,'student population'!$A$2:$A$808,0),4)</f>
        <v>0.12</v>
      </c>
      <c r="N159" t="str">
        <f t="shared" si="4"/>
        <v>Large</v>
      </c>
      <c r="O159" t="str">
        <f t="shared" si="5"/>
        <v>do not apply</v>
      </c>
    </row>
    <row r="160" spans="1:15" x14ac:dyDescent="0.25">
      <c r="A160">
        <v>158</v>
      </c>
      <c r="B160" t="s">
        <v>191</v>
      </c>
      <c r="C160" t="s">
        <v>11</v>
      </c>
      <c r="D160">
        <v>39.700000000000003</v>
      </c>
      <c r="E160">
        <v>55.8</v>
      </c>
      <c r="F160">
        <v>27.9</v>
      </c>
      <c r="G160">
        <v>89</v>
      </c>
      <c r="H160">
        <v>37</v>
      </c>
      <c r="I160">
        <v>52.1</v>
      </c>
      <c r="J160">
        <v>2016</v>
      </c>
      <c r="K160">
        <f>INDEX('student population'!$A$2:$D$801,MATCH(Rank_SOLUTION!B160,'student population'!$A$2:$A$808,0),2)</f>
        <v>9390</v>
      </c>
      <c r="L160">
        <f>INDEX('student population'!$A$2:$D$801,MATCH(Rank_SOLUTION!B160,'student population'!$A$2:$A$808,0),3)</f>
        <v>4.5</v>
      </c>
      <c r="M160" s="1">
        <f>INDEX('student population'!$A$2:$D$801,MATCH(Rank_SOLUTION!B160,'student population'!$A$2:$A$808,0),4)</f>
        <v>0.26</v>
      </c>
      <c r="N160" t="str">
        <f t="shared" si="4"/>
        <v>Small</v>
      </c>
      <c r="O160" t="str">
        <f t="shared" si="5"/>
        <v>apply</v>
      </c>
    </row>
    <row r="161" spans="1:15" x14ac:dyDescent="0.25">
      <c r="A161">
        <v>160</v>
      </c>
      <c r="B161" t="s">
        <v>192</v>
      </c>
      <c r="C161" t="s">
        <v>193</v>
      </c>
      <c r="D161">
        <v>41.9</v>
      </c>
      <c r="E161">
        <v>90.5</v>
      </c>
      <c r="F161">
        <v>30.8</v>
      </c>
      <c r="G161">
        <v>75.8</v>
      </c>
      <c r="H161">
        <v>28</v>
      </c>
      <c r="I161">
        <v>52</v>
      </c>
      <c r="J161">
        <v>2016</v>
      </c>
      <c r="K161">
        <f>INDEX('student population'!$A$2:$D$801,MATCH(Rank_SOLUTION!B161,'student population'!$A$2:$A$808,0),2)</f>
        <v>15521</v>
      </c>
      <c r="L161">
        <f>INDEX('student population'!$A$2:$D$801,MATCH(Rank_SOLUTION!B161,'student population'!$A$2:$A$808,0),3)</f>
        <v>18</v>
      </c>
      <c r="M161" s="1">
        <f>INDEX('student population'!$A$2:$D$801,MATCH(Rank_SOLUTION!B161,'student population'!$A$2:$A$808,0),4)</f>
        <v>0.25</v>
      </c>
      <c r="N161" t="str">
        <f t="shared" si="4"/>
        <v>Medium</v>
      </c>
      <c r="O161" t="str">
        <f t="shared" si="5"/>
        <v>do not apply</v>
      </c>
    </row>
    <row r="162" spans="1:15" x14ac:dyDescent="0.25">
      <c r="A162">
        <v>161</v>
      </c>
      <c r="B162" t="s">
        <v>194</v>
      </c>
      <c r="C162" t="s">
        <v>195</v>
      </c>
      <c r="D162">
        <v>75.400000000000006</v>
      </c>
      <c r="E162">
        <v>57.8</v>
      </c>
      <c r="F162">
        <v>66.7</v>
      </c>
      <c r="G162">
        <v>8.6</v>
      </c>
      <c r="H162">
        <v>95.7</v>
      </c>
      <c r="I162">
        <v>51.9</v>
      </c>
      <c r="J162">
        <v>2016</v>
      </c>
      <c r="K162">
        <f>INDEX('student population'!$A$2:$D$801,MATCH(Rank_SOLUTION!B162,'student population'!$A$2:$A$808,0),2)</f>
        <v>30822</v>
      </c>
      <c r="L162">
        <f>INDEX('student population'!$A$2:$D$801,MATCH(Rank_SOLUTION!B162,'student population'!$A$2:$A$808,0),3)</f>
        <v>7.7</v>
      </c>
      <c r="M162" s="1">
        <f>INDEX('student population'!$A$2:$D$801,MATCH(Rank_SOLUTION!B162,'student population'!$A$2:$A$808,0),4)</f>
        <v>0.2</v>
      </c>
      <c r="N162" t="str">
        <f t="shared" si="4"/>
        <v>Large</v>
      </c>
      <c r="O162" t="str">
        <f t="shared" si="5"/>
        <v>do not apply</v>
      </c>
    </row>
    <row r="163" spans="1:15" x14ac:dyDescent="0.25">
      <c r="A163">
        <v>161</v>
      </c>
      <c r="B163" t="s">
        <v>196</v>
      </c>
      <c r="C163" t="s">
        <v>11</v>
      </c>
      <c r="D163">
        <v>41.7</v>
      </c>
      <c r="E163">
        <v>64</v>
      </c>
      <c r="F163">
        <v>22.3</v>
      </c>
      <c r="G163">
        <v>90.1</v>
      </c>
      <c r="H163">
        <v>35.5</v>
      </c>
      <c r="I163">
        <v>51.9</v>
      </c>
      <c r="J163">
        <v>2016</v>
      </c>
      <c r="K163">
        <f>INDEX('student population'!$A$2:$D$801,MATCH(Rank_SOLUTION!B163,'student population'!$A$2:$A$808,0),2)</f>
        <v>15286</v>
      </c>
      <c r="L163">
        <f>INDEX('student population'!$A$2:$D$801,MATCH(Rank_SOLUTION!B163,'student population'!$A$2:$A$808,0),3)</f>
        <v>5.7</v>
      </c>
      <c r="M163" s="1">
        <f>INDEX('student population'!$A$2:$D$801,MATCH(Rank_SOLUTION!B163,'student population'!$A$2:$A$808,0),4)</f>
        <v>0.14000000000000001</v>
      </c>
      <c r="N163" t="str">
        <f t="shared" si="4"/>
        <v>Medium</v>
      </c>
      <c r="O163" t="str">
        <f t="shared" si="5"/>
        <v>do not apply</v>
      </c>
    </row>
    <row r="164" spans="1:15" x14ac:dyDescent="0.25">
      <c r="A164">
        <v>163</v>
      </c>
      <c r="B164" t="s">
        <v>197</v>
      </c>
      <c r="C164" t="s">
        <v>11</v>
      </c>
      <c r="D164">
        <v>38.700000000000003</v>
      </c>
      <c r="E164">
        <v>38.6</v>
      </c>
      <c r="F164">
        <v>41.8</v>
      </c>
      <c r="G164">
        <v>79.5</v>
      </c>
      <c r="H164">
        <v>32.4</v>
      </c>
      <c r="I164">
        <v>51.7</v>
      </c>
      <c r="J164">
        <v>2016</v>
      </c>
      <c r="K164">
        <f>INDEX('student population'!$A$2:$D$801,MATCH(Rank_SOLUTION!B164,'student population'!$A$2:$A$808,0),2)</f>
        <v>36429</v>
      </c>
      <c r="L164">
        <f>INDEX('student population'!$A$2:$D$801,MATCH(Rank_SOLUTION!B164,'student population'!$A$2:$A$808,0),3)</f>
        <v>12.7</v>
      </c>
      <c r="M164" s="1">
        <f>INDEX('student population'!$A$2:$D$801,MATCH(Rank_SOLUTION!B164,'student population'!$A$2:$A$808,0),4)</f>
        <v>0.08</v>
      </c>
      <c r="N164" t="str">
        <f t="shared" si="4"/>
        <v>Large</v>
      </c>
      <c r="O164" t="str">
        <f t="shared" si="5"/>
        <v>do not apply</v>
      </c>
    </row>
    <row r="165" spans="1:15" x14ac:dyDescent="0.25">
      <c r="A165">
        <v>164</v>
      </c>
      <c r="B165" t="s">
        <v>198</v>
      </c>
      <c r="C165" t="s">
        <v>179</v>
      </c>
      <c r="D165">
        <v>32.9</v>
      </c>
      <c r="E165">
        <v>63.3</v>
      </c>
      <c r="F165">
        <v>28</v>
      </c>
      <c r="G165">
        <v>90.7</v>
      </c>
      <c r="H165">
        <v>37.200000000000003</v>
      </c>
      <c r="I165">
        <v>51.2</v>
      </c>
      <c r="J165">
        <v>2016</v>
      </c>
      <c r="K165">
        <f>INDEX('student population'!$A$2:$D$801,MATCH(Rank_SOLUTION!B165,'student population'!$A$2:$A$808,0),2)</f>
        <v>10901</v>
      </c>
      <c r="L165">
        <f>INDEX('student population'!$A$2:$D$801,MATCH(Rank_SOLUTION!B165,'student population'!$A$2:$A$808,0),3)</f>
        <v>18.3</v>
      </c>
      <c r="M165" s="1">
        <f>INDEX('student population'!$A$2:$D$801,MATCH(Rank_SOLUTION!B165,'student population'!$A$2:$A$808,0),4)</f>
        <v>0.13</v>
      </c>
      <c r="N165" t="str">
        <f t="shared" si="4"/>
        <v>Medium</v>
      </c>
      <c r="O165" t="str">
        <f t="shared" si="5"/>
        <v>do not apply</v>
      </c>
    </row>
    <row r="166" spans="1:15" x14ac:dyDescent="0.25">
      <c r="A166">
        <v>164</v>
      </c>
      <c r="B166" t="s">
        <v>199</v>
      </c>
      <c r="C166" t="s">
        <v>13</v>
      </c>
      <c r="D166">
        <v>39.299999999999997</v>
      </c>
      <c r="E166">
        <v>85.1</v>
      </c>
      <c r="F166">
        <v>37.299999999999997</v>
      </c>
      <c r="G166">
        <v>69.900000000000006</v>
      </c>
      <c r="H166">
        <v>34.200000000000003</v>
      </c>
      <c r="I166">
        <v>51.2</v>
      </c>
      <c r="J166">
        <v>2016</v>
      </c>
      <c r="K166">
        <f>INDEX('student population'!$A$2:$D$801,MATCH(Rank_SOLUTION!B166,'student population'!$A$2:$A$808,0),2)</f>
        <v>12050</v>
      </c>
      <c r="L166">
        <f>INDEX('student population'!$A$2:$D$801,MATCH(Rank_SOLUTION!B166,'student population'!$A$2:$A$808,0),3)</f>
        <v>14.8</v>
      </c>
      <c r="M166" s="1">
        <f>INDEX('student population'!$A$2:$D$801,MATCH(Rank_SOLUTION!B166,'student population'!$A$2:$A$808,0),4)</f>
        <v>0.28000000000000003</v>
      </c>
      <c r="N166" t="str">
        <f t="shared" si="4"/>
        <v>Medium</v>
      </c>
      <c r="O166" t="str">
        <f t="shared" si="5"/>
        <v>do not apply</v>
      </c>
    </row>
    <row r="167" spans="1:15" x14ac:dyDescent="0.25">
      <c r="A167">
        <v>164</v>
      </c>
      <c r="B167" t="s">
        <v>200</v>
      </c>
      <c r="C167" t="s">
        <v>11</v>
      </c>
      <c r="D167">
        <v>44.8</v>
      </c>
      <c r="E167">
        <v>28.5</v>
      </c>
      <c r="F167">
        <v>23.7</v>
      </c>
      <c r="G167">
        <v>92.8</v>
      </c>
      <c r="H167" t="s">
        <v>28</v>
      </c>
      <c r="I167">
        <v>51.2</v>
      </c>
      <c r="J167">
        <v>2016</v>
      </c>
      <c r="K167">
        <f>INDEX('student population'!$A$2:$D$801,MATCH(Rank_SOLUTION!B167,'student population'!$A$2:$A$808,0),2)</f>
        <v>6753</v>
      </c>
      <c r="L167">
        <f>INDEX('student population'!$A$2:$D$801,MATCH(Rank_SOLUTION!B167,'student population'!$A$2:$A$808,0),3)</f>
        <v>5.5</v>
      </c>
      <c r="M167" s="1">
        <f>INDEX('student population'!$A$2:$D$801,MATCH(Rank_SOLUTION!B167,'student population'!$A$2:$A$808,0),4)</f>
        <v>7.0000000000000007E-2</v>
      </c>
      <c r="N167" t="str">
        <f t="shared" si="4"/>
        <v>Small</v>
      </c>
      <c r="O167" t="str">
        <f t="shared" si="5"/>
        <v>apply</v>
      </c>
    </row>
    <row r="168" spans="1:15" x14ac:dyDescent="0.25">
      <c r="A168">
        <v>167</v>
      </c>
      <c r="B168" t="s">
        <v>201</v>
      </c>
      <c r="C168" t="s">
        <v>11</v>
      </c>
      <c r="D168">
        <v>27.5</v>
      </c>
      <c r="E168">
        <v>59.5</v>
      </c>
      <c r="F168">
        <v>33.299999999999997</v>
      </c>
      <c r="G168">
        <v>91.2</v>
      </c>
      <c r="H168">
        <v>42.5</v>
      </c>
      <c r="I168">
        <v>51.1</v>
      </c>
      <c r="J168">
        <v>2016</v>
      </c>
      <c r="K168">
        <f>INDEX('student population'!$A$2:$D$801,MATCH(Rank_SOLUTION!B168,'student population'!$A$2:$A$808,0),2)</f>
        <v>20626</v>
      </c>
      <c r="L168">
        <f>INDEX('student population'!$A$2:$D$801,MATCH(Rank_SOLUTION!B168,'student population'!$A$2:$A$808,0),3)</f>
        <v>22</v>
      </c>
      <c r="M168" s="1">
        <f>INDEX('student population'!$A$2:$D$801,MATCH(Rank_SOLUTION!B168,'student population'!$A$2:$A$808,0),4)</f>
        <v>0.12</v>
      </c>
      <c r="N168" t="str">
        <f t="shared" si="4"/>
        <v>Medium</v>
      </c>
      <c r="O168" t="str">
        <f t="shared" si="5"/>
        <v>do not apply</v>
      </c>
    </row>
    <row r="169" spans="1:15" x14ac:dyDescent="0.25">
      <c r="A169">
        <v>167</v>
      </c>
      <c r="B169" t="s">
        <v>202</v>
      </c>
      <c r="C169" t="s">
        <v>13</v>
      </c>
      <c r="D169">
        <v>32.1</v>
      </c>
      <c r="E169">
        <v>86.6</v>
      </c>
      <c r="F169">
        <v>27.8</v>
      </c>
      <c r="G169">
        <v>86</v>
      </c>
      <c r="H169">
        <v>31.7</v>
      </c>
      <c r="I169">
        <v>51.1</v>
      </c>
      <c r="J169">
        <v>2016</v>
      </c>
      <c r="K169">
        <f>INDEX('student population'!$A$2:$D$801,MATCH(Rank_SOLUTION!B169,'student population'!$A$2:$A$808,0),2)</f>
        <v>14541</v>
      </c>
      <c r="L169">
        <f>INDEX('student population'!$A$2:$D$801,MATCH(Rank_SOLUTION!B169,'student population'!$A$2:$A$808,0),3)</f>
        <v>13.4</v>
      </c>
      <c r="M169" s="1">
        <f>INDEX('student population'!$A$2:$D$801,MATCH(Rank_SOLUTION!B169,'student population'!$A$2:$A$808,0),4)</f>
        <v>0.35</v>
      </c>
      <c r="N169" t="str">
        <f t="shared" si="4"/>
        <v>Medium</v>
      </c>
      <c r="O169" t="str">
        <f t="shared" si="5"/>
        <v>do not apply</v>
      </c>
    </row>
    <row r="170" spans="1:15" x14ac:dyDescent="0.25">
      <c r="A170">
        <v>167</v>
      </c>
      <c r="B170" t="s">
        <v>203</v>
      </c>
      <c r="C170" t="s">
        <v>204</v>
      </c>
      <c r="D170">
        <v>54.1</v>
      </c>
      <c r="E170">
        <v>27.7</v>
      </c>
      <c r="F170">
        <v>58</v>
      </c>
      <c r="G170">
        <v>47.3</v>
      </c>
      <c r="H170">
        <v>49.6</v>
      </c>
      <c r="I170">
        <v>51.1</v>
      </c>
      <c r="J170">
        <v>2016</v>
      </c>
      <c r="K170">
        <f>INDEX('student population'!$A$2:$D$801,MATCH(Rank_SOLUTION!B170,'student population'!$A$2:$A$808,0),2)</f>
        <v>31891</v>
      </c>
      <c r="L170">
        <f>INDEX('student population'!$A$2:$D$801,MATCH(Rank_SOLUTION!B170,'student population'!$A$2:$A$808,0),3)</f>
        <v>11.9</v>
      </c>
      <c r="M170" s="1">
        <f>INDEX('student population'!$A$2:$D$801,MATCH(Rank_SOLUTION!B170,'student population'!$A$2:$A$808,0),4)</f>
        <v>7.0000000000000007E-2</v>
      </c>
      <c r="N170" t="str">
        <f t="shared" si="4"/>
        <v>Large</v>
      </c>
      <c r="O170" t="str">
        <f t="shared" si="5"/>
        <v>do not apply</v>
      </c>
    </row>
    <row r="171" spans="1:15" x14ac:dyDescent="0.25">
      <c r="A171">
        <v>167</v>
      </c>
      <c r="B171" t="s">
        <v>205</v>
      </c>
      <c r="C171" t="s">
        <v>108</v>
      </c>
      <c r="D171">
        <v>37.299999999999997</v>
      </c>
      <c r="E171">
        <v>85.1</v>
      </c>
      <c r="F171">
        <v>29.9</v>
      </c>
      <c r="G171">
        <v>77.8</v>
      </c>
      <c r="H171">
        <v>50</v>
      </c>
      <c r="I171">
        <v>51.1</v>
      </c>
      <c r="J171">
        <v>2016</v>
      </c>
      <c r="K171">
        <f>INDEX('student population'!$A$2:$D$801,MATCH(Rank_SOLUTION!B171,'student population'!$A$2:$A$808,0),2)</f>
        <v>9990</v>
      </c>
      <c r="L171">
        <f>INDEX('student population'!$A$2:$D$801,MATCH(Rank_SOLUTION!B171,'student population'!$A$2:$A$808,0),3)</f>
        <v>5</v>
      </c>
      <c r="M171" s="1">
        <f>INDEX('student population'!$A$2:$D$801,MATCH(Rank_SOLUTION!B171,'student population'!$A$2:$A$808,0),4)</f>
        <v>0.18</v>
      </c>
      <c r="N171" t="str">
        <f t="shared" si="4"/>
        <v>Small</v>
      </c>
      <c r="O171" t="str">
        <f t="shared" si="5"/>
        <v>apply</v>
      </c>
    </row>
    <row r="172" spans="1:15" x14ac:dyDescent="0.25">
      <c r="A172">
        <v>167</v>
      </c>
      <c r="B172" t="s">
        <v>206</v>
      </c>
      <c r="C172" t="s">
        <v>54</v>
      </c>
      <c r="D172">
        <v>38.700000000000003</v>
      </c>
      <c r="E172">
        <v>74.2</v>
      </c>
      <c r="F172">
        <v>40.6</v>
      </c>
      <c r="G172">
        <v>68.400000000000006</v>
      </c>
      <c r="H172">
        <v>51</v>
      </c>
      <c r="I172">
        <v>51.1</v>
      </c>
      <c r="J172">
        <v>2016</v>
      </c>
      <c r="K172">
        <f>INDEX('student population'!$A$2:$D$801,MATCH(Rank_SOLUTION!B172,'student population'!$A$2:$A$808,0),2)</f>
        <v>28856</v>
      </c>
      <c r="L172">
        <f>INDEX('student population'!$A$2:$D$801,MATCH(Rank_SOLUTION!B172,'student population'!$A$2:$A$808,0),3)</f>
        <v>42</v>
      </c>
      <c r="M172" s="1">
        <f>INDEX('student population'!$A$2:$D$801,MATCH(Rank_SOLUTION!B172,'student population'!$A$2:$A$808,0),4)</f>
        <v>0.19</v>
      </c>
      <c r="N172" t="str">
        <f t="shared" si="4"/>
        <v>Medium</v>
      </c>
      <c r="O172" t="str">
        <f t="shared" si="5"/>
        <v>do not apply</v>
      </c>
    </row>
    <row r="173" spans="1:15" x14ac:dyDescent="0.25">
      <c r="A173">
        <v>172</v>
      </c>
      <c r="B173" t="s">
        <v>207</v>
      </c>
      <c r="C173" t="s">
        <v>13</v>
      </c>
      <c r="D173">
        <v>29.7</v>
      </c>
      <c r="E173">
        <v>91.4</v>
      </c>
      <c r="F173">
        <v>31.4</v>
      </c>
      <c r="G173">
        <v>82.6</v>
      </c>
      <c r="H173">
        <v>43.1</v>
      </c>
      <c r="I173">
        <v>51</v>
      </c>
      <c r="J173">
        <v>2016</v>
      </c>
      <c r="K173">
        <f>INDEX('student population'!$A$2:$D$801,MATCH(Rank_SOLUTION!B173,'student population'!$A$2:$A$808,0),2)</f>
        <v>12938</v>
      </c>
      <c r="L173">
        <f>INDEX('student population'!$A$2:$D$801,MATCH(Rank_SOLUTION!B173,'student population'!$A$2:$A$808,0),3)</f>
        <v>15.8</v>
      </c>
      <c r="M173" s="1">
        <f>INDEX('student population'!$A$2:$D$801,MATCH(Rank_SOLUTION!B173,'student population'!$A$2:$A$808,0),4)</f>
        <v>0.33</v>
      </c>
      <c r="N173" t="str">
        <f t="shared" si="4"/>
        <v>Medium</v>
      </c>
      <c r="O173" t="str">
        <f t="shared" si="5"/>
        <v>do not apply</v>
      </c>
    </row>
    <row r="174" spans="1:15" x14ac:dyDescent="0.25">
      <c r="A174">
        <v>172</v>
      </c>
      <c r="B174" t="s">
        <v>208</v>
      </c>
      <c r="C174" t="s">
        <v>209</v>
      </c>
      <c r="D174">
        <v>31.4</v>
      </c>
      <c r="E174">
        <v>90.5</v>
      </c>
      <c r="F174">
        <v>39.5</v>
      </c>
      <c r="G174">
        <v>69.8</v>
      </c>
      <c r="H174">
        <v>78</v>
      </c>
      <c r="I174">
        <v>51</v>
      </c>
      <c r="J174">
        <v>2016</v>
      </c>
      <c r="K174">
        <f>INDEX('student population'!$A$2:$D$801,MATCH(Rank_SOLUTION!B174,'student population'!$A$2:$A$808,0),2)</f>
        <v>29787</v>
      </c>
      <c r="L174">
        <f>INDEX('student population'!$A$2:$D$801,MATCH(Rank_SOLUTION!B174,'student population'!$A$2:$A$808,0),3)</f>
        <v>18.899999999999999</v>
      </c>
      <c r="M174" s="1">
        <f>INDEX('student population'!$A$2:$D$801,MATCH(Rank_SOLUTION!B174,'student population'!$A$2:$A$808,0),4)</f>
        <v>0.28000000000000003</v>
      </c>
      <c r="N174" t="str">
        <f t="shared" si="4"/>
        <v>Medium</v>
      </c>
      <c r="O174" t="str">
        <f t="shared" si="5"/>
        <v>do not apply</v>
      </c>
    </row>
    <row r="175" spans="1:15" x14ac:dyDescent="0.25">
      <c r="A175">
        <v>174</v>
      </c>
      <c r="B175" t="s">
        <v>210</v>
      </c>
      <c r="C175" t="s">
        <v>179</v>
      </c>
      <c r="D175">
        <v>38.5</v>
      </c>
      <c r="E175">
        <v>49.2</v>
      </c>
      <c r="F175">
        <v>37.4</v>
      </c>
      <c r="G175">
        <v>78.900000000000006</v>
      </c>
      <c r="H175">
        <v>31.1</v>
      </c>
      <c r="I175">
        <v>50.9</v>
      </c>
      <c r="J175">
        <v>2016</v>
      </c>
      <c r="K175">
        <f>INDEX('student population'!$A$2:$D$801,MATCH(Rank_SOLUTION!B175,'student population'!$A$2:$A$808,0),2)</f>
        <v>47491</v>
      </c>
      <c r="L175">
        <f>INDEX('student population'!$A$2:$D$801,MATCH(Rank_SOLUTION!B175,'student population'!$A$2:$A$808,0),3)</f>
        <v>12.2</v>
      </c>
      <c r="M175" s="1">
        <f>INDEX('student population'!$A$2:$D$801,MATCH(Rank_SOLUTION!B175,'student population'!$A$2:$A$808,0),4)</f>
        <v>0.1</v>
      </c>
      <c r="N175" t="str">
        <f t="shared" si="4"/>
        <v>Large</v>
      </c>
      <c r="O175" t="str">
        <f t="shared" si="5"/>
        <v>do not apply</v>
      </c>
    </row>
    <row r="176" spans="1:15" x14ac:dyDescent="0.25">
      <c r="A176">
        <v>175</v>
      </c>
      <c r="B176" t="s">
        <v>211</v>
      </c>
      <c r="C176" t="s">
        <v>46</v>
      </c>
      <c r="D176">
        <v>38.5</v>
      </c>
      <c r="E176">
        <v>58.3</v>
      </c>
      <c r="F176">
        <v>46.7</v>
      </c>
      <c r="G176">
        <v>61.9</v>
      </c>
      <c r="H176">
        <v>92.4</v>
      </c>
      <c r="I176">
        <v>50.8</v>
      </c>
      <c r="J176">
        <v>2016</v>
      </c>
      <c r="K176">
        <f>INDEX('student population'!$A$2:$D$801,MATCH(Rank_SOLUTION!B176,'student population'!$A$2:$A$808,0),2)</f>
        <v>10930</v>
      </c>
      <c r="L176">
        <f>INDEX('student population'!$A$2:$D$801,MATCH(Rank_SOLUTION!B176,'student population'!$A$2:$A$808,0),3)</f>
        <v>59.1</v>
      </c>
      <c r="M176" s="1">
        <f>INDEX('student population'!$A$2:$D$801,MATCH(Rank_SOLUTION!B176,'student population'!$A$2:$A$808,0),4)</f>
        <v>0.12</v>
      </c>
      <c r="N176" t="str">
        <f t="shared" si="4"/>
        <v>Medium</v>
      </c>
      <c r="O176" t="str">
        <f t="shared" si="5"/>
        <v>do not apply</v>
      </c>
    </row>
    <row r="177" spans="1:15" x14ac:dyDescent="0.25">
      <c r="A177">
        <v>176</v>
      </c>
      <c r="B177" t="s">
        <v>212</v>
      </c>
      <c r="C177" t="s">
        <v>71</v>
      </c>
      <c r="D177">
        <v>34.299999999999997</v>
      </c>
      <c r="E177">
        <v>71.3</v>
      </c>
      <c r="F177">
        <v>41</v>
      </c>
      <c r="G177">
        <v>70.7</v>
      </c>
      <c r="H177">
        <v>57.3</v>
      </c>
      <c r="I177">
        <v>50.6</v>
      </c>
      <c r="J177">
        <v>2016</v>
      </c>
      <c r="K177">
        <f>INDEX('student population'!$A$2:$D$801,MATCH(Rank_SOLUTION!B177,'student population'!$A$2:$A$808,0),2)</f>
        <v>8176</v>
      </c>
      <c r="L177">
        <f>INDEX('student population'!$A$2:$D$801,MATCH(Rank_SOLUTION!B177,'student population'!$A$2:$A$808,0),3)</f>
        <v>16</v>
      </c>
      <c r="M177" s="1">
        <f>INDEX('student population'!$A$2:$D$801,MATCH(Rank_SOLUTION!B177,'student population'!$A$2:$A$808,0),4)</f>
        <v>0.14000000000000001</v>
      </c>
      <c r="N177" t="str">
        <f t="shared" si="4"/>
        <v>Small</v>
      </c>
      <c r="O177" t="str">
        <f t="shared" si="5"/>
        <v>apply</v>
      </c>
    </row>
    <row r="178" spans="1:15" x14ac:dyDescent="0.25">
      <c r="A178">
        <v>176</v>
      </c>
      <c r="B178" t="s">
        <v>213</v>
      </c>
      <c r="C178" t="s">
        <v>193</v>
      </c>
      <c r="D178">
        <v>35</v>
      </c>
      <c r="E178">
        <v>86.3</v>
      </c>
      <c r="F178">
        <v>38.5</v>
      </c>
      <c r="G178">
        <v>70.8</v>
      </c>
      <c r="H178">
        <v>33.5</v>
      </c>
      <c r="I178">
        <v>50.6</v>
      </c>
      <c r="J178">
        <v>2016</v>
      </c>
      <c r="K178">
        <f>INDEX('student population'!$A$2:$D$801,MATCH(Rank_SOLUTION!B178,'student population'!$A$2:$A$808,0),2)</f>
        <v>22193</v>
      </c>
      <c r="L178">
        <f>INDEX('student population'!$A$2:$D$801,MATCH(Rank_SOLUTION!B178,'student population'!$A$2:$A$808,0),3)</f>
        <v>24.5</v>
      </c>
      <c r="M178" s="1">
        <f>INDEX('student population'!$A$2:$D$801,MATCH(Rank_SOLUTION!B178,'student population'!$A$2:$A$808,0),4)</f>
        <v>0.23</v>
      </c>
      <c r="N178" t="str">
        <f t="shared" si="4"/>
        <v>Medium</v>
      </c>
      <c r="O178" t="str">
        <f t="shared" si="5"/>
        <v>do not apply</v>
      </c>
    </row>
    <row r="179" spans="1:15" x14ac:dyDescent="0.25">
      <c r="A179">
        <v>178</v>
      </c>
      <c r="B179" t="s">
        <v>214</v>
      </c>
      <c r="C179" t="s">
        <v>215</v>
      </c>
      <c r="D179">
        <v>45.8</v>
      </c>
      <c r="E179">
        <v>55.6</v>
      </c>
      <c r="F179">
        <v>41.4</v>
      </c>
      <c r="G179">
        <v>64.599999999999994</v>
      </c>
      <c r="H179">
        <v>31.9</v>
      </c>
      <c r="I179">
        <v>50.5</v>
      </c>
      <c r="J179">
        <v>2016</v>
      </c>
      <c r="K179">
        <f>INDEX('student population'!$A$2:$D$801,MATCH(Rank_SOLUTION!B179,'student population'!$A$2:$A$808,0),2)</f>
        <v>17612</v>
      </c>
      <c r="L179">
        <f>INDEX('student population'!$A$2:$D$801,MATCH(Rank_SOLUTION!B179,'student population'!$A$2:$A$808,0),3)</f>
        <v>10.7</v>
      </c>
      <c r="M179" s="1">
        <f>INDEX('student population'!$A$2:$D$801,MATCH(Rank_SOLUTION!B179,'student population'!$A$2:$A$808,0),4)</f>
        <v>0.05</v>
      </c>
      <c r="N179" t="str">
        <f t="shared" si="4"/>
        <v>Medium</v>
      </c>
      <c r="O179" t="str">
        <f t="shared" si="5"/>
        <v>do not apply</v>
      </c>
    </row>
    <row r="180" spans="1:15" x14ac:dyDescent="0.25">
      <c r="A180">
        <v>179</v>
      </c>
      <c r="B180" t="s">
        <v>216</v>
      </c>
      <c r="C180" t="s">
        <v>33</v>
      </c>
      <c r="D180">
        <v>35.4</v>
      </c>
      <c r="E180">
        <v>74.400000000000006</v>
      </c>
      <c r="F180">
        <v>43.9</v>
      </c>
      <c r="G180">
        <v>66.5</v>
      </c>
      <c r="H180">
        <v>39.5</v>
      </c>
      <c r="I180">
        <v>50.3</v>
      </c>
      <c r="J180">
        <v>2016</v>
      </c>
      <c r="K180">
        <f>INDEX('student population'!$A$2:$D$801,MATCH(Rank_SOLUTION!B180,'student population'!$A$2:$A$808,0),2)</f>
        <v>30726</v>
      </c>
      <c r="L180">
        <f>INDEX('student population'!$A$2:$D$801,MATCH(Rank_SOLUTION!B180,'student population'!$A$2:$A$808,0),3)</f>
        <v>24.2</v>
      </c>
      <c r="M180" s="1">
        <f>INDEX('student population'!$A$2:$D$801,MATCH(Rank_SOLUTION!B180,'student population'!$A$2:$A$808,0),4)</f>
        <v>0.14000000000000001</v>
      </c>
      <c r="N180" t="str">
        <f t="shared" si="4"/>
        <v>Large</v>
      </c>
      <c r="O180" t="str">
        <f t="shared" si="5"/>
        <v>do not apply</v>
      </c>
    </row>
    <row r="181" spans="1:15" x14ac:dyDescent="0.25">
      <c r="A181">
        <v>180</v>
      </c>
      <c r="B181" t="s">
        <v>217</v>
      </c>
      <c r="C181" t="s">
        <v>44</v>
      </c>
      <c r="D181">
        <v>28.5</v>
      </c>
      <c r="E181">
        <v>58.3</v>
      </c>
      <c r="F181">
        <v>39.799999999999997</v>
      </c>
      <c r="G181">
        <v>81.8</v>
      </c>
      <c r="H181">
        <v>30.3</v>
      </c>
      <c r="I181">
        <v>50.2</v>
      </c>
      <c r="J181">
        <v>2016</v>
      </c>
      <c r="K181">
        <f>INDEX('student population'!$A$2:$D$801,MATCH(Rank_SOLUTION!B181,'student population'!$A$2:$A$808,0),2)</f>
        <v>26420</v>
      </c>
      <c r="L181">
        <f>INDEX('student population'!$A$2:$D$801,MATCH(Rank_SOLUTION!B181,'student population'!$A$2:$A$808,0),3)</f>
        <v>16.399999999999999</v>
      </c>
      <c r="M181" s="1">
        <f>INDEX('student population'!$A$2:$D$801,MATCH(Rank_SOLUTION!B181,'student population'!$A$2:$A$808,0),4)</f>
        <v>0.12</v>
      </c>
      <c r="N181" t="str">
        <f t="shared" si="4"/>
        <v>Medium</v>
      </c>
      <c r="O181" t="str">
        <f t="shared" si="5"/>
        <v>do not apply</v>
      </c>
    </row>
    <row r="182" spans="1:15" x14ac:dyDescent="0.25">
      <c r="A182">
        <v>180</v>
      </c>
      <c r="B182" t="s">
        <v>218</v>
      </c>
      <c r="C182" t="s">
        <v>141</v>
      </c>
      <c r="D182">
        <v>42.5</v>
      </c>
      <c r="E182">
        <v>45.2</v>
      </c>
      <c r="F182">
        <v>23.2</v>
      </c>
      <c r="G182">
        <v>84.5</v>
      </c>
      <c r="H182">
        <v>71.2</v>
      </c>
      <c r="I182">
        <v>50.2</v>
      </c>
      <c r="J182">
        <v>2016</v>
      </c>
      <c r="K182">
        <f>INDEX('student population'!$A$2:$D$801,MATCH(Rank_SOLUTION!B182,'student population'!$A$2:$A$808,0),2)</f>
        <v>769</v>
      </c>
      <c r="L182">
        <f>INDEX('student population'!$A$2:$D$801,MATCH(Rank_SOLUTION!B182,'student population'!$A$2:$A$808,0),3)</f>
        <v>8.5</v>
      </c>
      <c r="M182" s="1">
        <f>INDEX('student population'!$A$2:$D$801,MATCH(Rank_SOLUTION!B182,'student population'!$A$2:$A$808,0),4)</f>
        <v>0.17</v>
      </c>
      <c r="N182" t="str">
        <f t="shared" si="4"/>
        <v>Small</v>
      </c>
      <c r="O182" t="str">
        <f t="shared" si="5"/>
        <v>apply</v>
      </c>
    </row>
    <row r="183" spans="1:15" x14ac:dyDescent="0.25">
      <c r="A183">
        <v>182</v>
      </c>
      <c r="B183" t="s">
        <v>219</v>
      </c>
      <c r="C183" t="s">
        <v>166</v>
      </c>
      <c r="D183">
        <v>32.5</v>
      </c>
      <c r="E183">
        <v>70</v>
      </c>
      <c r="F183">
        <v>31.5</v>
      </c>
      <c r="G183">
        <v>82.4</v>
      </c>
      <c r="H183">
        <v>36.200000000000003</v>
      </c>
      <c r="I183">
        <v>50.1</v>
      </c>
      <c r="J183">
        <v>2016</v>
      </c>
      <c r="K183">
        <f>INDEX('student population'!$A$2:$D$801,MATCH(Rank_SOLUTION!B183,'student population'!$A$2:$A$808,0),2)</f>
        <v>11623</v>
      </c>
      <c r="L183">
        <f>INDEX('student population'!$A$2:$D$801,MATCH(Rank_SOLUTION!B183,'student population'!$A$2:$A$808,0),3)</f>
        <v>11.1</v>
      </c>
      <c r="M183" s="1">
        <f>INDEX('student population'!$A$2:$D$801,MATCH(Rank_SOLUTION!B183,'student population'!$A$2:$A$808,0),4)</f>
        <v>0.12</v>
      </c>
      <c r="N183" t="str">
        <f t="shared" si="4"/>
        <v>Medium</v>
      </c>
      <c r="O183" t="str">
        <f t="shared" si="5"/>
        <v>do not apply</v>
      </c>
    </row>
    <row r="184" spans="1:15" x14ac:dyDescent="0.25">
      <c r="A184">
        <v>182</v>
      </c>
      <c r="B184" t="s">
        <v>220</v>
      </c>
      <c r="C184" t="s">
        <v>13</v>
      </c>
      <c r="D184">
        <v>30.9</v>
      </c>
      <c r="E184">
        <v>78.099999999999994</v>
      </c>
      <c r="F184">
        <v>31.6</v>
      </c>
      <c r="G184">
        <v>82</v>
      </c>
      <c r="H184">
        <v>34.6</v>
      </c>
      <c r="I184">
        <v>50.1</v>
      </c>
      <c r="J184">
        <v>2016</v>
      </c>
      <c r="K184">
        <f>INDEX('student population'!$A$2:$D$801,MATCH(Rank_SOLUTION!B184,'student population'!$A$2:$A$808,0),2)</f>
        <v>23347</v>
      </c>
      <c r="L184">
        <f>INDEX('student population'!$A$2:$D$801,MATCH(Rank_SOLUTION!B184,'student population'!$A$2:$A$808,0),3)</f>
        <v>13.1</v>
      </c>
      <c r="M184" s="1">
        <f>INDEX('student population'!$A$2:$D$801,MATCH(Rank_SOLUTION!B184,'student population'!$A$2:$A$808,0),4)</f>
        <v>0.23</v>
      </c>
      <c r="N184" t="str">
        <f t="shared" si="4"/>
        <v>Medium</v>
      </c>
      <c r="O184" t="str">
        <f t="shared" si="5"/>
        <v>do not apply</v>
      </c>
    </row>
    <row r="185" spans="1:15" x14ac:dyDescent="0.25">
      <c r="A185">
        <v>182</v>
      </c>
      <c r="B185" t="s">
        <v>221</v>
      </c>
      <c r="C185" t="s">
        <v>11</v>
      </c>
      <c r="D185">
        <v>35.6</v>
      </c>
      <c r="E185">
        <v>30.1</v>
      </c>
      <c r="F185">
        <v>35.299999999999997</v>
      </c>
      <c r="G185">
        <v>83.7</v>
      </c>
      <c r="H185">
        <v>57.4</v>
      </c>
      <c r="I185">
        <v>50.1</v>
      </c>
      <c r="J185">
        <v>2016</v>
      </c>
      <c r="K185">
        <f>INDEX('student population'!$A$2:$D$801,MATCH(Rank_SOLUTION!B185,'student population'!$A$2:$A$808,0),2)</f>
        <v>25674</v>
      </c>
      <c r="L185">
        <f>INDEX('student population'!$A$2:$D$801,MATCH(Rank_SOLUTION!B185,'student population'!$A$2:$A$808,0),3)</f>
        <v>16.899999999999999</v>
      </c>
      <c r="M185" s="1">
        <f>INDEX('student population'!$A$2:$D$801,MATCH(Rank_SOLUTION!B185,'student population'!$A$2:$A$808,0),4)</f>
        <v>0.09</v>
      </c>
      <c r="N185" t="str">
        <f t="shared" si="4"/>
        <v>Medium</v>
      </c>
      <c r="O185" t="str">
        <f t="shared" si="5"/>
        <v>do not apply</v>
      </c>
    </row>
    <row r="186" spans="1:15" x14ac:dyDescent="0.25">
      <c r="A186">
        <v>185</v>
      </c>
      <c r="B186" t="s">
        <v>222</v>
      </c>
      <c r="C186" t="s">
        <v>11</v>
      </c>
      <c r="D186">
        <v>28.3</v>
      </c>
      <c r="E186">
        <v>47</v>
      </c>
      <c r="F186">
        <v>25.7</v>
      </c>
      <c r="G186">
        <v>97.3</v>
      </c>
      <c r="H186">
        <v>38.6</v>
      </c>
      <c r="I186">
        <v>49.9</v>
      </c>
      <c r="J186">
        <v>2016</v>
      </c>
      <c r="K186">
        <f>INDEX('student population'!$A$2:$D$801,MATCH(Rank_SOLUTION!B186,'student population'!$A$2:$A$808,0),2)</f>
        <v>5495</v>
      </c>
      <c r="L186">
        <f>INDEX('student population'!$A$2:$D$801,MATCH(Rank_SOLUTION!B186,'student population'!$A$2:$A$808,0),3)</f>
        <v>12.6</v>
      </c>
      <c r="M186" s="1">
        <f>INDEX('student population'!$A$2:$D$801,MATCH(Rank_SOLUTION!B186,'student population'!$A$2:$A$808,0),4)</f>
        <v>0.22</v>
      </c>
      <c r="N186" t="str">
        <f t="shared" si="4"/>
        <v>Small</v>
      </c>
      <c r="O186" t="str">
        <f t="shared" si="5"/>
        <v>apply</v>
      </c>
    </row>
    <row r="187" spans="1:15" x14ac:dyDescent="0.25">
      <c r="A187">
        <v>185</v>
      </c>
      <c r="B187" t="s">
        <v>223</v>
      </c>
      <c r="C187" t="s">
        <v>13</v>
      </c>
      <c r="D187">
        <v>25.6</v>
      </c>
      <c r="E187">
        <v>78.5</v>
      </c>
      <c r="F187">
        <v>26.9</v>
      </c>
      <c r="G187">
        <v>90.2</v>
      </c>
      <c r="H187">
        <v>49.5</v>
      </c>
      <c r="I187">
        <v>49.9</v>
      </c>
      <c r="J187">
        <v>2016</v>
      </c>
      <c r="K187">
        <f>INDEX('student population'!$A$2:$D$801,MATCH(Rank_SOLUTION!B187,'student population'!$A$2:$A$808,0),2)</f>
        <v>11628</v>
      </c>
      <c r="L187">
        <f>INDEX('student population'!$A$2:$D$801,MATCH(Rank_SOLUTION!B187,'student population'!$A$2:$A$808,0),3)</f>
        <v>15.3</v>
      </c>
      <c r="M187" s="1">
        <f>INDEX('student population'!$A$2:$D$801,MATCH(Rank_SOLUTION!B187,'student population'!$A$2:$A$808,0),4)</f>
        <v>0.25</v>
      </c>
      <c r="N187" t="str">
        <f t="shared" si="4"/>
        <v>Medium</v>
      </c>
      <c r="O187" t="str">
        <f t="shared" si="5"/>
        <v>do not apply</v>
      </c>
    </row>
    <row r="188" spans="1:15" x14ac:dyDescent="0.25">
      <c r="A188">
        <v>185</v>
      </c>
      <c r="B188" t="s">
        <v>224</v>
      </c>
      <c r="C188" t="s">
        <v>46</v>
      </c>
      <c r="D188">
        <v>34.6</v>
      </c>
      <c r="E188">
        <v>50.9</v>
      </c>
      <c r="F188">
        <v>35.799999999999997</v>
      </c>
      <c r="G188">
        <v>79.099999999999994</v>
      </c>
      <c r="H188">
        <v>47.9</v>
      </c>
      <c r="I188">
        <v>49.9</v>
      </c>
      <c r="J188">
        <v>2016</v>
      </c>
      <c r="K188">
        <f>INDEX('student population'!$A$2:$D$801,MATCH(Rank_SOLUTION!B188,'student population'!$A$2:$A$808,0),2)</f>
        <v>26576</v>
      </c>
      <c r="L188">
        <f>INDEX('student population'!$A$2:$D$801,MATCH(Rank_SOLUTION!B188,'student population'!$A$2:$A$808,0),3)</f>
        <v>38.4</v>
      </c>
      <c r="M188" s="1">
        <f>INDEX('student population'!$A$2:$D$801,MATCH(Rank_SOLUTION!B188,'student population'!$A$2:$A$808,0),4)</f>
        <v>0.08</v>
      </c>
      <c r="N188" t="str">
        <f t="shared" si="4"/>
        <v>Medium</v>
      </c>
      <c r="O188" t="str">
        <f t="shared" si="5"/>
        <v>do not apply</v>
      </c>
    </row>
    <row r="189" spans="1:15" x14ac:dyDescent="0.25">
      <c r="A189">
        <v>188</v>
      </c>
      <c r="B189" t="s">
        <v>225</v>
      </c>
      <c r="C189" t="s">
        <v>78</v>
      </c>
      <c r="D189">
        <v>38.700000000000003</v>
      </c>
      <c r="E189">
        <v>64.2</v>
      </c>
      <c r="F189">
        <v>29</v>
      </c>
      <c r="G189">
        <v>79.8</v>
      </c>
      <c r="H189">
        <v>28.8</v>
      </c>
      <c r="I189">
        <v>49.8</v>
      </c>
      <c r="J189">
        <v>2016</v>
      </c>
      <c r="K189">
        <f>INDEX('student population'!$A$2:$D$801,MATCH(Rank_SOLUTION!B189,'student population'!$A$2:$A$808,0),2)</f>
        <v>27603</v>
      </c>
      <c r="L189">
        <f>INDEX('student population'!$A$2:$D$801,MATCH(Rank_SOLUTION!B189,'student population'!$A$2:$A$808,0),3)</f>
        <v>15</v>
      </c>
      <c r="M189" s="1">
        <f>INDEX('student population'!$A$2:$D$801,MATCH(Rank_SOLUTION!B189,'student population'!$A$2:$A$808,0),4)</f>
        <v>0.17</v>
      </c>
      <c r="N189" t="str">
        <f t="shared" si="4"/>
        <v>Medium</v>
      </c>
      <c r="O189" t="str">
        <f t="shared" si="5"/>
        <v>do not apply</v>
      </c>
    </row>
    <row r="190" spans="1:15" x14ac:dyDescent="0.25">
      <c r="A190">
        <v>189</v>
      </c>
      <c r="B190" t="s">
        <v>226</v>
      </c>
      <c r="C190" t="s">
        <v>11</v>
      </c>
      <c r="D190">
        <v>32.4</v>
      </c>
      <c r="E190">
        <v>31.9</v>
      </c>
      <c r="F190">
        <v>38.1</v>
      </c>
      <c r="G190">
        <v>84.6</v>
      </c>
      <c r="H190">
        <v>32</v>
      </c>
      <c r="I190">
        <v>49.7</v>
      </c>
      <c r="J190">
        <v>2016</v>
      </c>
      <c r="K190">
        <f>INDEX('student population'!$A$2:$D$801,MATCH(Rank_SOLUTION!B190,'student population'!$A$2:$A$808,0),2)</f>
        <v>83236</v>
      </c>
      <c r="L190">
        <f>INDEX('student population'!$A$2:$D$801,MATCH(Rank_SOLUTION!B190,'student population'!$A$2:$A$808,0),3)</f>
        <v>29.9</v>
      </c>
      <c r="M190" s="1">
        <f>INDEX('student population'!$A$2:$D$801,MATCH(Rank_SOLUTION!B190,'student population'!$A$2:$A$808,0),4)</f>
        <v>0.09</v>
      </c>
      <c r="N190" t="str">
        <f t="shared" si="4"/>
        <v>Large</v>
      </c>
      <c r="O190" t="str">
        <f t="shared" si="5"/>
        <v>do not apply</v>
      </c>
    </row>
    <row r="191" spans="1:15" x14ac:dyDescent="0.25">
      <c r="A191">
        <v>190</v>
      </c>
      <c r="B191" t="s">
        <v>227</v>
      </c>
      <c r="C191" t="s">
        <v>54</v>
      </c>
      <c r="D191">
        <v>31.6</v>
      </c>
      <c r="E191">
        <v>64.8</v>
      </c>
      <c r="F191">
        <v>40.799999999999997</v>
      </c>
      <c r="G191">
        <v>71.7</v>
      </c>
      <c r="H191">
        <v>60.3</v>
      </c>
      <c r="I191">
        <v>49.6</v>
      </c>
      <c r="J191">
        <v>2016</v>
      </c>
      <c r="K191">
        <f>INDEX('student population'!$A$2:$D$801,MATCH(Rank_SOLUTION!B191,'student population'!$A$2:$A$808,0),2)</f>
        <v>12346</v>
      </c>
      <c r="L191">
        <f>INDEX('student population'!$A$2:$D$801,MATCH(Rank_SOLUTION!B191,'student population'!$A$2:$A$808,0),3)</f>
        <v>30.3</v>
      </c>
      <c r="M191" s="1">
        <f>INDEX('student population'!$A$2:$D$801,MATCH(Rank_SOLUTION!B191,'student population'!$A$2:$A$808,0),4)</f>
        <v>0.16</v>
      </c>
      <c r="N191" t="str">
        <f t="shared" si="4"/>
        <v>Medium</v>
      </c>
      <c r="O191" t="str">
        <f t="shared" si="5"/>
        <v>do not apply</v>
      </c>
    </row>
    <row r="192" spans="1:15" x14ac:dyDescent="0.25">
      <c r="A192">
        <v>190</v>
      </c>
      <c r="B192" t="s">
        <v>228</v>
      </c>
      <c r="C192" t="s">
        <v>11</v>
      </c>
      <c r="D192">
        <v>34.1</v>
      </c>
      <c r="E192">
        <v>60</v>
      </c>
      <c r="F192">
        <v>29.3</v>
      </c>
      <c r="G192">
        <v>83.3</v>
      </c>
      <c r="H192">
        <v>46.8</v>
      </c>
      <c r="I192">
        <v>49.6</v>
      </c>
      <c r="J192">
        <v>2016</v>
      </c>
      <c r="K192">
        <f>INDEX('student population'!$A$2:$D$801,MATCH(Rank_SOLUTION!B192,'student population'!$A$2:$A$808,0),2)</f>
        <v>13216</v>
      </c>
      <c r="L192">
        <f>INDEX('student population'!$A$2:$D$801,MATCH(Rank_SOLUTION!B192,'student population'!$A$2:$A$808,0),3)</f>
        <v>17.399999999999999</v>
      </c>
      <c r="M192" s="1">
        <f>INDEX('student population'!$A$2:$D$801,MATCH(Rank_SOLUTION!B192,'student population'!$A$2:$A$808,0),4)</f>
        <v>0.19</v>
      </c>
      <c r="N192" t="str">
        <f t="shared" si="4"/>
        <v>Medium</v>
      </c>
      <c r="O192" t="str">
        <f t="shared" si="5"/>
        <v>do not apply</v>
      </c>
    </row>
    <row r="193" spans="1:15" x14ac:dyDescent="0.25">
      <c r="A193">
        <v>192</v>
      </c>
      <c r="B193" t="s">
        <v>229</v>
      </c>
      <c r="C193" t="s">
        <v>46</v>
      </c>
      <c r="D193">
        <v>35.200000000000003</v>
      </c>
      <c r="E193">
        <v>58.2</v>
      </c>
      <c r="F193">
        <v>23.9</v>
      </c>
      <c r="G193">
        <v>86.4</v>
      </c>
      <c r="H193">
        <v>58.4</v>
      </c>
      <c r="I193">
        <v>49.5</v>
      </c>
      <c r="J193">
        <v>2016</v>
      </c>
      <c r="K193">
        <f>INDEX('student population'!$A$2:$D$801,MATCH(Rank_SOLUTION!B193,'student population'!$A$2:$A$808,0),2)</f>
        <v>9187</v>
      </c>
      <c r="L193">
        <f>INDEX('student population'!$A$2:$D$801,MATCH(Rank_SOLUTION!B193,'student population'!$A$2:$A$808,0),3)</f>
        <v>11.2</v>
      </c>
      <c r="M193" s="1">
        <f>INDEX('student population'!$A$2:$D$801,MATCH(Rank_SOLUTION!B193,'student population'!$A$2:$A$808,0),4)</f>
        <v>0.1</v>
      </c>
      <c r="N193" t="str">
        <f t="shared" si="4"/>
        <v>Small</v>
      </c>
      <c r="O193" t="str">
        <f t="shared" si="5"/>
        <v>apply</v>
      </c>
    </row>
    <row r="194" spans="1:15" x14ac:dyDescent="0.25">
      <c r="A194">
        <v>193</v>
      </c>
      <c r="B194" t="s">
        <v>230</v>
      </c>
      <c r="C194" t="s">
        <v>231</v>
      </c>
      <c r="D194">
        <v>25</v>
      </c>
      <c r="E194">
        <v>99.8</v>
      </c>
      <c r="F194">
        <v>26.7</v>
      </c>
      <c r="G194">
        <v>84.8</v>
      </c>
      <c r="H194">
        <v>38.1</v>
      </c>
      <c r="I194">
        <v>49.4</v>
      </c>
      <c r="J194">
        <v>2016</v>
      </c>
      <c r="K194">
        <f>INDEX('student population'!$A$2:$D$801,MATCH(Rank_SOLUTION!B194,'student population'!$A$2:$A$808,0),2)</f>
        <v>5144</v>
      </c>
      <c r="L194">
        <f>INDEX('student population'!$A$2:$D$801,MATCH(Rank_SOLUTION!B194,'student population'!$A$2:$A$808,0),3)</f>
        <v>15.9</v>
      </c>
      <c r="M194" s="1">
        <f>INDEX('student population'!$A$2:$D$801,MATCH(Rank_SOLUTION!B194,'student population'!$A$2:$A$808,0),4)</f>
        <v>0.52</v>
      </c>
      <c r="N194" t="str">
        <f t="shared" ref="N194:N257" si="6">IF(K194&gt;30000,"Large", IF(K194&gt;10000, "Medium", "Small"))</f>
        <v>Small</v>
      </c>
      <c r="O194" t="str">
        <f t="shared" ref="O194:O257" si="7">IF(AND(N194="Small", L194 &lt;40), "apply", "do not apply")</f>
        <v>apply</v>
      </c>
    </row>
    <row r="195" spans="1:15" x14ac:dyDescent="0.25">
      <c r="A195">
        <v>193</v>
      </c>
      <c r="B195" t="s">
        <v>232</v>
      </c>
      <c r="C195" t="s">
        <v>11</v>
      </c>
      <c r="D195">
        <v>49.4</v>
      </c>
      <c r="E195">
        <v>47.8</v>
      </c>
      <c r="F195">
        <v>52.4</v>
      </c>
      <c r="G195">
        <v>47.1</v>
      </c>
      <c r="H195">
        <v>46.4</v>
      </c>
      <c r="I195">
        <v>49.4</v>
      </c>
      <c r="J195">
        <v>2016</v>
      </c>
      <c r="K195">
        <f>INDEX('student population'!$A$2:$D$801,MATCH(Rank_SOLUTION!B195,'student population'!$A$2:$A$808,0),2)</f>
        <v>50657</v>
      </c>
      <c r="L195">
        <f>INDEX('student population'!$A$2:$D$801,MATCH(Rank_SOLUTION!B195,'student population'!$A$2:$A$808,0),3)</f>
        <v>21.4</v>
      </c>
      <c r="M195" s="1">
        <f>INDEX('student population'!$A$2:$D$801,MATCH(Rank_SOLUTION!B195,'student population'!$A$2:$A$808,0),4)</f>
        <v>0.09</v>
      </c>
      <c r="N195" t="str">
        <f t="shared" si="6"/>
        <v>Large</v>
      </c>
      <c r="O195" t="str">
        <f t="shared" si="7"/>
        <v>do not apply</v>
      </c>
    </row>
    <row r="196" spans="1:15" x14ac:dyDescent="0.25">
      <c r="A196">
        <v>195</v>
      </c>
      <c r="B196" t="s">
        <v>233</v>
      </c>
      <c r="C196" t="s">
        <v>46</v>
      </c>
      <c r="D196">
        <v>37.299999999999997</v>
      </c>
      <c r="E196">
        <v>61.1</v>
      </c>
      <c r="F196">
        <v>22.2</v>
      </c>
      <c r="G196">
        <v>83.8</v>
      </c>
      <c r="H196">
        <v>68.400000000000006</v>
      </c>
      <c r="I196">
        <v>49.3</v>
      </c>
      <c r="J196">
        <v>2016</v>
      </c>
      <c r="K196">
        <f>INDEX('student population'!$A$2:$D$801,MATCH(Rank_SOLUTION!B196,'student population'!$A$2:$A$808,0),2)</f>
        <v>6853</v>
      </c>
      <c r="L196">
        <f>INDEX('student population'!$A$2:$D$801,MATCH(Rank_SOLUTION!B196,'student population'!$A$2:$A$808,0),3)</f>
        <v>6.6</v>
      </c>
      <c r="M196" s="1">
        <f>INDEX('student population'!$A$2:$D$801,MATCH(Rank_SOLUTION!B196,'student population'!$A$2:$A$808,0),4)</f>
        <v>0.16</v>
      </c>
      <c r="N196" t="str">
        <f t="shared" si="6"/>
        <v>Small</v>
      </c>
      <c r="O196" t="str">
        <f t="shared" si="7"/>
        <v>apply</v>
      </c>
    </row>
    <row r="197" spans="1:15" x14ac:dyDescent="0.25">
      <c r="A197">
        <v>196</v>
      </c>
      <c r="B197" t="s">
        <v>234</v>
      </c>
      <c r="C197" t="s">
        <v>13</v>
      </c>
      <c r="D197">
        <v>30.9</v>
      </c>
      <c r="E197">
        <v>84.3</v>
      </c>
      <c r="F197">
        <v>27.5</v>
      </c>
      <c r="G197">
        <v>81.5</v>
      </c>
      <c r="H197">
        <v>34.700000000000003</v>
      </c>
      <c r="I197">
        <v>49.2</v>
      </c>
      <c r="J197">
        <v>2016</v>
      </c>
      <c r="K197">
        <f>INDEX('student population'!$A$2:$D$801,MATCH(Rank_SOLUTION!B197,'student population'!$A$2:$A$808,0),2)</f>
        <v>20174</v>
      </c>
      <c r="L197">
        <f>INDEX('student population'!$A$2:$D$801,MATCH(Rank_SOLUTION!B197,'student population'!$A$2:$A$808,0),3)</f>
        <v>15.2</v>
      </c>
      <c r="M197" s="1">
        <f>INDEX('student population'!$A$2:$D$801,MATCH(Rank_SOLUTION!B197,'student population'!$A$2:$A$808,0),4)</f>
        <v>0.28999999999999998</v>
      </c>
      <c r="N197" t="str">
        <f t="shared" si="6"/>
        <v>Medium</v>
      </c>
      <c r="O197" t="str">
        <f t="shared" si="7"/>
        <v>do not apply</v>
      </c>
    </row>
    <row r="198" spans="1:15" x14ac:dyDescent="0.25">
      <c r="A198">
        <v>196</v>
      </c>
      <c r="B198" t="s">
        <v>235</v>
      </c>
      <c r="C198" t="s">
        <v>13</v>
      </c>
      <c r="D198">
        <v>25.6</v>
      </c>
      <c r="E198">
        <v>69.5</v>
      </c>
      <c r="F198">
        <v>18.100000000000001</v>
      </c>
      <c r="G198">
        <v>100</v>
      </c>
      <c r="H198">
        <v>37.700000000000003</v>
      </c>
      <c r="I198">
        <v>49.2</v>
      </c>
      <c r="J198">
        <v>2016</v>
      </c>
      <c r="K198">
        <f>INDEX('student population'!$A$2:$D$801,MATCH(Rank_SOLUTION!B198,'student population'!$A$2:$A$808,0),2)</f>
        <v>2958</v>
      </c>
      <c r="L198">
        <f>INDEX('student population'!$A$2:$D$801,MATCH(Rank_SOLUTION!B198,'student population'!$A$2:$A$808,0),3)</f>
        <v>13.4</v>
      </c>
      <c r="M198" s="1">
        <f>INDEX('student population'!$A$2:$D$801,MATCH(Rank_SOLUTION!B198,'student population'!$A$2:$A$808,0),4)</f>
        <v>0.17</v>
      </c>
      <c r="N198" t="str">
        <f t="shared" si="6"/>
        <v>Small</v>
      </c>
      <c r="O198" t="str">
        <f t="shared" si="7"/>
        <v>apply</v>
      </c>
    </row>
    <row r="199" spans="1:15" x14ac:dyDescent="0.25">
      <c r="A199">
        <v>198</v>
      </c>
      <c r="B199" t="s">
        <v>236</v>
      </c>
      <c r="C199" t="s">
        <v>141</v>
      </c>
      <c r="D199">
        <v>30.8</v>
      </c>
      <c r="E199">
        <v>55.9</v>
      </c>
      <c r="F199">
        <v>27.4</v>
      </c>
      <c r="G199">
        <v>87.7</v>
      </c>
      <c r="H199">
        <v>47.1</v>
      </c>
      <c r="I199">
        <v>49.1</v>
      </c>
      <c r="J199">
        <v>2016</v>
      </c>
      <c r="K199">
        <f>INDEX('student population'!$A$2:$D$801,MATCH(Rank_SOLUTION!B199,'student population'!$A$2:$A$808,0),2)</f>
        <v>16841</v>
      </c>
      <c r="L199">
        <f>INDEX('student population'!$A$2:$D$801,MATCH(Rank_SOLUTION!B199,'student population'!$A$2:$A$808,0),3)</f>
        <v>43.2</v>
      </c>
      <c r="M199" s="1">
        <f>INDEX('student population'!$A$2:$D$801,MATCH(Rank_SOLUTION!B199,'student population'!$A$2:$A$808,0),4)</f>
        <v>0.08</v>
      </c>
      <c r="N199" t="str">
        <f t="shared" si="6"/>
        <v>Medium</v>
      </c>
      <c r="O199" t="str">
        <f t="shared" si="7"/>
        <v>do not apply</v>
      </c>
    </row>
    <row r="200" spans="1:15" x14ac:dyDescent="0.25">
      <c r="A200">
        <v>199</v>
      </c>
      <c r="B200" t="s">
        <v>237</v>
      </c>
      <c r="C200" t="s">
        <v>78</v>
      </c>
      <c r="D200">
        <v>30.5</v>
      </c>
      <c r="E200">
        <v>64.900000000000006</v>
      </c>
      <c r="F200">
        <v>22.9</v>
      </c>
      <c r="G200">
        <v>91</v>
      </c>
      <c r="H200">
        <v>29</v>
      </c>
      <c r="I200">
        <v>48.9</v>
      </c>
      <c r="J200">
        <v>2016</v>
      </c>
      <c r="K200">
        <f>INDEX('student population'!$A$2:$D$801,MATCH(Rank_SOLUTION!B200,'student population'!$A$2:$A$808,0),2)</f>
        <v>27756</v>
      </c>
      <c r="L200">
        <f>INDEX('student population'!$A$2:$D$801,MATCH(Rank_SOLUTION!B200,'student population'!$A$2:$A$808,0),3)</f>
        <v>14.8</v>
      </c>
      <c r="M200" s="1">
        <f>INDEX('student population'!$A$2:$D$801,MATCH(Rank_SOLUTION!B200,'student population'!$A$2:$A$808,0),4)</f>
        <v>0.17</v>
      </c>
      <c r="N200" t="str">
        <f t="shared" si="6"/>
        <v>Medium</v>
      </c>
      <c r="O200" t="str">
        <f t="shared" si="7"/>
        <v>do not apply</v>
      </c>
    </row>
    <row r="201" spans="1:15" x14ac:dyDescent="0.25">
      <c r="A201">
        <v>200</v>
      </c>
      <c r="B201" t="s">
        <v>238</v>
      </c>
      <c r="C201" t="s">
        <v>13</v>
      </c>
      <c r="D201">
        <v>34.1</v>
      </c>
      <c r="E201">
        <v>93.4</v>
      </c>
      <c r="F201">
        <v>33.299999999999997</v>
      </c>
      <c r="G201">
        <v>68.900000000000006</v>
      </c>
      <c r="H201">
        <v>35.700000000000003</v>
      </c>
      <c r="I201">
        <v>48.8</v>
      </c>
      <c r="J201">
        <v>2016</v>
      </c>
      <c r="K201">
        <f>INDEX('student population'!$A$2:$D$801,MATCH(Rank_SOLUTION!B201,'student population'!$A$2:$A$808,0),2)</f>
        <v>17940</v>
      </c>
      <c r="L201">
        <f>INDEX('student population'!$A$2:$D$801,MATCH(Rank_SOLUTION!B201,'student population'!$A$2:$A$808,0),3)</f>
        <v>17.899999999999999</v>
      </c>
      <c r="M201" s="1">
        <f>INDEX('student population'!$A$2:$D$801,MATCH(Rank_SOLUTION!B201,'student population'!$A$2:$A$808,0),4)</f>
        <v>0.3</v>
      </c>
      <c r="N201" t="str">
        <f t="shared" si="6"/>
        <v>Medium</v>
      </c>
      <c r="O201" t="str">
        <f t="shared" si="7"/>
        <v>do not apply</v>
      </c>
    </row>
    <row r="202" spans="1:15" x14ac:dyDescent="0.25">
      <c r="A202" t="s">
        <v>239</v>
      </c>
      <c r="B202" t="s">
        <v>240</v>
      </c>
      <c r="C202" t="s">
        <v>108</v>
      </c>
      <c r="D202">
        <v>25.1</v>
      </c>
      <c r="E202">
        <v>71</v>
      </c>
      <c r="F202">
        <v>28.4</v>
      </c>
      <c r="G202">
        <v>73.8</v>
      </c>
      <c r="H202">
        <v>43.7</v>
      </c>
      <c r="I202" t="s">
        <v>28</v>
      </c>
      <c r="J202">
        <v>2016</v>
      </c>
      <c r="K202">
        <f>INDEX('student population'!$A$2:$D$801,MATCH(Rank_SOLUTION!B202,'student population'!$A$2:$A$808,0),2)</f>
        <v>17422</v>
      </c>
      <c r="L202">
        <f>INDEX('student population'!$A$2:$D$801,MATCH(Rank_SOLUTION!B202,'student population'!$A$2:$A$808,0),3)</f>
        <v>15.9</v>
      </c>
      <c r="M202" s="1">
        <f>INDEX('student population'!$A$2:$D$801,MATCH(Rank_SOLUTION!B202,'student population'!$A$2:$A$808,0),4)</f>
        <v>0.15</v>
      </c>
      <c r="N202" t="str">
        <f t="shared" si="6"/>
        <v>Medium</v>
      </c>
      <c r="O202" t="str">
        <f t="shared" si="7"/>
        <v>do not apply</v>
      </c>
    </row>
    <row r="203" spans="1:15" x14ac:dyDescent="0.25">
      <c r="A203" t="s">
        <v>239</v>
      </c>
      <c r="B203" t="s">
        <v>241</v>
      </c>
      <c r="C203" t="s">
        <v>13</v>
      </c>
      <c r="D203">
        <v>33.5</v>
      </c>
      <c r="E203">
        <v>89.9</v>
      </c>
      <c r="F203">
        <v>35.1</v>
      </c>
      <c r="G203">
        <v>66.3</v>
      </c>
      <c r="H203">
        <v>28.5</v>
      </c>
      <c r="I203" t="s">
        <v>28</v>
      </c>
      <c r="J203">
        <v>2016</v>
      </c>
      <c r="K203">
        <f>INDEX('student population'!$A$2:$D$801,MATCH(Rank_SOLUTION!B203,'student population'!$A$2:$A$808,0),2)</f>
        <v>9454</v>
      </c>
      <c r="L203">
        <f>INDEX('student population'!$A$2:$D$801,MATCH(Rank_SOLUTION!B203,'student population'!$A$2:$A$808,0),3)</f>
        <v>17.2</v>
      </c>
      <c r="M203" s="1">
        <f>INDEX('student population'!$A$2:$D$801,MATCH(Rank_SOLUTION!B203,'student population'!$A$2:$A$808,0),4)</f>
        <v>0.38</v>
      </c>
      <c r="N203" t="str">
        <f t="shared" si="6"/>
        <v>Small</v>
      </c>
      <c r="O203" t="str">
        <f t="shared" si="7"/>
        <v>apply</v>
      </c>
    </row>
    <row r="204" spans="1:15" x14ac:dyDescent="0.25">
      <c r="A204" t="s">
        <v>239</v>
      </c>
      <c r="B204" t="s">
        <v>242</v>
      </c>
      <c r="C204" t="s">
        <v>141</v>
      </c>
      <c r="D204">
        <v>39.299999999999997</v>
      </c>
      <c r="E204">
        <v>39.9</v>
      </c>
      <c r="F204">
        <v>29.5</v>
      </c>
      <c r="G204">
        <v>73</v>
      </c>
      <c r="H204">
        <v>34.5</v>
      </c>
      <c r="I204" t="s">
        <v>28</v>
      </c>
      <c r="J204">
        <v>2016</v>
      </c>
      <c r="K204">
        <f>INDEX('student population'!$A$2:$D$801,MATCH(Rank_SOLUTION!B204,'student population'!$A$2:$A$808,0),2)</f>
        <v>85532</v>
      </c>
      <c r="L204">
        <f>INDEX('student population'!$A$2:$D$801,MATCH(Rank_SOLUTION!B204,'student population'!$A$2:$A$808,0),3)</f>
        <v>22.9</v>
      </c>
      <c r="M204" s="1">
        <f>INDEX('student population'!$A$2:$D$801,MATCH(Rank_SOLUTION!B204,'student population'!$A$2:$A$808,0),4)</f>
        <v>7.0000000000000007E-2</v>
      </c>
      <c r="N204" t="str">
        <f t="shared" si="6"/>
        <v>Large</v>
      </c>
      <c r="O204" t="str">
        <f t="shared" si="7"/>
        <v>do not apply</v>
      </c>
    </row>
    <row r="205" spans="1:15" x14ac:dyDescent="0.25">
      <c r="A205" t="s">
        <v>239</v>
      </c>
      <c r="B205" t="s">
        <v>243</v>
      </c>
      <c r="C205" t="s">
        <v>11</v>
      </c>
      <c r="D205">
        <v>36.5</v>
      </c>
      <c r="E205">
        <v>60.6</v>
      </c>
      <c r="F205">
        <v>37.9</v>
      </c>
      <c r="G205">
        <v>62</v>
      </c>
      <c r="H205">
        <v>43.8</v>
      </c>
      <c r="I205" t="s">
        <v>28</v>
      </c>
      <c r="J205">
        <v>2016</v>
      </c>
      <c r="K205">
        <f>INDEX('student population'!$A$2:$D$801,MATCH(Rank_SOLUTION!B205,'student population'!$A$2:$A$808,0),2)</f>
        <v>25668</v>
      </c>
      <c r="L205">
        <f>INDEX('student population'!$A$2:$D$801,MATCH(Rank_SOLUTION!B205,'student population'!$A$2:$A$808,0),3)</f>
        <v>19</v>
      </c>
      <c r="M205" s="1">
        <f>INDEX('student population'!$A$2:$D$801,MATCH(Rank_SOLUTION!B205,'student population'!$A$2:$A$808,0),4)</f>
        <v>0.19</v>
      </c>
      <c r="N205" t="str">
        <f t="shared" si="6"/>
        <v>Medium</v>
      </c>
      <c r="O205" t="str">
        <f t="shared" si="7"/>
        <v>do not apply</v>
      </c>
    </row>
    <row r="206" spans="1:15" x14ac:dyDescent="0.25">
      <c r="A206" t="s">
        <v>239</v>
      </c>
      <c r="B206" t="s">
        <v>244</v>
      </c>
      <c r="C206" t="s">
        <v>33</v>
      </c>
      <c r="D206">
        <v>33.9</v>
      </c>
      <c r="E206">
        <v>70.099999999999994</v>
      </c>
      <c r="F206">
        <v>36.700000000000003</v>
      </c>
      <c r="G206">
        <v>67.8</v>
      </c>
      <c r="H206">
        <v>52</v>
      </c>
      <c r="I206" t="s">
        <v>28</v>
      </c>
      <c r="J206">
        <v>2016</v>
      </c>
      <c r="K206">
        <f>INDEX('student population'!$A$2:$D$801,MATCH(Rank_SOLUTION!B206,'student population'!$A$2:$A$808,0),2)</f>
        <v>28341</v>
      </c>
      <c r="L206">
        <f>INDEX('student population'!$A$2:$D$801,MATCH(Rank_SOLUTION!B206,'student population'!$A$2:$A$808,0),3)</f>
        <v>16.5</v>
      </c>
      <c r="M206" s="1">
        <f>INDEX('student population'!$A$2:$D$801,MATCH(Rank_SOLUTION!B206,'student population'!$A$2:$A$808,0),4)</f>
        <v>0.17</v>
      </c>
      <c r="N206" t="str">
        <f t="shared" si="6"/>
        <v>Medium</v>
      </c>
      <c r="O206" t="str">
        <f t="shared" si="7"/>
        <v>do not apply</v>
      </c>
    </row>
    <row r="207" spans="1:15" x14ac:dyDescent="0.25">
      <c r="A207" t="s">
        <v>239</v>
      </c>
      <c r="B207" t="s">
        <v>245</v>
      </c>
      <c r="C207" t="s">
        <v>44</v>
      </c>
      <c r="D207">
        <v>36.6</v>
      </c>
      <c r="E207">
        <v>77.599999999999994</v>
      </c>
      <c r="F207">
        <v>35.299999999999997</v>
      </c>
      <c r="G207">
        <v>52.2</v>
      </c>
      <c r="H207">
        <v>79.5</v>
      </c>
      <c r="I207" t="s">
        <v>28</v>
      </c>
      <c r="J207">
        <v>2016</v>
      </c>
      <c r="K207">
        <f>INDEX('student population'!$A$2:$D$801,MATCH(Rank_SOLUTION!B207,'student population'!$A$2:$A$808,0),2)</f>
        <v>8605</v>
      </c>
      <c r="L207">
        <f>INDEX('student population'!$A$2:$D$801,MATCH(Rank_SOLUTION!B207,'student population'!$A$2:$A$808,0),3)</f>
        <v>11.6</v>
      </c>
      <c r="M207" s="1">
        <f>INDEX('student population'!$A$2:$D$801,MATCH(Rank_SOLUTION!B207,'student population'!$A$2:$A$808,0),4)</f>
        <v>0.15</v>
      </c>
      <c r="N207" t="str">
        <f t="shared" si="6"/>
        <v>Small</v>
      </c>
      <c r="O207" t="str">
        <f t="shared" si="7"/>
        <v>apply</v>
      </c>
    </row>
    <row r="208" spans="1:15" x14ac:dyDescent="0.25">
      <c r="A208" t="s">
        <v>239</v>
      </c>
      <c r="B208" t="s">
        <v>246</v>
      </c>
      <c r="C208" t="s">
        <v>67</v>
      </c>
      <c r="D208">
        <v>32.1</v>
      </c>
      <c r="E208">
        <v>81.599999999999994</v>
      </c>
      <c r="F208">
        <v>26.7</v>
      </c>
      <c r="G208">
        <v>76.8</v>
      </c>
      <c r="H208">
        <v>50.1</v>
      </c>
      <c r="I208" t="s">
        <v>28</v>
      </c>
      <c r="J208">
        <v>2016</v>
      </c>
      <c r="K208">
        <f>INDEX('student population'!$A$2:$D$801,MATCH(Rank_SOLUTION!B208,'student population'!$A$2:$A$808,0),2)</f>
        <v>10015</v>
      </c>
      <c r="L208">
        <f>INDEX('student population'!$A$2:$D$801,MATCH(Rank_SOLUTION!B208,'student population'!$A$2:$A$808,0),3)</f>
        <v>7.1</v>
      </c>
      <c r="M208" s="1">
        <f>INDEX('student population'!$A$2:$D$801,MATCH(Rank_SOLUTION!B208,'student population'!$A$2:$A$808,0),4)</f>
        <v>0.28000000000000003</v>
      </c>
      <c r="N208" t="str">
        <f t="shared" si="6"/>
        <v>Medium</v>
      </c>
      <c r="O208" t="str">
        <f t="shared" si="7"/>
        <v>do not apply</v>
      </c>
    </row>
    <row r="209" spans="1:15" x14ac:dyDescent="0.25">
      <c r="A209" t="s">
        <v>239</v>
      </c>
      <c r="B209" t="s">
        <v>247</v>
      </c>
      <c r="C209" t="s">
        <v>108</v>
      </c>
      <c r="D209">
        <v>19.3</v>
      </c>
      <c r="E209">
        <v>88.5</v>
      </c>
      <c r="F209">
        <v>26.5</v>
      </c>
      <c r="G209">
        <v>79.400000000000006</v>
      </c>
      <c r="H209">
        <v>35.299999999999997</v>
      </c>
      <c r="I209" t="s">
        <v>28</v>
      </c>
      <c r="J209">
        <v>2016</v>
      </c>
      <c r="K209">
        <f>INDEX('student population'!$A$2:$D$801,MATCH(Rank_SOLUTION!B209,'student population'!$A$2:$A$808,0),2)</f>
        <v>18293</v>
      </c>
      <c r="L209">
        <f>INDEX('student population'!$A$2:$D$801,MATCH(Rank_SOLUTION!B209,'student population'!$A$2:$A$808,0),3)</f>
        <v>42.7</v>
      </c>
      <c r="M209" s="1">
        <f>INDEX('student population'!$A$2:$D$801,MATCH(Rank_SOLUTION!B209,'student population'!$A$2:$A$808,0),4)</f>
        <v>0.19</v>
      </c>
      <c r="N209" t="str">
        <f t="shared" si="6"/>
        <v>Medium</v>
      </c>
      <c r="O209" t="str">
        <f t="shared" si="7"/>
        <v>do not apply</v>
      </c>
    </row>
    <row r="210" spans="1:15" x14ac:dyDescent="0.25">
      <c r="A210" t="s">
        <v>239</v>
      </c>
      <c r="B210" t="s">
        <v>248</v>
      </c>
      <c r="C210" t="s">
        <v>33</v>
      </c>
      <c r="D210">
        <v>30.4</v>
      </c>
      <c r="E210">
        <v>78.3</v>
      </c>
      <c r="F210">
        <v>29.4</v>
      </c>
      <c r="G210">
        <v>65.2</v>
      </c>
      <c r="H210">
        <v>50.3</v>
      </c>
      <c r="I210" t="s">
        <v>28</v>
      </c>
      <c r="J210">
        <v>2016</v>
      </c>
      <c r="K210">
        <f>INDEX('student population'!$A$2:$D$801,MATCH(Rank_SOLUTION!B210,'student population'!$A$2:$A$808,0),2)</f>
        <v>15064</v>
      </c>
      <c r="L210">
        <f>INDEX('student population'!$A$2:$D$801,MATCH(Rank_SOLUTION!B210,'student population'!$A$2:$A$808,0),3)</f>
        <v>14.4</v>
      </c>
      <c r="M210" s="1">
        <f>INDEX('student population'!$A$2:$D$801,MATCH(Rank_SOLUTION!B210,'student population'!$A$2:$A$808,0),4)</f>
        <v>0.18</v>
      </c>
      <c r="N210" t="str">
        <f t="shared" si="6"/>
        <v>Medium</v>
      </c>
      <c r="O210" t="str">
        <f t="shared" si="7"/>
        <v>do not apply</v>
      </c>
    </row>
    <row r="211" spans="1:15" x14ac:dyDescent="0.25">
      <c r="A211" t="s">
        <v>239</v>
      </c>
      <c r="B211" t="s">
        <v>249</v>
      </c>
      <c r="C211" t="s">
        <v>46</v>
      </c>
      <c r="D211">
        <v>32.299999999999997</v>
      </c>
      <c r="E211">
        <v>48.5</v>
      </c>
      <c r="F211">
        <v>27</v>
      </c>
      <c r="G211">
        <v>81.3</v>
      </c>
      <c r="H211">
        <v>82.3</v>
      </c>
      <c r="I211" t="s">
        <v>28</v>
      </c>
      <c r="J211">
        <v>2016</v>
      </c>
      <c r="K211">
        <f>INDEX('student population'!$A$2:$D$801,MATCH(Rank_SOLUTION!B211,'student population'!$A$2:$A$808,0),2)</f>
        <v>36051</v>
      </c>
      <c r="L211">
        <f>INDEX('student population'!$A$2:$D$801,MATCH(Rank_SOLUTION!B211,'student population'!$A$2:$A$808,0),3)</f>
        <v>46.6</v>
      </c>
      <c r="M211" s="1">
        <f>INDEX('student population'!$A$2:$D$801,MATCH(Rank_SOLUTION!B211,'student population'!$A$2:$A$808,0),4)</f>
        <v>0.11</v>
      </c>
      <c r="N211" t="str">
        <f t="shared" si="6"/>
        <v>Large</v>
      </c>
      <c r="O211" t="str">
        <f t="shared" si="7"/>
        <v>do not apply</v>
      </c>
    </row>
    <row r="212" spans="1:15" x14ac:dyDescent="0.25">
      <c r="A212" t="s">
        <v>239</v>
      </c>
      <c r="B212" t="s">
        <v>250</v>
      </c>
      <c r="C212" t="s">
        <v>78</v>
      </c>
      <c r="D212">
        <v>41.6</v>
      </c>
      <c r="E212">
        <v>65.599999999999994</v>
      </c>
      <c r="F212">
        <v>30</v>
      </c>
      <c r="G212">
        <v>69</v>
      </c>
      <c r="H212">
        <v>31.7</v>
      </c>
      <c r="I212" t="s">
        <v>28</v>
      </c>
      <c r="J212">
        <v>2016</v>
      </c>
      <c r="K212">
        <f>INDEX('student population'!$A$2:$D$801,MATCH(Rank_SOLUTION!B212,'student population'!$A$2:$A$808,0),2)</f>
        <v>2218</v>
      </c>
      <c r="L212">
        <f>INDEX('student population'!$A$2:$D$801,MATCH(Rank_SOLUTION!B212,'student population'!$A$2:$A$808,0),3)</f>
        <v>8</v>
      </c>
      <c r="M212" s="1">
        <f>INDEX('student population'!$A$2:$D$801,MATCH(Rank_SOLUTION!B212,'student population'!$A$2:$A$808,0),4)</f>
        <v>0.14000000000000001</v>
      </c>
      <c r="N212" t="str">
        <f t="shared" si="6"/>
        <v>Small</v>
      </c>
      <c r="O212" t="str">
        <f t="shared" si="7"/>
        <v>apply</v>
      </c>
    </row>
    <row r="213" spans="1:15" x14ac:dyDescent="0.25">
      <c r="A213" t="s">
        <v>239</v>
      </c>
      <c r="B213" t="s">
        <v>251</v>
      </c>
      <c r="C213" t="s">
        <v>11</v>
      </c>
      <c r="D213">
        <v>38.5</v>
      </c>
      <c r="E213">
        <v>41.6</v>
      </c>
      <c r="F213">
        <v>40.1</v>
      </c>
      <c r="G213">
        <v>64.7</v>
      </c>
      <c r="H213">
        <v>32</v>
      </c>
      <c r="I213" t="s">
        <v>28</v>
      </c>
      <c r="J213">
        <v>2016</v>
      </c>
      <c r="K213">
        <f>INDEX('student population'!$A$2:$D$801,MATCH(Rank_SOLUTION!B213,'student population'!$A$2:$A$808,0),2)</f>
        <v>41226</v>
      </c>
      <c r="L213">
        <f>INDEX('student population'!$A$2:$D$801,MATCH(Rank_SOLUTION!B213,'student population'!$A$2:$A$808,0),3)</f>
        <v>31.8</v>
      </c>
      <c r="M213" s="1">
        <f>INDEX('student population'!$A$2:$D$801,MATCH(Rank_SOLUTION!B213,'student population'!$A$2:$A$808,0),4)</f>
        <v>7.0000000000000007E-2</v>
      </c>
      <c r="N213" t="str">
        <f t="shared" si="6"/>
        <v>Large</v>
      </c>
      <c r="O213" t="str">
        <f t="shared" si="7"/>
        <v>do not apply</v>
      </c>
    </row>
    <row r="214" spans="1:15" x14ac:dyDescent="0.25">
      <c r="A214" t="s">
        <v>239</v>
      </c>
      <c r="B214" t="s">
        <v>252</v>
      </c>
      <c r="C214" t="s">
        <v>21</v>
      </c>
      <c r="D214">
        <v>32.299999999999997</v>
      </c>
      <c r="E214">
        <v>87.4</v>
      </c>
      <c r="F214">
        <v>32.9</v>
      </c>
      <c r="G214">
        <v>64.099999999999994</v>
      </c>
      <c r="H214">
        <v>60.8</v>
      </c>
      <c r="I214" t="s">
        <v>28</v>
      </c>
      <c r="J214">
        <v>2016</v>
      </c>
      <c r="K214">
        <f>INDEX('student population'!$A$2:$D$801,MATCH(Rank_SOLUTION!B214,'student population'!$A$2:$A$808,0),2)</f>
        <v>10416</v>
      </c>
      <c r="L214">
        <f>INDEX('student population'!$A$2:$D$801,MATCH(Rank_SOLUTION!B214,'student population'!$A$2:$A$808,0),3)</f>
        <v>46.9</v>
      </c>
      <c r="M214" s="1">
        <f>INDEX('student population'!$A$2:$D$801,MATCH(Rank_SOLUTION!B214,'student population'!$A$2:$A$808,0),4)</f>
        <v>0.19</v>
      </c>
      <c r="N214" t="str">
        <f t="shared" si="6"/>
        <v>Medium</v>
      </c>
      <c r="O214" t="str">
        <f t="shared" si="7"/>
        <v>do not apply</v>
      </c>
    </row>
    <row r="215" spans="1:15" x14ac:dyDescent="0.25">
      <c r="A215" t="s">
        <v>239</v>
      </c>
      <c r="B215" t="s">
        <v>253</v>
      </c>
      <c r="C215" t="s">
        <v>62</v>
      </c>
      <c r="D215">
        <v>44.7</v>
      </c>
      <c r="E215">
        <v>38.6</v>
      </c>
      <c r="F215">
        <v>30.4</v>
      </c>
      <c r="G215">
        <v>61.1</v>
      </c>
      <c r="H215">
        <v>28</v>
      </c>
      <c r="I215" t="s">
        <v>28</v>
      </c>
      <c r="J215">
        <v>2016</v>
      </c>
      <c r="K215">
        <f>INDEX('student population'!$A$2:$D$801,MATCH(Rank_SOLUTION!B215,'student population'!$A$2:$A$808,0),2)</f>
        <v>32175</v>
      </c>
      <c r="L215">
        <f>INDEX('student population'!$A$2:$D$801,MATCH(Rank_SOLUTION!B215,'student population'!$A$2:$A$808,0),3)</f>
        <v>12.2</v>
      </c>
      <c r="M215" s="1">
        <f>INDEX('student population'!$A$2:$D$801,MATCH(Rank_SOLUTION!B215,'student population'!$A$2:$A$808,0),4)</f>
        <v>0.11</v>
      </c>
      <c r="N215" t="str">
        <f t="shared" si="6"/>
        <v>Large</v>
      </c>
      <c r="O215" t="str">
        <f t="shared" si="7"/>
        <v>do not apply</v>
      </c>
    </row>
    <row r="216" spans="1:15" x14ac:dyDescent="0.25">
      <c r="A216" t="s">
        <v>239</v>
      </c>
      <c r="B216" t="s">
        <v>254</v>
      </c>
      <c r="C216" t="s">
        <v>11</v>
      </c>
      <c r="D216">
        <v>44.7</v>
      </c>
      <c r="E216">
        <v>48.1</v>
      </c>
      <c r="F216">
        <v>23.5</v>
      </c>
      <c r="G216">
        <v>65.7</v>
      </c>
      <c r="H216">
        <v>29.5</v>
      </c>
      <c r="I216" t="s">
        <v>28</v>
      </c>
      <c r="J216">
        <v>2016</v>
      </c>
      <c r="K216">
        <f>INDEX('student population'!$A$2:$D$801,MATCH(Rank_SOLUTION!B216,'student population'!$A$2:$A$808,0),2)</f>
        <v>20541</v>
      </c>
      <c r="L216">
        <f>INDEX('student population'!$A$2:$D$801,MATCH(Rank_SOLUTION!B216,'student population'!$A$2:$A$808,0),3)</f>
        <v>12</v>
      </c>
      <c r="M216" s="1">
        <f>INDEX('student population'!$A$2:$D$801,MATCH(Rank_SOLUTION!B216,'student population'!$A$2:$A$808,0),4)</f>
        <v>0.16</v>
      </c>
      <c r="N216" t="str">
        <f t="shared" si="6"/>
        <v>Medium</v>
      </c>
      <c r="O216" t="str">
        <f t="shared" si="7"/>
        <v>do not apply</v>
      </c>
    </row>
    <row r="217" spans="1:15" x14ac:dyDescent="0.25">
      <c r="A217" t="s">
        <v>239</v>
      </c>
      <c r="B217" t="s">
        <v>255</v>
      </c>
      <c r="C217" t="s">
        <v>46</v>
      </c>
      <c r="D217">
        <v>35.799999999999997</v>
      </c>
      <c r="E217">
        <v>60.2</v>
      </c>
      <c r="F217">
        <v>28.6</v>
      </c>
      <c r="G217">
        <v>79.3</v>
      </c>
      <c r="H217">
        <v>38.1</v>
      </c>
      <c r="I217" t="s">
        <v>28</v>
      </c>
      <c r="J217">
        <v>2016</v>
      </c>
      <c r="K217">
        <f>INDEX('student population'!$A$2:$D$801,MATCH(Rank_SOLUTION!B217,'student population'!$A$2:$A$808,0),2)</f>
        <v>31861</v>
      </c>
      <c r="L217">
        <f>INDEX('student population'!$A$2:$D$801,MATCH(Rank_SOLUTION!B217,'student population'!$A$2:$A$808,0),3)</f>
        <v>9.3000000000000007</v>
      </c>
      <c r="M217" s="1">
        <f>INDEX('student population'!$A$2:$D$801,MATCH(Rank_SOLUTION!B217,'student population'!$A$2:$A$808,0),4)</f>
        <v>0.15</v>
      </c>
      <c r="N217" t="str">
        <f t="shared" si="6"/>
        <v>Large</v>
      </c>
      <c r="O217" t="str">
        <f t="shared" si="7"/>
        <v>do not apply</v>
      </c>
    </row>
    <row r="218" spans="1:15" x14ac:dyDescent="0.25">
      <c r="A218" t="s">
        <v>239</v>
      </c>
      <c r="B218" t="s">
        <v>256</v>
      </c>
      <c r="C218" t="s">
        <v>257</v>
      </c>
      <c r="D218">
        <v>32</v>
      </c>
      <c r="E218">
        <v>63.4</v>
      </c>
      <c r="F218">
        <v>35.5</v>
      </c>
      <c r="G218">
        <v>67.7</v>
      </c>
      <c r="H218">
        <v>44.7</v>
      </c>
      <c r="I218" t="s">
        <v>28</v>
      </c>
      <c r="J218">
        <v>2016</v>
      </c>
      <c r="K218">
        <f>INDEX('student population'!$A$2:$D$801,MATCH(Rank_SOLUTION!B218,'student population'!$A$2:$A$808,0),2)</f>
        <v>0</v>
      </c>
      <c r="L218">
        <f>INDEX('student population'!$A$2:$D$801,MATCH(Rank_SOLUTION!B218,'student population'!$A$2:$A$808,0),3)</f>
        <v>0</v>
      </c>
      <c r="M218" s="1">
        <f>INDEX('student population'!$A$2:$D$801,MATCH(Rank_SOLUTION!B218,'student population'!$A$2:$A$808,0),4)</f>
        <v>0</v>
      </c>
      <c r="N218" t="str">
        <f t="shared" si="6"/>
        <v>Small</v>
      </c>
      <c r="O218" t="str">
        <f t="shared" si="7"/>
        <v>apply</v>
      </c>
    </row>
    <row r="219" spans="1:15" x14ac:dyDescent="0.25">
      <c r="A219" t="s">
        <v>239</v>
      </c>
      <c r="B219" t="s">
        <v>258</v>
      </c>
      <c r="C219" t="s">
        <v>67</v>
      </c>
      <c r="D219">
        <v>29.3</v>
      </c>
      <c r="E219">
        <v>79</v>
      </c>
      <c r="F219">
        <v>35.200000000000003</v>
      </c>
      <c r="G219">
        <v>63.3</v>
      </c>
      <c r="H219">
        <v>45.1</v>
      </c>
      <c r="I219" t="s">
        <v>28</v>
      </c>
      <c r="J219">
        <v>2016</v>
      </c>
      <c r="K219">
        <f>INDEX('student population'!$A$2:$D$801,MATCH(Rank_SOLUTION!B219,'student population'!$A$2:$A$808,0),2)</f>
        <v>22064</v>
      </c>
      <c r="L219">
        <f>INDEX('student population'!$A$2:$D$801,MATCH(Rank_SOLUTION!B219,'student population'!$A$2:$A$808,0),3)</f>
        <v>25.9</v>
      </c>
      <c r="M219" s="1">
        <f>INDEX('student population'!$A$2:$D$801,MATCH(Rank_SOLUTION!B219,'student population'!$A$2:$A$808,0),4)</f>
        <v>0.26</v>
      </c>
      <c r="N219" t="str">
        <f t="shared" si="6"/>
        <v>Medium</v>
      </c>
      <c r="O219" t="str">
        <f t="shared" si="7"/>
        <v>do not apply</v>
      </c>
    </row>
    <row r="220" spans="1:15" x14ac:dyDescent="0.25">
      <c r="A220" t="s">
        <v>239</v>
      </c>
      <c r="B220" t="s">
        <v>259</v>
      </c>
      <c r="C220" t="s">
        <v>11</v>
      </c>
      <c r="D220">
        <v>40.9</v>
      </c>
      <c r="E220">
        <v>58.1</v>
      </c>
      <c r="F220">
        <v>29.2</v>
      </c>
      <c r="G220">
        <v>63.2</v>
      </c>
      <c r="H220">
        <v>38</v>
      </c>
      <c r="I220" t="s">
        <v>28</v>
      </c>
      <c r="J220">
        <v>2016</v>
      </c>
      <c r="K220">
        <f>INDEX('student population'!$A$2:$D$801,MATCH(Rank_SOLUTION!B220,'student population'!$A$2:$A$808,0),2)</f>
        <v>24313</v>
      </c>
      <c r="L220">
        <f>INDEX('student population'!$A$2:$D$801,MATCH(Rank_SOLUTION!B220,'student population'!$A$2:$A$808,0),3)</f>
        <v>9.1999999999999993</v>
      </c>
      <c r="M220" s="1">
        <f>INDEX('student population'!$A$2:$D$801,MATCH(Rank_SOLUTION!B220,'student population'!$A$2:$A$808,0),4)</f>
        <v>0.17</v>
      </c>
      <c r="N220" t="str">
        <f t="shared" si="6"/>
        <v>Medium</v>
      </c>
      <c r="O220" t="str">
        <f t="shared" si="7"/>
        <v>do not apply</v>
      </c>
    </row>
    <row r="221" spans="1:15" x14ac:dyDescent="0.25">
      <c r="A221" t="s">
        <v>239</v>
      </c>
      <c r="B221" t="s">
        <v>260</v>
      </c>
      <c r="C221" t="s">
        <v>11</v>
      </c>
      <c r="D221">
        <v>43</v>
      </c>
      <c r="E221">
        <v>41.2</v>
      </c>
      <c r="F221">
        <v>27.3</v>
      </c>
      <c r="G221">
        <v>74.8</v>
      </c>
      <c r="H221" t="s">
        <v>28</v>
      </c>
      <c r="I221" t="s">
        <v>28</v>
      </c>
      <c r="J221">
        <v>2016</v>
      </c>
      <c r="K221">
        <f>INDEX('student population'!$A$2:$D$801,MATCH(Rank_SOLUTION!B221,'student population'!$A$2:$A$808,0),2)</f>
        <v>62468</v>
      </c>
      <c r="L221">
        <f>INDEX('student population'!$A$2:$D$801,MATCH(Rank_SOLUTION!B221,'student population'!$A$2:$A$808,0),3)</f>
        <v>13.6</v>
      </c>
      <c r="M221" s="1">
        <f>INDEX('student population'!$A$2:$D$801,MATCH(Rank_SOLUTION!B221,'student population'!$A$2:$A$808,0),4)</f>
        <v>0.13</v>
      </c>
      <c r="N221" t="str">
        <f t="shared" si="6"/>
        <v>Large</v>
      </c>
      <c r="O221" t="str">
        <f t="shared" si="7"/>
        <v>do not apply</v>
      </c>
    </row>
    <row r="222" spans="1:15" x14ac:dyDescent="0.25">
      <c r="A222" t="s">
        <v>239</v>
      </c>
      <c r="B222" t="s">
        <v>261</v>
      </c>
      <c r="C222" t="s">
        <v>11</v>
      </c>
      <c r="D222">
        <v>41</v>
      </c>
      <c r="E222">
        <v>32.299999999999997</v>
      </c>
      <c r="F222">
        <v>26.7</v>
      </c>
      <c r="G222">
        <v>73.5</v>
      </c>
      <c r="H222">
        <v>54.1</v>
      </c>
      <c r="I222" t="s">
        <v>28</v>
      </c>
      <c r="J222">
        <v>2016</v>
      </c>
      <c r="K222">
        <f>INDEX('student population'!$A$2:$D$801,MATCH(Rank_SOLUTION!B222,'student population'!$A$2:$A$808,0),2)</f>
        <v>27526</v>
      </c>
      <c r="L222">
        <f>INDEX('student population'!$A$2:$D$801,MATCH(Rank_SOLUTION!B222,'student population'!$A$2:$A$808,0),3)</f>
        <v>11.6</v>
      </c>
      <c r="M222" s="1">
        <f>INDEX('student population'!$A$2:$D$801,MATCH(Rank_SOLUTION!B222,'student population'!$A$2:$A$808,0),4)</f>
        <v>0.11</v>
      </c>
      <c r="N222" t="str">
        <f t="shared" si="6"/>
        <v>Medium</v>
      </c>
      <c r="O222" t="str">
        <f t="shared" si="7"/>
        <v>do not apply</v>
      </c>
    </row>
    <row r="223" spans="1:15" x14ac:dyDescent="0.25">
      <c r="A223" t="s">
        <v>239</v>
      </c>
      <c r="B223" t="s">
        <v>262</v>
      </c>
      <c r="C223" t="s">
        <v>46</v>
      </c>
      <c r="D223">
        <v>34.9</v>
      </c>
      <c r="E223">
        <v>53.3</v>
      </c>
      <c r="F223">
        <v>21.7</v>
      </c>
      <c r="G223">
        <v>72.599999999999994</v>
      </c>
      <c r="H223">
        <v>70.7</v>
      </c>
      <c r="I223" t="s">
        <v>28</v>
      </c>
      <c r="J223">
        <v>2016</v>
      </c>
      <c r="K223">
        <f>INDEX('student population'!$A$2:$D$801,MATCH(Rank_SOLUTION!B223,'student population'!$A$2:$A$808,0),2)</f>
        <v>35609</v>
      </c>
      <c r="L223">
        <f>INDEX('student population'!$A$2:$D$801,MATCH(Rank_SOLUTION!B223,'student population'!$A$2:$A$808,0),3)</f>
        <v>32.6</v>
      </c>
      <c r="M223" s="1">
        <f>INDEX('student population'!$A$2:$D$801,MATCH(Rank_SOLUTION!B223,'student population'!$A$2:$A$808,0),4)</f>
        <v>0.1</v>
      </c>
      <c r="N223" t="str">
        <f t="shared" si="6"/>
        <v>Large</v>
      </c>
      <c r="O223" t="str">
        <f t="shared" si="7"/>
        <v>do not apply</v>
      </c>
    </row>
    <row r="224" spans="1:15" x14ac:dyDescent="0.25">
      <c r="A224" t="s">
        <v>239</v>
      </c>
      <c r="B224" t="s">
        <v>263</v>
      </c>
      <c r="C224" t="s">
        <v>78</v>
      </c>
      <c r="D224">
        <v>34.200000000000003</v>
      </c>
      <c r="E224">
        <v>58.6</v>
      </c>
      <c r="F224">
        <v>21.6</v>
      </c>
      <c r="G224">
        <v>83.2</v>
      </c>
      <c r="H224">
        <v>31.6</v>
      </c>
      <c r="I224" t="s">
        <v>28</v>
      </c>
      <c r="J224">
        <v>2016</v>
      </c>
      <c r="K224">
        <f>INDEX('student population'!$A$2:$D$801,MATCH(Rank_SOLUTION!B224,'student population'!$A$2:$A$808,0),2)</f>
        <v>16130</v>
      </c>
      <c r="L224">
        <f>INDEX('student population'!$A$2:$D$801,MATCH(Rank_SOLUTION!B224,'student population'!$A$2:$A$808,0),3)</f>
        <v>12.1</v>
      </c>
      <c r="M224" s="1">
        <f>INDEX('student population'!$A$2:$D$801,MATCH(Rank_SOLUTION!B224,'student population'!$A$2:$A$808,0),4)</f>
        <v>0.13</v>
      </c>
      <c r="N224" t="str">
        <f t="shared" si="6"/>
        <v>Medium</v>
      </c>
      <c r="O224" t="str">
        <f t="shared" si="7"/>
        <v>do not apply</v>
      </c>
    </row>
    <row r="225" spans="1:15" x14ac:dyDescent="0.25">
      <c r="A225" t="s">
        <v>239</v>
      </c>
      <c r="B225" t="s">
        <v>264</v>
      </c>
      <c r="C225" t="s">
        <v>46</v>
      </c>
      <c r="D225">
        <v>32.299999999999997</v>
      </c>
      <c r="E225">
        <v>49.4</v>
      </c>
      <c r="F225">
        <v>20.5</v>
      </c>
      <c r="G225">
        <v>89.5</v>
      </c>
      <c r="H225" t="s">
        <v>28</v>
      </c>
      <c r="I225" t="s">
        <v>28</v>
      </c>
      <c r="J225">
        <v>2016</v>
      </c>
      <c r="K225">
        <f>INDEX('student population'!$A$2:$D$801,MATCH(Rank_SOLUTION!B225,'student population'!$A$2:$A$808,0),2)</f>
        <v>24444</v>
      </c>
      <c r="L225">
        <f>INDEX('student population'!$A$2:$D$801,MATCH(Rank_SOLUTION!B225,'student population'!$A$2:$A$808,0),3)</f>
        <v>23.8</v>
      </c>
      <c r="M225" s="1">
        <f>INDEX('student population'!$A$2:$D$801,MATCH(Rank_SOLUTION!B225,'student population'!$A$2:$A$808,0),4)</f>
        <v>0.08</v>
      </c>
      <c r="N225" t="str">
        <f t="shared" si="6"/>
        <v>Medium</v>
      </c>
      <c r="O225" t="str">
        <f t="shared" si="7"/>
        <v>do not apply</v>
      </c>
    </row>
    <row r="226" spans="1:15" x14ac:dyDescent="0.25">
      <c r="A226" t="s">
        <v>239</v>
      </c>
      <c r="B226" t="s">
        <v>265</v>
      </c>
      <c r="C226" t="s">
        <v>33</v>
      </c>
      <c r="D226">
        <v>37.5</v>
      </c>
      <c r="E226">
        <v>63.8</v>
      </c>
      <c r="F226">
        <v>31.7</v>
      </c>
      <c r="G226">
        <v>62.2</v>
      </c>
      <c r="H226">
        <v>57.5</v>
      </c>
      <c r="I226" t="s">
        <v>28</v>
      </c>
      <c r="J226">
        <v>2016</v>
      </c>
      <c r="K226">
        <f>INDEX('student population'!$A$2:$D$801,MATCH(Rank_SOLUTION!B226,'student population'!$A$2:$A$808,0),2)</f>
        <v>27227</v>
      </c>
      <c r="L226">
        <f>INDEX('student population'!$A$2:$D$801,MATCH(Rank_SOLUTION!B226,'student population'!$A$2:$A$808,0),3)</f>
        <v>16.2</v>
      </c>
      <c r="M226" s="1">
        <f>INDEX('student population'!$A$2:$D$801,MATCH(Rank_SOLUTION!B226,'student population'!$A$2:$A$808,0),4)</f>
        <v>0.12</v>
      </c>
      <c r="N226" t="str">
        <f t="shared" si="6"/>
        <v>Medium</v>
      </c>
      <c r="O226" t="str">
        <f t="shared" si="7"/>
        <v>do not apply</v>
      </c>
    </row>
    <row r="227" spans="1:15" x14ac:dyDescent="0.25">
      <c r="A227" t="s">
        <v>239</v>
      </c>
      <c r="B227" t="s">
        <v>266</v>
      </c>
      <c r="C227" t="s">
        <v>174</v>
      </c>
      <c r="D227">
        <v>26.6</v>
      </c>
      <c r="E227">
        <v>81.7</v>
      </c>
      <c r="F227">
        <v>14.6</v>
      </c>
      <c r="G227">
        <v>89.1</v>
      </c>
      <c r="H227">
        <v>33.9</v>
      </c>
      <c r="I227" t="s">
        <v>28</v>
      </c>
      <c r="J227">
        <v>2016</v>
      </c>
      <c r="K227">
        <f>INDEX('student population'!$A$2:$D$801,MATCH(Rank_SOLUTION!B227,'student population'!$A$2:$A$808,0),2)</f>
        <v>7426</v>
      </c>
      <c r="L227">
        <f>INDEX('student population'!$A$2:$D$801,MATCH(Rank_SOLUTION!B227,'student population'!$A$2:$A$808,0),3)</f>
        <v>2.9</v>
      </c>
      <c r="M227" s="1">
        <f>INDEX('student population'!$A$2:$D$801,MATCH(Rank_SOLUTION!B227,'student population'!$A$2:$A$808,0),4)</f>
        <v>0.28000000000000003</v>
      </c>
      <c r="N227" t="str">
        <f t="shared" si="6"/>
        <v>Small</v>
      </c>
      <c r="O227" t="str">
        <f t="shared" si="7"/>
        <v>apply</v>
      </c>
    </row>
    <row r="228" spans="1:15" x14ac:dyDescent="0.25">
      <c r="A228" t="s">
        <v>239</v>
      </c>
      <c r="B228" t="s">
        <v>267</v>
      </c>
      <c r="C228" t="s">
        <v>11</v>
      </c>
      <c r="D228">
        <v>35.5</v>
      </c>
      <c r="E228">
        <v>58.7</v>
      </c>
      <c r="F228">
        <v>20.6</v>
      </c>
      <c r="G228">
        <v>84</v>
      </c>
      <c r="H228">
        <v>32.9</v>
      </c>
      <c r="I228" t="s">
        <v>28</v>
      </c>
      <c r="J228">
        <v>2016</v>
      </c>
      <c r="K228">
        <f>INDEX('student population'!$A$2:$D$801,MATCH(Rank_SOLUTION!B228,'student population'!$A$2:$A$808,0),2)</f>
        <v>18539</v>
      </c>
      <c r="L228">
        <f>INDEX('student population'!$A$2:$D$801,MATCH(Rank_SOLUTION!B228,'student population'!$A$2:$A$808,0),3)</f>
        <v>15.1</v>
      </c>
      <c r="M228" s="1">
        <f>INDEX('student population'!$A$2:$D$801,MATCH(Rank_SOLUTION!B228,'student population'!$A$2:$A$808,0),4)</f>
        <v>0.26</v>
      </c>
      <c r="N228" t="str">
        <f t="shared" si="6"/>
        <v>Medium</v>
      </c>
      <c r="O228" t="str">
        <f t="shared" si="7"/>
        <v>do not apply</v>
      </c>
    </row>
    <row r="229" spans="1:15" x14ac:dyDescent="0.25">
      <c r="A229" t="s">
        <v>239</v>
      </c>
      <c r="B229" t="s">
        <v>268</v>
      </c>
      <c r="C229" t="s">
        <v>11</v>
      </c>
      <c r="D229">
        <v>27.8</v>
      </c>
      <c r="E229">
        <v>21.4</v>
      </c>
      <c r="F229">
        <v>15.7</v>
      </c>
      <c r="G229">
        <v>96</v>
      </c>
      <c r="H229">
        <v>44.6</v>
      </c>
      <c r="I229" t="s">
        <v>28</v>
      </c>
      <c r="J229">
        <v>2016</v>
      </c>
      <c r="K229">
        <f>INDEX('student population'!$A$2:$D$801,MATCH(Rank_SOLUTION!B229,'student population'!$A$2:$A$808,0),2)</f>
        <v>2838</v>
      </c>
      <c r="L229">
        <f>INDEX('student population'!$A$2:$D$801,MATCH(Rank_SOLUTION!B229,'student population'!$A$2:$A$808,0),3)</f>
        <v>1.1000000000000001</v>
      </c>
      <c r="M229" s="1">
        <f>INDEX('student population'!$A$2:$D$801,MATCH(Rank_SOLUTION!B229,'student population'!$A$2:$A$808,0),4)</f>
        <v>0.03</v>
      </c>
      <c r="N229" t="str">
        <f t="shared" si="6"/>
        <v>Small</v>
      </c>
      <c r="O229" t="str">
        <f t="shared" si="7"/>
        <v>apply</v>
      </c>
    </row>
    <row r="230" spans="1:15" x14ac:dyDescent="0.25">
      <c r="A230" t="s">
        <v>239</v>
      </c>
      <c r="B230" t="s">
        <v>269</v>
      </c>
      <c r="C230" t="s">
        <v>209</v>
      </c>
      <c r="D230">
        <v>30.7</v>
      </c>
      <c r="E230">
        <v>89.9</v>
      </c>
      <c r="F230">
        <v>30.5</v>
      </c>
      <c r="G230">
        <v>74.900000000000006</v>
      </c>
      <c r="H230">
        <v>31.5</v>
      </c>
      <c r="I230" t="s">
        <v>28</v>
      </c>
      <c r="J230">
        <v>2016</v>
      </c>
      <c r="K230">
        <f>INDEX('student population'!$A$2:$D$801,MATCH(Rank_SOLUTION!B230,'student population'!$A$2:$A$808,0),2)</f>
        <v>18600</v>
      </c>
      <c r="L230">
        <f>INDEX('student population'!$A$2:$D$801,MATCH(Rank_SOLUTION!B230,'student population'!$A$2:$A$808,0),3)</f>
        <v>20.3</v>
      </c>
      <c r="M230" s="1">
        <f>INDEX('student population'!$A$2:$D$801,MATCH(Rank_SOLUTION!B230,'student population'!$A$2:$A$808,0),4)</f>
        <v>0.21</v>
      </c>
      <c r="N230" t="str">
        <f t="shared" si="6"/>
        <v>Medium</v>
      </c>
      <c r="O230" t="str">
        <f t="shared" si="7"/>
        <v>do not apply</v>
      </c>
    </row>
    <row r="231" spans="1:15" x14ac:dyDescent="0.25">
      <c r="A231" t="s">
        <v>239</v>
      </c>
      <c r="B231" t="s">
        <v>270</v>
      </c>
      <c r="C231" t="s">
        <v>33</v>
      </c>
      <c r="D231">
        <v>37.1</v>
      </c>
      <c r="E231">
        <v>69.900000000000006</v>
      </c>
      <c r="F231">
        <v>36.700000000000003</v>
      </c>
      <c r="G231">
        <v>61.5</v>
      </c>
      <c r="H231">
        <v>41.5</v>
      </c>
      <c r="I231" t="s">
        <v>28</v>
      </c>
      <c r="J231">
        <v>2016</v>
      </c>
      <c r="K231">
        <f>INDEX('student population'!$A$2:$D$801,MATCH(Rank_SOLUTION!B231,'student population'!$A$2:$A$808,0),2)</f>
        <v>36733</v>
      </c>
      <c r="L231">
        <f>INDEX('student population'!$A$2:$D$801,MATCH(Rank_SOLUTION!B231,'student population'!$A$2:$A$808,0),3)</f>
        <v>26.3</v>
      </c>
      <c r="M231" s="1">
        <f>INDEX('student population'!$A$2:$D$801,MATCH(Rank_SOLUTION!B231,'student population'!$A$2:$A$808,0),4)</f>
        <v>0.15</v>
      </c>
      <c r="N231" t="str">
        <f t="shared" si="6"/>
        <v>Large</v>
      </c>
      <c r="O231" t="str">
        <f t="shared" si="7"/>
        <v>do not apply</v>
      </c>
    </row>
    <row r="232" spans="1:15" x14ac:dyDescent="0.25">
      <c r="A232" t="s">
        <v>239</v>
      </c>
      <c r="B232" t="s">
        <v>271</v>
      </c>
      <c r="C232" t="s">
        <v>78</v>
      </c>
      <c r="D232">
        <v>24.6</v>
      </c>
      <c r="E232">
        <v>49.1</v>
      </c>
      <c r="F232">
        <v>28.8</v>
      </c>
      <c r="G232">
        <v>83.3</v>
      </c>
      <c r="H232">
        <v>29</v>
      </c>
      <c r="I232" t="s">
        <v>28</v>
      </c>
      <c r="J232">
        <v>2016</v>
      </c>
      <c r="K232">
        <f>INDEX('student population'!$A$2:$D$801,MATCH(Rank_SOLUTION!B232,'student population'!$A$2:$A$808,0),2)</f>
        <v>34691</v>
      </c>
      <c r="L232">
        <f>INDEX('student population'!$A$2:$D$801,MATCH(Rank_SOLUTION!B232,'student population'!$A$2:$A$808,0),3)</f>
        <v>26.9</v>
      </c>
      <c r="M232" s="1">
        <f>INDEX('student population'!$A$2:$D$801,MATCH(Rank_SOLUTION!B232,'student population'!$A$2:$A$808,0),4)</f>
        <v>0.15</v>
      </c>
      <c r="N232" t="str">
        <f t="shared" si="6"/>
        <v>Large</v>
      </c>
      <c r="O232" t="str">
        <f t="shared" si="7"/>
        <v>do not apply</v>
      </c>
    </row>
    <row r="233" spans="1:15" x14ac:dyDescent="0.25">
      <c r="A233" t="s">
        <v>239</v>
      </c>
      <c r="B233" t="s">
        <v>272</v>
      </c>
      <c r="C233" t="s">
        <v>195</v>
      </c>
      <c r="D233">
        <v>30.8</v>
      </c>
      <c r="E233">
        <v>29.6</v>
      </c>
      <c r="F233">
        <v>17.8</v>
      </c>
      <c r="G233">
        <v>97.4</v>
      </c>
      <c r="H233">
        <v>42.5</v>
      </c>
      <c r="I233" t="s">
        <v>28</v>
      </c>
      <c r="J233">
        <v>2016</v>
      </c>
      <c r="K233">
        <f>INDEX('student population'!$A$2:$D$801,MATCH(Rank_SOLUTION!B233,'student population'!$A$2:$A$808,0),2)</f>
        <v>17155</v>
      </c>
      <c r="L233">
        <f>INDEX('student population'!$A$2:$D$801,MATCH(Rank_SOLUTION!B233,'student population'!$A$2:$A$808,0),3)</f>
        <v>7.2</v>
      </c>
      <c r="M233" s="1">
        <f>INDEX('student population'!$A$2:$D$801,MATCH(Rank_SOLUTION!B233,'student population'!$A$2:$A$808,0),4)</f>
        <v>0.08</v>
      </c>
      <c r="N233" t="str">
        <f t="shared" si="6"/>
        <v>Medium</v>
      </c>
      <c r="O233" t="str">
        <f t="shared" si="7"/>
        <v>do not apply</v>
      </c>
    </row>
    <row r="234" spans="1:15" x14ac:dyDescent="0.25">
      <c r="A234" t="s">
        <v>239</v>
      </c>
      <c r="B234" t="s">
        <v>273</v>
      </c>
      <c r="C234" t="s">
        <v>141</v>
      </c>
      <c r="D234">
        <v>30.1</v>
      </c>
      <c r="E234">
        <v>48.8</v>
      </c>
      <c r="F234">
        <v>31.7</v>
      </c>
      <c r="G234">
        <v>76.3</v>
      </c>
      <c r="H234">
        <v>66.3</v>
      </c>
      <c r="I234" t="s">
        <v>28</v>
      </c>
      <c r="J234">
        <v>2016</v>
      </c>
      <c r="K234">
        <f>INDEX('student population'!$A$2:$D$801,MATCH(Rank_SOLUTION!B234,'student population'!$A$2:$A$808,0),2)</f>
        <v>30025</v>
      </c>
      <c r="L234">
        <f>INDEX('student population'!$A$2:$D$801,MATCH(Rank_SOLUTION!B234,'student population'!$A$2:$A$808,0),3)</f>
        <v>22.2</v>
      </c>
      <c r="M234" s="1">
        <f>INDEX('student population'!$A$2:$D$801,MATCH(Rank_SOLUTION!B234,'student population'!$A$2:$A$808,0),4)</f>
        <v>0.12</v>
      </c>
      <c r="N234" t="str">
        <f t="shared" si="6"/>
        <v>Large</v>
      </c>
      <c r="O234" t="str">
        <f t="shared" si="7"/>
        <v>do not apply</v>
      </c>
    </row>
    <row r="235" spans="1:15" x14ac:dyDescent="0.25">
      <c r="A235" t="s">
        <v>239</v>
      </c>
      <c r="B235" t="s">
        <v>274</v>
      </c>
      <c r="C235" t="s">
        <v>13</v>
      </c>
      <c r="D235">
        <v>26</v>
      </c>
      <c r="E235">
        <v>81.7</v>
      </c>
      <c r="F235">
        <v>27.8</v>
      </c>
      <c r="G235">
        <v>74.900000000000006</v>
      </c>
      <c r="H235">
        <v>45.5</v>
      </c>
      <c r="I235" t="s">
        <v>28</v>
      </c>
      <c r="J235">
        <v>2016</v>
      </c>
      <c r="K235">
        <f>INDEX('student population'!$A$2:$D$801,MATCH(Rank_SOLUTION!B235,'student population'!$A$2:$A$808,0),2)</f>
        <v>1819</v>
      </c>
      <c r="L235">
        <f>INDEX('student population'!$A$2:$D$801,MATCH(Rank_SOLUTION!B235,'student population'!$A$2:$A$808,0),3)</f>
        <v>10.9</v>
      </c>
      <c r="M235" s="1">
        <f>INDEX('student population'!$A$2:$D$801,MATCH(Rank_SOLUTION!B235,'student population'!$A$2:$A$808,0),4)</f>
        <v>0.18</v>
      </c>
      <c r="N235" t="str">
        <f t="shared" si="6"/>
        <v>Small</v>
      </c>
      <c r="O235" t="str">
        <f t="shared" si="7"/>
        <v>apply</v>
      </c>
    </row>
    <row r="236" spans="1:15" x14ac:dyDescent="0.25">
      <c r="A236" t="s">
        <v>239</v>
      </c>
      <c r="B236" t="s">
        <v>275</v>
      </c>
      <c r="C236" t="s">
        <v>11</v>
      </c>
      <c r="D236">
        <v>37.700000000000003</v>
      </c>
      <c r="E236">
        <v>21.8</v>
      </c>
      <c r="F236">
        <v>17.399999999999999</v>
      </c>
      <c r="G236">
        <v>88.9</v>
      </c>
      <c r="H236">
        <v>45.4</v>
      </c>
      <c r="I236" t="s">
        <v>28</v>
      </c>
      <c r="J236">
        <v>2016</v>
      </c>
      <c r="K236">
        <f>INDEX('student population'!$A$2:$D$801,MATCH(Rank_SOLUTION!B236,'student population'!$A$2:$A$808,0),2)</f>
        <v>1855</v>
      </c>
      <c r="L236">
        <f>INDEX('student population'!$A$2:$D$801,MATCH(Rank_SOLUTION!B236,'student population'!$A$2:$A$808,0),3)</f>
        <v>2.1</v>
      </c>
      <c r="M236" s="1">
        <f>INDEX('student population'!$A$2:$D$801,MATCH(Rank_SOLUTION!B236,'student population'!$A$2:$A$808,0),4)</f>
        <v>0.05</v>
      </c>
      <c r="N236" t="str">
        <f t="shared" si="6"/>
        <v>Small</v>
      </c>
      <c r="O236" t="str">
        <f t="shared" si="7"/>
        <v>apply</v>
      </c>
    </row>
    <row r="237" spans="1:15" x14ac:dyDescent="0.25">
      <c r="A237" t="s">
        <v>239</v>
      </c>
      <c r="B237" t="s">
        <v>276</v>
      </c>
      <c r="C237" t="s">
        <v>141</v>
      </c>
      <c r="D237">
        <v>38</v>
      </c>
      <c r="E237">
        <v>34.700000000000003</v>
      </c>
      <c r="F237">
        <v>37.299999999999997</v>
      </c>
      <c r="G237">
        <v>61.5</v>
      </c>
      <c r="H237">
        <v>32.6</v>
      </c>
      <c r="I237" t="s">
        <v>28</v>
      </c>
      <c r="J237">
        <v>2016</v>
      </c>
      <c r="K237">
        <f>INDEX('student population'!$A$2:$D$801,MATCH(Rank_SOLUTION!B237,'student population'!$A$2:$A$808,0),2)</f>
        <v>120986</v>
      </c>
      <c r="L237">
        <f>INDEX('student population'!$A$2:$D$801,MATCH(Rank_SOLUTION!B237,'student population'!$A$2:$A$808,0),3)</f>
        <v>32.299999999999997</v>
      </c>
      <c r="M237" s="1">
        <f>INDEX('student population'!$A$2:$D$801,MATCH(Rank_SOLUTION!B237,'student population'!$A$2:$A$808,0),4)</f>
        <v>7.0000000000000007E-2</v>
      </c>
      <c r="N237" t="str">
        <f t="shared" si="6"/>
        <v>Large</v>
      </c>
      <c r="O237" t="str">
        <f t="shared" si="7"/>
        <v>do not apply</v>
      </c>
    </row>
    <row r="238" spans="1:15" x14ac:dyDescent="0.25">
      <c r="A238" t="s">
        <v>239</v>
      </c>
      <c r="B238" t="s">
        <v>277</v>
      </c>
      <c r="C238" t="s">
        <v>62</v>
      </c>
      <c r="D238">
        <v>46.7</v>
      </c>
      <c r="E238">
        <v>21.4</v>
      </c>
      <c r="F238">
        <v>36.6</v>
      </c>
      <c r="G238">
        <v>67.2</v>
      </c>
      <c r="H238">
        <v>80.3</v>
      </c>
      <c r="I238" t="s">
        <v>28</v>
      </c>
      <c r="J238">
        <v>2016</v>
      </c>
      <c r="K238">
        <f>INDEX('student population'!$A$2:$D$801,MATCH(Rank_SOLUTION!B238,'student population'!$A$2:$A$808,0),2)</f>
        <v>14290</v>
      </c>
      <c r="L238">
        <f>INDEX('student population'!$A$2:$D$801,MATCH(Rank_SOLUTION!B238,'student population'!$A$2:$A$808,0),3)</f>
        <v>7.9</v>
      </c>
      <c r="M238" s="1">
        <f>INDEX('student population'!$A$2:$D$801,MATCH(Rank_SOLUTION!B238,'student population'!$A$2:$A$808,0),4)</f>
        <v>0.02</v>
      </c>
      <c r="N238" t="str">
        <f t="shared" si="6"/>
        <v>Medium</v>
      </c>
      <c r="O238" t="str">
        <f t="shared" si="7"/>
        <v>do not apply</v>
      </c>
    </row>
    <row r="239" spans="1:15" x14ac:dyDescent="0.25">
      <c r="A239" t="s">
        <v>239</v>
      </c>
      <c r="B239" t="s">
        <v>278</v>
      </c>
      <c r="C239" t="s">
        <v>11</v>
      </c>
      <c r="D239">
        <v>24.8</v>
      </c>
      <c r="E239">
        <v>45.1</v>
      </c>
      <c r="F239">
        <v>35.700000000000003</v>
      </c>
      <c r="G239">
        <v>73.400000000000006</v>
      </c>
      <c r="H239">
        <v>99.8</v>
      </c>
      <c r="I239" t="s">
        <v>28</v>
      </c>
      <c r="J239">
        <v>2016</v>
      </c>
      <c r="K239">
        <f>INDEX('student population'!$A$2:$D$801,MATCH(Rank_SOLUTION!B239,'student population'!$A$2:$A$808,0),2)</f>
        <v>31424</v>
      </c>
      <c r="L239">
        <f>INDEX('student population'!$A$2:$D$801,MATCH(Rank_SOLUTION!B239,'student population'!$A$2:$A$808,0),3)</f>
        <v>21.5</v>
      </c>
      <c r="M239" s="1">
        <f>INDEX('student population'!$A$2:$D$801,MATCH(Rank_SOLUTION!B239,'student population'!$A$2:$A$808,0),4)</f>
        <v>0.1</v>
      </c>
      <c r="N239" t="str">
        <f t="shared" si="6"/>
        <v>Large</v>
      </c>
      <c r="O239" t="str">
        <f t="shared" si="7"/>
        <v>do not apply</v>
      </c>
    </row>
    <row r="240" spans="1:15" x14ac:dyDescent="0.25">
      <c r="A240" t="s">
        <v>239</v>
      </c>
      <c r="B240" t="s">
        <v>279</v>
      </c>
      <c r="C240" t="s">
        <v>11</v>
      </c>
      <c r="D240">
        <v>32.6</v>
      </c>
      <c r="E240">
        <v>53.2</v>
      </c>
      <c r="F240">
        <v>22</v>
      </c>
      <c r="G240">
        <v>83</v>
      </c>
      <c r="H240">
        <v>33.4</v>
      </c>
      <c r="I240" t="s">
        <v>28</v>
      </c>
      <c r="J240">
        <v>2016</v>
      </c>
      <c r="K240">
        <f>INDEX('student population'!$A$2:$D$801,MATCH(Rank_SOLUTION!B240,'student population'!$A$2:$A$808,0),2)</f>
        <v>21908</v>
      </c>
      <c r="L240">
        <f>INDEX('student population'!$A$2:$D$801,MATCH(Rank_SOLUTION!B240,'student population'!$A$2:$A$808,0),3)</f>
        <v>10.9</v>
      </c>
      <c r="M240" s="1">
        <f>INDEX('student population'!$A$2:$D$801,MATCH(Rank_SOLUTION!B240,'student population'!$A$2:$A$808,0),4)</f>
        <v>0.24</v>
      </c>
      <c r="N240" t="str">
        <f t="shared" si="6"/>
        <v>Medium</v>
      </c>
      <c r="O240" t="str">
        <f t="shared" si="7"/>
        <v>do not apply</v>
      </c>
    </row>
    <row r="241" spans="1:15" x14ac:dyDescent="0.25">
      <c r="A241" t="s">
        <v>239</v>
      </c>
      <c r="B241" t="s">
        <v>280</v>
      </c>
      <c r="C241" t="s">
        <v>46</v>
      </c>
      <c r="D241">
        <v>40</v>
      </c>
      <c r="E241">
        <v>52.7</v>
      </c>
      <c r="F241">
        <v>44.5</v>
      </c>
      <c r="G241">
        <v>55.7</v>
      </c>
      <c r="H241">
        <v>99.8</v>
      </c>
      <c r="I241" t="s">
        <v>28</v>
      </c>
      <c r="J241">
        <v>2016</v>
      </c>
      <c r="K241">
        <f>INDEX('student population'!$A$2:$D$801,MATCH(Rank_SOLUTION!B241,'student population'!$A$2:$A$808,0),2)</f>
        <v>24099</v>
      </c>
      <c r="L241">
        <f>INDEX('student population'!$A$2:$D$801,MATCH(Rank_SOLUTION!B241,'student population'!$A$2:$A$808,0),3)</f>
        <v>45.4</v>
      </c>
      <c r="M241" s="1">
        <f>INDEX('student population'!$A$2:$D$801,MATCH(Rank_SOLUTION!B241,'student population'!$A$2:$A$808,0),4)</f>
        <v>0.2</v>
      </c>
      <c r="N241" t="str">
        <f t="shared" si="6"/>
        <v>Medium</v>
      </c>
      <c r="O241" t="str">
        <f t="shared" si="7"/>
        <v>do not apply</v>
      </c>
    </row>
    <row r="242" spans="1:15" x14ac:dyDescent="0.25">
      <c r="A242" t="s">
        <v>239</v>
      </c>
      <c r="B242" t="s">
        <v>281</v>
      </c>
      <c r="C242" t="s">
        <v>44</v>
      </c>
      <c r="D242">
        <v>31.5</v>
      </c>
      <c r="E242">
        <v>40.1</v>
      </c>
      <c r="F242">
        <v>32.799999999999997</v>
      </c>
      <c r="G242">
        <v>68.099999999999994</v>
      </c>
      <c r="H242">
        <v>99.9</v>
      </c>
      <c r="I242" t="s">
        <v>28</v>
      </c>
      <c r="J242">
        <v>2016</v>
      </c>
      <c r="K242">
        <f>INDEX('student population'!$A$2:$D$801,MATCH(Rank_SOLUTION!B242,'student population'!$A$2:$A$808,0),2)</f>
        <v>3879</v>
      </c>
      <c r="L242">
        <f>INDEX('student population'!$A$2:$D$801,MATCH(Rank_SOLUTION!B242,'student population'!$A$2:$A$808,0),3)</f>
        <v>4.5999999999999996</v>
      </c>
      <c r="M242" s="1">
        <f>INDEX('student population'!$A$2:$D$801,MATCH(Rank_SOLUTION!B242,'student population'!$A$2:$A$808,0),4)</f>
        <v>0</v>
      </c>
      <c r="N242" t="str">
        <f t="shared" si="6"/>
        <v>Small</v>
      </c>
      <c r="O242" t="str">
        <f t="shared" si="7"/>
        <v>apply</v>
      </c>
    </row>
    <row r="243" spans="1:15" x14ac:dyDescent="0.25">
      <c r="A243" t="s">
        <v>239</v>
      </c>
      <c r="B243" t="s">
        <v>282</v>
      </c>
      <c r="C243" t="s">
        <v>46</v>
      </c>
      <c r="D243">
        <v>37.1</v>
      </c>
      <c r="E243">
        <v>54.4</v>
      </c>
      <c r="F243">
        <v>43.2</v>
      </c>
      <c r="G243">
        <v>51.1</v>
      </c>
      <c r="H243">
        <v>99.1</v>
      </c>
      <c r="I243" t="s">
        <v>28</v>
      </c>
      <c r="J243">
        <v>2016</v>
      </c>
      <c r="K243">
        <f>INDEX('student population'!$A$2:$D$801,MATCH(Rank_SOLUTION!B243,'student population'!$A$2:$A$808,0),2)</f>
        <v>20300</v>
      </c>
      <c r="L243">
        <f>INDEX('student population'!$A$2:$D$801,MATCH(Rank_SOLUTION!B243,'student population'!$A$2:$A$808,0),3)</f>
        <v>53.6</v>
      </c>
      <c r="M243" s="1">
        <f>INDEX('student population'!$A$2:$D$801,MATCH(Rank_SOLUTION!B243,'student population'!$A$2:$A$808,0),4)</f>
        <v>0.18</v>
      </c>
      <c r="N243" t="str">
        <f t="shared" si="6"/>
        <v>Medium</v>
      </c>
      <c r="O243" t="str">
        <f t="shared" si="7"/>
        <v>do not apply</v>
      </c>
    </row>
    <row r="244" spans="1:15" x14ac:dyDescent="0.25">
      <c r="A244" t="s">
        <v>239</v>
      </c>
      <c r="B244" t="s">
        <v>283</v>
      </c>
      <c r="C244" t="s">
        <v>51</v>
      </c>
      <c r="D244">
        <v>27</v>
      </c>
      <c r="E244">
        <v>90.1</v>
      </c>
      <c r="F244">
        <v>35.1</v>
      </c>
      <c r="G244">
        <v>66.900000000000006</v>
      </c>
      <c r="H244">
        <v>42.3</v>
      </c>
      <c r="I244" t="s">
        <v>28</v>
      </c>
      <c r="J244">
        <v>2016</v>
      </c>
      <c r="K244">
        <f>INDEX('student population'!$A$2:$D$801,MATCH(Rank_SOLUTION!B244,'student population'!$A$2:$A$808,0),2)</f>
        <v>24519</v>
      </c>
      <c r="L244">
        <f>INDEX('student population'!$A$2:$D$801,MATCH(Rank_SOLUTION!B244,'student population'!$A$2:$A$808,0),3)</f>
        <v>44.1</v>
      </c>
      <c r="M244" s="1">
        <f>INDEX('student population'!$A$2:$D$801,MATCH(Rank_SOLUTION!B244,'student population'!$A$2:$A$808,0),4)</f>
        <v>0.31</v>
      </c>
      <c r="N244" t="str">
        <f t="shared" si="6"/>
        <v>Medium</v>
      </c>
      <c r="O244" t="str">
        <f t="shared" si="7"/>
        <v>do not apply</v>
      </c>
    </row>
    <row r="245" spans="1:15" x14ac:dyDescent="0.25">
      <c r="A245" t="s">
        <v>239</v>
      </c>
      <c r="B245" t="s">
        <v>284</v>
      </c>
      <c r="C245" t="s">
        <v>215</v>
      </c>
      <c r="D245">
        <v>41</v>
      </c>
      <c r="E245">
        <v>47.5</v>
      </c>
      <c r="F245">
        <v>50.5</v>
      </c>
      <c r="G245">
        <v>49.2</v>
      </c>
      <c r="H245">
        <v>42.9</v>
      </c>
      <c r="I245" t="s">
        <v>28</v>
      </c>
      <c r="J245">
        <v>2016</v>
      </c>
      <c r="K245">
        <f>INDEX('student population'!$A$2:$D$801,MATCH(Rank_SOLUTION!B245,'student population'!$A$2:$A$808,0),2)</f>
        <v>23977</v>
      </c>
      <c r="L245">
        <f>INDEX('student population'!$A$2:$D$801,MATCH(Rank_SOLUTION!B245,'student population'!$A$2:$A$808,0),3)</f>
        <v>24.4</v>
      </c>
      <c r="M245" s="1">
        <f>INDEX('student population'!$A$2:$D$801,MATCH(Rank_SOLUTION!B245,'student population'!$A$2:$A$808,0),4)</f>
        <v>0.04</v>
      </c>
      <c r="N245" t="str">
        <f t="shared" si="6"/>
        <v>Medium</v>
      </c>
      <c r="O245" t="str">
        <f t="shared" si="7"/>
        <v>do not apply</v>
      </c>
    </row>
    <row r="246" spans="1:15" x14ac:dyDescent="0.25">
      <c r="A246" t="s">
        <v>239</v>
      </c>
      <c r="B246" t="s">
        <v>285</v>
      </c>
      <c r="C246" t="s">
        <v>11</v>
      </c>
      <c r="D246">
        <v>24.3</v>
      </c>
      <c r="E246">
        <v>52.3</v>
      </c>
      <c r="F246">
        <v>26.7</v>
      </c>
      <c r="G246">
        <v>86.8</v>
      </c>
      <c r="H246">
        <v>41.8</v>
      </c>
      <c r="I246" t="s">
        <v>28</v>
      </c>
      <c r="J246">
        <v>2016</v>
      </c>
      <c r="K246">
        <f>INDEX('student population'!$A$2:$D$801,MATCH(Rank_SOLUTION!B246,'student population'!$A$2:$A$808,0),2)</f>
        <v>16306</v>
      </c>
      <c r="L246">
        <f>INDEX('student population'!$A$2:$D$801,MATCH(Rank_SOLUTION!B246,'student population'!$A$2:$A$808,0),3)</f>
        <v>22.8</v>
      </c>
      <c r="M246" s="1">
        <f>INDEX('student population'!$A$2:$D$801,MATCH(Rank_SOLUTION!B246,'student population'!$A$2:$A$808,0),4)</f>
        <v>0.23</v>
      </c>
      <c r="N246" t="str">
        <f t="shared" si="6"/>
        <v>Medium</v>
      </c>
      <c r="O246" t="str">
        <f t="shared" si="7"/>
        <v>do not apply</v>
      </c>
    </row>
    <row r="247" spans="1:15" x14ac:dyDescent="0.25">
      <c r="A247" t="s">
        <v>239</v>
      </c>
      <c r="B247" t="s">
        <v>286</v>
      </c>
      <c r="C247" t="s">
        <v>71</v>
      </c>
      <c r="D247">
        <v>34.1</v>
      </c>
      <c r="E247">
        <v>71.599999999999994</v>
      </c>
      <c r="F247">
        <v>47.1</v>
      </c>
      <c r="G247">
        <v>51.5</v>
      </c>
      <c r="H247">
        <v>57.4</v>
      </c>
      <c r="I247" t="s">
        <v>28</v>
      </c>
      <c r="J247">
        <v>2016</v>
      </c>
      <c r="K247">
        <f>INDEX('student population'!$A$2:$D$801,MATCH(Rank_SOLUTION!B247,'student population'!$A$2:$A$808,0),2)</f>
        <v>7576</v>
      </c>
      <c r="L247">
        <f>INDEX('student population'!$A$2:$D$801,MATCH(Rank_SOLUTION!B247,'student population'!$A$2:$A$808,0),3)</f>
        <v>22.4</v>
      </c>
      <c r="M247" s="1">
        <f>INDEX('student population'!$A$2:$D$801,MATCH(Rank_SOLUTION!B247,'student population'!$A$2:$A$808,0),4)</f>
        <v>0.1</v>
      </c>
      <c r="N247" t="str">
        <f t="shared" si="6"/>
        <v>Small</v>
      </c>
      <c r="O247" t="str">
        <f t="shared" si="7"/>
        <v>apply</v>
      </c>
    </row>
    <row r="248" spans="1:15" x14ac:dyDescent="0.25">
      <c r="A248" t="s">
        <v>239</v>
      </c>
      <c r="B248" t="s">
        <v>287</v>
      </c>
      <c r="C248" t="s">
        <v>64</v>
      </c>
      <c r="D248">
        <v>45.3</v>
      </c>
      <c r="E248">
        <v>29.3</v>
      </c>
      <c r="F248">
        <v>42.7</v>
      </c>
      <c r="G248">
        <v>49.4</v>
      </c>
      <c r="H248">
        <v>74.7</v>
      </c>
      <c r="I248" t="s">
        <v>28</v>
      </c>
      <c r="J248">
        <v>2016</v>
      </c>
      <c r="K248">
        <f>INDEX('student population'!$A$2:$D$801,MATCH(Rank_SOLUTION!B248,'student population'!$A$2:$A$808,0),2)</f>
        <v>17200</v>
      </c>
      <c r="L248">
        <f>INDEX('student population'!$A$2:$D$801,MATCH(Rank_SOLUTION!B248,'student population'!$A$2:$A$808,0),3)</f>
        <v>5</v>
      </c>
      <c r="M248" s="1">
        <f>INDEX('student population'!$A$2:$D$801,MATCH(Rank_SOLUTION!B248,'student population'!$A$2:$A$808,0),4)</f>
        <v>7.0000000000000007E-2</v>
      </c>
      <c r="N248" t="str">
        <f t="shared" si="6"/>
        <v>Medium</v>
      </c>
      <c r="O248" t="str">
        <f t="shared" si="7"/>
        <v>do not apply</v>
      </c>
    </row>
    <row r="249" spans="1:15" x14ac:dyDescent="0.25">
      <c r="A249" t="s">
        <v>239</v>
      </c>
      <c r="B249" t="s">
        <v>288</v>
      </c>
      <c r="C249" t="s">
        <v>64</v>
      </c>
      <c r="D249">
        <v>45.6</v>
      </c>
      <c r="E249">
        <v>31.9</v>
      </c>
      <c r="F249">
        <v>47.6</v>
      </c>
      <c r="G249">
        <v>42.2</v>
      </c>
      <c r="H249">
        <v>70.900000000000006</v>
      </c>
      <c r="I249" t="s">
        <v>28</v>
      </c>
      <c r="J249">
        <v>2016</v>
      </c>
      <c r="K249">
        <f>INDEX('student population'!$A$2:$D$801,MATCH(Rank_SOLUTION!B249,'student population'!$A$2:$A$808,0),2)</f>
        <v>9586</v>
      </c>
      <c r="L249">
        <f>INDEX('student population'!$A$2:$D$801,MATCH(Rank_SOLUTION!B249,'student population'!$A$2:$A$808,0),3)</f>
        <v>7.3</v>
      </c>
      <c r="M249" s="1">
        <f>INDEX('student population'!$A$2:$D$801,MATCH(Rank_SOLUTION!B249,'student population'!$A$2:$A$808,0),4)</f>
        <v>0.13</v>
      </c>
      <c r="N249" t="str">
        <f t="shared" si="6"/>
        <v>Small</v>
      </c>
      <c r="O249" t="str">
        <f t="shared" si="7"/>
        <v>apply</v>
      </c>
    </row>
    <row r="250" spans="1:15" x14ac:dyDescent="0.25">
      <c r="A250" t="s">
        <v>239</v>
      </c>
      <c r="B250" t="s">
        <v>289</v>
      </c>
      <c r="C250" t="s">
        <v>33</v>
      </c>
      <c r="D250">
        <v>20.6</v>
      </c>
      <c r="E250">
        <v>70.2</v>
      </c>
      <c r="F250">
        <v>30</v>
      </c>
      <c r="G250">
        <v>79</v>
      </c>
      <c r="H250">
        <v>36.6</v>
      </c>
      <c r="I250" t="s">
        <v>28</v>
      </c>
      <c r="J250">
        <v>2016</v>
      </c>
      <c r="K250">
        <f>INDEX('student population'!$A$2:$D$801,MATCH(Rank_SOLUTION!B250,'student population'!$A$2:$A$808,0),2)</f>
        <v>17581</v>
      </c>
      <c r="L250">
        <f>INDEX('student population'!$A$2:$D$801,MATCH(Rank_SOLUTION!B250,'student population'!$A$2:$A$808,0),3)</f>
        <v>21.5</v>
      </c>
      <c r="M250" s="1">
        <f>INDEX('student population'!$A$2:$D$801,MATCH(Rank_SOLUTION!B250,'student population'!$A$2:$A$808,0),4)</f>
        <v>0.11</v>
      </c>
      <c r="N250" t="str">
        <f t="shared" si="6"/>
        <v>Medium</v>
      </c>
      <c r="O250" t="str">
        <f t="shared" si="7"/>
        <v>do not apply</v>
      </c>
    </row>
    <row r="251" spans="1:15" x14ac:dyDescent="0.25">
      <c r="A251" t="s">
        <v>239</v>
      </c>
      <c r="B251" t="s">
        <v>290</v>
      </c>
      <c r="C251" t="s">
        <v>11</v>
      </c>
      <c r="D251">
        <v>34.6</v>
      </c>
      <c r="E251">
        <v>24.2</v>
      </c>
      <c r="F251">
        <v>19.5</v>
      </c>
      <c r="G251">
        <v>94.8</v>
      </c>
      <c r="H251">
        <v>42.5</v>
      </c>
      <c r="I251" t="s">
        <v>28</v>
      </c>
      <c r="J251">
        <v>2016</v>
      </c>
      <c r="K251">
        <f>INDEX('student population'!$A$2:$D$801,MATCH(Rank_SOLUTION!B251,'student population'!$A$2:$A$808,0),2)</f>
        <v>7326</v>
      </c>
      <c r="L251">
        <f>INDEX('student population'!$A$2:$D$801,MATCH(Rank_SOLUTION!B251,'student population'!$A$2:$A$808,0),3)</f>
        <v>4.5999999999999996</v>
      </c>
      <c r="M251" s="1">
        <f>INDEX('student population'!$A$2:$D$801,MATCH(Rank_SOLUTION!B251,'student population'!$A$2:$A$808,0),4)</f>
        <v>0.05</v>
      </c>
      <c r="N251" t="str">
        <f t="shared" si="6"/>
        <v>Small</v>
      </c>
      <c r="O251" t="str">
        <f t="shared" si="7"/>
        <v>apply</v>
      </c>
    </row>
    <row r="252" spans="1:15" x14ac:dyDescent="0.25">
      <c r="A252" t="s">
        <v>239</v>
      </c>
      <c r="B252" t="s">
        <v>291</v>
      </c>
      <c r="C252" t="s">
        <v>33</v>
      </c>
      <c r="D252">
        <v>38.6</v>
      </c>
      <c r="E252">
        <v>73.599999999999994</v>
      </c>
      <c r="F252">
        <v>32.4</v>
      </c>
      <c r="G252">
        <v>59</v>
      </c>
      <c r="H252">
        <v>59.7</v>
      </c>
      <c r="I252" t="s">
        <v>28</v>
      </c>
      <c r="J252">
        <v>2016</v>
      </c>
      <c r="K252">
        <f>INDEX('student population'!$A$2:$D$801,MATCH(Rank_SOLUTION!B252,'student population'!$A$2:$A$808,0),2)</f>
        <v>27387</v>
      </c>
      <c r="L252">
        <f>INDEX('student population'!$A$2:$D$801,MATCH(Rank_SOLUTION!B252,'student population'!$A$2:$A$808,0),3)</f>
        <v>20.7</v>
      </c>
      <c r="M252" s="1">
        <f>INDEX('student population'!$A$2:$D$801,MATCH(Rank_SOLUTION!B252,'student population'!$A$2:$A$808,0),4)</f>
        <v>0.16</v>
      </c>
      <c r="N252" t="str">
        <f t="shared" si="6"/>
        <v>Medium</v>
      </c>
      <c r="O252" t="str">
        <f t="shared" si="7"/>
        <v>do not apply</v>
      </c>
    </row>
    <row r="253" spans="1:15" x14ac:dyDescent="0.25">
      <c r="A253" t="s">
        <v>239</v>
      </c>
      <c r="B253" t="s">
        <v>292</v>
      </c>
      <c r="C253" t="s">
        <v>11</v>
      </c>
      <c r="D253">
        <v>38.5</v>
      </c>
      <c r="E253">
        <v>26.6</v>
      </c>
      <c r="F253">
        <v>17.5</v>
      </c>
      <c r="G253">
        <v>85</v>
      </c>
      <c r="H253">
        <v>29.1</v>
      </c>
      <c r="I253" t="s">
        <v>28</v>
      </c>
      <c r="J253">
        <v>2016</v>
      </c>
      <c r="K253">
        <f>INDEX('student population'!$A$2:$D$801,MATCH(Rank_SOLUTION!B253,'student population'!$A$2:$A$808,0),2)</f>
        <v>7867</v>
      </c>
      <c r="L253">
        <f>INDEX('student population'!$A$2:$D$801,MATCH(Rank_SOLUTION!B253,'student population'!$A$2:$A$808,0),3)</f>
        <v>11.8</v>
      </c>
      <c r="M253" s="1">
        <f>INDEX('student population'!$A$2:$D$801,MATCH(Rank_SOLUTION!B253,'student population'!$A$2:$A$808,0),4)</f>
        <v>7.0000000000000007E-2</v>
      </c>
      <c r="N253" t="str">
        <f t="shared" si="6"/>
        <v>Small</v>
      </c>
      <c r="O253" t="str">
        <f t="shared" si="7"/>
        <v>apply</v>
      </c>
    </row>
    <row r="254" spans="1:15" x14ac:dyDescent="0.25">
      <c r="A254" t="s">
        <v>239</v>
      </c>
      <c r="B254" t="s">
        <v>293</v>
      </c>
      <c r="C254" t="s">
        <v>151</v>
      </c>
      <c r="D254">
        <v>26.2</v>
      </c>
      <c r="E254">
        <v>68.400000000000006</v>
      </c>
      <c r="F254">
        <v>31.5</v>
      </c>
      <c r="G254">
        <v>76</v>
      </c>
      <c r="H254">
        <v>99.7</v>
      </c>
      <c r="I254" t="s">
        <v>28</v>
      </c>
      <c r="J254">
        <v>2016</v>
      </c>
      <c r="K254">
        <f>INDEX('student population'!$A$2:$D$801,MATCH(Rank_SOLUTION!B254,'student population'!$A$2:$A$808,0),2)</f>
        <v>23321</v>
      </c>
      <c r="L254">
        <f>INDEX('student population'!$A$2:$D$801,MATCH(Rank_SOLUTION!B254,'student population'!$A$2:$A$808,0),3)</f>
        <v>18.600000000000001</v>
      </c>
      <c r="M254" s="1">
        <f>INDEX('student population'!$A$2:$D$801,MATCH(Rank_SOLUTION!B254,'student population'!$A$2:$A$808,0),4)</f>
        <v>0.09</v>
      </c>
      <c r="N254" t="str">
        <f t="shared" si="6"/>
        <v>Medium</v>
      </c>
      <c r="O254" t="str">
        <f t="shared" si="7"/>
        <v>do not apply</v>
      </c>
    </row>
    <row r="255" spans="1:15" x14ac:dyDescent="0.25">
      <c r="A255" t="s">
        <v>294</v>
      </c>
      <c r="B255" t="s">
        <v>295</v>
      </c>
      <c r="C255" t="s">
        <v>102</v>
      </c>
      <c r="D255">
        <v>31.1</v>
      </c>
      <c r="E255">
        <v>65.400000000000006</v>
      </c>
      <c r="F255">
        <v>32.799999999999997</v>
      </c>
      <c r="G255">
        <v>62.1</v>
      </c>
      <c r="H255">
        <v>61.6</v>
      </c>
      <c r="I255" t="s">
        <v>28</v>
      </c>
      <c r="J255">
        <v>2016</v>
      </c>
      <c r="K255">
        <f>INDEX('student population'!$A$2:$D$801,MATCH(Rank_SOLUTION!B255,'student population'!$A$2:$A$808,0),2)</f>
        <v>16099</v>
      </c>
      <c r="L255">
        <f>INDEX('student population'!$A$2:$D$801,MATCH(Rank_SOLUTION!B255,'student population'!$A$2:$A$808,0),3)</f>
        <v>24.2</v>
      </c>
      <c r="M255" s="1">
        <f>INDEX('student population'!$A$2:$D$801,MATCH(Rank_SOLUTION!B255,'student population'!$A$2:$A$808,0),4)</f>
        <v>0.17</v>
      </c>
      <c r="N255" t="str">
        <f t="shared" si="6"/>
        <v>Medium</v>
      </c>
      <c r="O255" t="str">
        <f t="shared" si="7"/>
        <v>do not apply</v>
      </c>
    </row>
    <row r="256" spans="1:15" x14ac:dyDescent="0.25">
      <c r="A256" t="s">
        <v>294</v>
      </c>
      <c r="B256" t="s">
        <v>296</v>
      </c>
      <c r="C256" t="s">
        <v>78</v>
      </c>
      <c r="D256">
        <v>36.700000000000003</v>
      </c>
      <c r="E256">
        <v>63</v>
      </c>
      <c r="F256">
        <v>22.1</v>
      </c>
      <c r="G256">
        <v>64.900000000000006</v>
      </c>
      <c r="H256">
        <v>33.1</v>
      </c>
      <c r="I256" t="s">
        <v>28</v>
      </c>
      <c r="J256">
        <v>2016</v>
      </c>
      <c r="K256">
        <f>INDEX('student population'!$A$2:$D$801,MATCH(Rank_SOLUTION!B256,'student population'!$A$2:$A$808,0),2)</f>
        <v>71749</v>
      </c>
      <c r="L256">
        <f>INDEX('student population'!$A$2:$D$801,MATCH(Rank_SOLUTION!B256,'student population'!$A$2:$A$808,0),3)</f>
        <v>45.5</v>
      </c>
      <c r="M256" s="1">
        <f>INDEX('student population'!$A$2:$D$801,MATCH(Rank_SOLUTION!B256,'student population'!$A$2:$A$808,0),4)</f>
        <v>0.13</v>
      </c>
      <c r="N256" t="str">
        <f t="shared" si="6"/>
        <v>Large</v>
      </c>
      <c r="O256" t="str">
        <f t="shared" si="7"/>
        <v>do not apply</v>
      </c>
    </row>
    <row r="257" spans="1:15" x14ac:dyDescent="0.25">
      <c r="A257" t="s">
        <v>294</v>
      </c>
      <c r="B257" t="s">
        <v>297</v>
      </c>
      <c r="C257" t="s">
        <v>13</v>
      </c>
      <c r="D257">
        <v>28.9</v>
      </c>
      <c r="E257">
        <v>84.8</v>
      </c>
      <c r="F257">
        <v>27.9</v>
      </c>
      <c r="G257">
        <v>56.7</v>
      </c>
      <c r="H257">
        <v>36.299999999999997</v>
      </c>
      <c r="I257" t="s">
        <v>28</v>
      </c>
      <c r="J257">
        <v>2016</v>
      </c>
      <c r="K257">
        <f>INDEX('student population'!$A$2:$D$801,MATCH(Rank_SOLUTION!B257,'student population'!$A$2:$A$808,0),2)</f>
        <v>12830</v>
      </c>
      <c r="L257">
        <f>INDEX('student population'!$A$2:$D$801,MATCH(Rank_SOLUTION!B257,'student population'!$A$2:$A$808,0),3)</f>
        <v>18.8</v>
      </c>
      <c r="M257" s="1">
        <f>INDEX('student population'!$A$2:$D$801,MATCH(Rank_SOLUTION!B257,'student population'!$A$2:$A$808,0),4)</f>
        <v>0.3</v>
      </c>
      <c r="N257" t="str">
        <f t="shared" si="6"/>
        <v>Medium</v>
      </c>
      <c r="O257" t="str">
        <f t="shared" si="7"/>
        <v>do not apply</v>
      </c>
    </row>
    <row r="258" spans="1:15" x14ac:dyDescent="0.25">
      <c r="A258" t="s">
        <v>294</v>
      </c>
      <c r="B258" t="s">
        <v>298</v>
      </c>
      <c r="C258" t="s">
        <v>46</v>
      </c>
      <c r="D258">
        <v>32.200000000000003</v>
      </c>
      <c r="E258">
        <v>52.6</v>
      </c>
      <c r="F258">
        <v>31.2</v>
      </c>
      <c r="G258">
        <v>60.1</v>
      </c>
      <c r="H258">
        <v>56.4</v>
      </c>
      <c r="I258" t="s">
        <v>28</v>
      </c>
      <c r="J258">
        <v>2016</v>
      </c>
      <c r="K258">
        <f>INDEX('student population'!$A$2:$D$801,MATCH(Rank_SOLUTION!B258,'student population'!$A$2:$A$808,0),2)</f>
        <v>12520</v>
      </c>
      <c r="L258">
        <f>INDEX('student population'!$A$2:$D$801,MATCH(Rank_SOLUTION!B258,'student population'!$A$2:$A$808,0),3)</f>
        <v>35.5</v>
      </c>
      <c r="M258" s="1">
        <f>INDEX('student population'!$A$2:$D$801,MATCH(Rank_SOLUTION!B258,'student population'!$A$2:$A$808,0),4)</f>
        <v>0.08</v>
      </c>
      <c r="N258" t="str">
        <f t="shared" ref="N258:N321" si="8">IF(K258&gt;30000,"Large", IF(K258&gt;10000, "Medium", "Small"))</f>
        <v>Medium</v>
      </c>
      <c r="O258" t="str">
        <f t="shared" ref="O258:O321" si="9">IF(AND(N258="Small", L258 &lt;40), "apply", "do not apply")</f>
        <v>do not apply</v>
      </c>
    </row>
    <row r="259" spans="1:15" x14ac:dyDescent="0.25">
      <c r="A259" t="s">
        <v>294</v>
      </c>
      <c r="B259" t="s">
        <v>299</v>
      </c>
      <c r="C259" t="s">
        <v>46</v>
      </c>
      <c r="D259">
        <v>35.200000000000003</v>
      </c>
      <c r="E259">
        <v>45.4</v>
      </c>
      <c r="F259">
        <v>46.2</v>
      </c>
      <c r="G259">
        <v>49.9</v>
      </c>
      <c r="H259">
        <v>60.9</v>
      </c>
      <c r="I259" t="s">
        <v>28</v>
      </c>
      <c r="J259">
        <v>2016</v>
      </c>
      <c r="K259">
        <f>INDEX('student population'!$A$2:$D$801,MATCH(Rank_SOLUTION!B259,'student population'!$A$2:$A$808,0),2)</f>
        <v>21428</v>
      </c>
      <c r="L259">
        <f>INDEX('student population'!$A$2:$D$801,MATCH(Rank_SOLUTION!B259,'student population'!$A$2:$A$808,0),3)</f>
        <v>67.8</v>
      </c>
      <c r="M259" s="1">
        <f>INDEX('student population'!$A$2:$D$801,MATCH(Rank_SOLUTION!B259,'student population'!$A$2:$A$808,0),4)</f>
        <v>0.08</v>
      </c>
      <c r="N259" t="str">
        <f t="shared" si="8"/>
        <v>Medium</v>
      </c>
      <c r="O259" t="str">
        <f t="shared" si="9"/>
        <v>do not apply</v>
      </c>
    </row>
    <row r="260" spans="1:15" x14ac:dyDescent="0.25">
      <c r="A260" t="s">
        <v>294</v>
      </c>
      <c r="B260" t="s">
        <v>300</v>
      </c>
      <c r="C260" t="s">
        <v>78</v>
      </c>
      <c r="D260">
        <v>25.3</v>
      </c>
      <c r="E260">
        <v>54.6</v>
      </c>
      <c r="F260">
        <v>22</v>
      </c>
      <c r="G260">
        <v>71.7</v>
      </c>
      <c r="H260">
        <v>30.6</v>
      </c>
      <c r="I260" t="s">
        <v>28</v>
      </c>
      <c r="J260">
        <v>2016</v>
      </c>
      <c r="K260">
        <f>INDEX('student population'!$A$2:$D$801,MATCH(Rank_SOLUTION!B260,'student population'!$A$2:$A$808,0),2)</f>
        <v>51239</v>
      </c>
      <c r="L260">
        <f>INDEX('student population'!$A$2:$D$801,MATCH(Rank_SOLUTION!B260,'student population'!$A$2:$A$808,0),3)</f>
        <v>19.399999999999999</v>
      </c>
      <c r="M260" s="1">
        <f>INDEX('student population'!$A$2:$D$801,MATCH(Rank_SOLUTION!B260,'student population'!$A$2:$A$808,0),4)</f>
        <v>0.12</v>
      </c>
      <c r="N260" t="str">
        <f t="shared" si="8"/>
        <v>Large</v>
      </c>
      <c r="O260" t="str">
        <f t="shared" si="9"/>
        <v>do not apply</v>
      </c>
    </row>
    <row r="261" spans="1:15" x14ac:dyDescent="0.25">
      <c r="A261" t="s">
        <v>294</v>
      </c>
      <c r="B261" t="s">
        <v>301</v>
      </c>
      <c r="C261" t="s">
        <v>51</v>
      </c>
      <c r="D261">
        <v>17.8</v>
      </c>
      <c r="E261">
        <v>63.7</v>
      </c>
      <c r="F261">
        <v>22.6</v>
      </c>
      <c r="G261">
        <v>85.9</v>
      </c>
      <c r="H261">
        <v>43.2</v>
      </c>
      <c r="I261" t="s">
        <v>28</v>
      </c>
      <c r="J261">
        <v>2016</v>
      </c>
      <c r="K261">
        <f>INDEX('student population'!$A$2:$D$801,MATCH(Rank_SOLUTION!B261,'student population'!$A$2:$A$808,0),2)</f>
        <v>5570</v>
      </c>
      <c r="L261">
        <f>INDEX('student population'!$A$2:$D$801,MATCH(Rank_SOLUTION!B261,'student population'!$A$2:$A$808,0),3)</f>
        <v>25.4</v>
      </c>
      <c r="M261" s="1">
        <f>INDEX('student population'!$A$2:$D$801,MATCH(Rank_SOLUTION!B261,'student population'!$A$2:$A$808,0),4)</f>
        <v>0.15</v>
      </c>
      <c r="N261" t="str">
        <f t="shared" si="8"/>
        <v>Small</v>
      </c>
      <c r="O261" t="str">
        <f t="shared" si="9"/>
        <v>apply</v>
      </c>
    </row>
    <row r="262" spans="1:15" x14ac:dyDescent="0.25">
      <c r="A262" t="s">
        <v>294</v>
      </c>
      <c r="B262" t="s">
        <v>302</v>
      </c>
      <c r="C262" t="s">
        <v>11</v>
      </c>
      <c r="D262">
        <v>28.5</v>
      </c>
      <c r="E262">
        <v>35.5</v>
      </c>
      <c r="F262">
        <v>30.3</v>
      </c>
      <c r="G262">
        <v>71.8</v>
      </c>
      <c r="H262">
        <v>83.7</v>
      </c>
      <c r="I262" t="s">
        <v>28</v>
      </c>
      <c r="J262">
        <v>2016</v>
      </c>
      <c r="K262">
        <f>INDEX('student population'!$A$2:$D$801,MATCH(Rank_SOLUTION!B262,'student population'!$A$2:$A$808,0),2)</f>
        <v>5287</v>
      </c>
      <c r="L262">
        <f>INDEX('student population'!$A$2:$D$801,MATCH(Rank_SOLUTION!B262,'student population'!$A$2:$A$808,0),3)</f>
        <v>18.2</v>
      </c>
      <c r="M262" s="1">
        <f>INDEX('student population'!$A$2:$D$801,MATCH(Rank_SOLUTION!B262,'student population'!$A$2:$A$808,0),4)</f>
        <v>0.12</v>
      </c>
      <c r="N262" t="str">
        <f t="shared" si="8"/>
        <v>Small</v>
      </c>
      <c r="O262" t="str">
        <f t="shared" si="9"/>
        <v>apply</v>
      </c>
    </row>
    <row r="263" spans="1:15" x14ac:dyDescent="0.25">
      <c r="A263" t="s">
        <v>294</v>
      </c>
      <c r="B263" t="s">
        <v>303</v>
      </c>
      <c r="C263" t="s">
        <v>11</v>
      </c>
      <c r="D263">
        <v>31.6</v>
      </c>
      <c r="E263">
        <v>34.5</v>
      </c>
      <c r="F263">
        <v>33</v>
      </c>
      <c r="G263">
        <v>59.3</v>
      </c>
      <c r="H263">
        <v>41</v>
      </c>
      <c r="I263" t="s">
        <v>28</v>
      </c>
      <c r="J263">
        <v>2016</v>
      </c>
      <c r="K263">
        <f>INDEX('student population'!$A$2:$D$801,MATCH(Rank_SOLUTION!B263,'student population'!$A$2:$A$808,0),2)</f>
        <v>26769</v>
      </c>
      <c r="L263">
        <f>INDEX('student population'!$A$2:$D$801,MATCH(Rank_SOLUTION!B263,'student population'!$A$2:$A$808,0),3)</f>
        <v>19</v>
      </c>
      <c r="M263" s="1">
        <f>INDEX('student population'!$A$2:$D$801,MATCH(Rank_SOLUTION!B263,'student population'!$A$2:$A$808,0),4)</f>
        <v>0.05</v>
      </c>
      <c r="N263" t="str">
        <f t="shared" si="8"/>
        <v>Medium</v>
      </c>
      <c r="O263" t="str">
        <f t="shared" si="9"/>
        <v>do not apply</v>
      </c>
    </row>
    <row r="264" spans="1:15" x14ac:dyDescent="0.25">
      <c r="A264" t="s">
        <v>294</v>
      </c>
      <c r="B264" t="s">
        <v>304</v>
      </c>
      <c r="C264" t="s">
        <v>11</v>
      </c>
      <c r="D264">
        <v>23.7</v>
      </c>
      <c r="E264">
        <v>41.6</v>
      </c>
      <c r="F264">
        <v>34</v>
      </c>
      <c r="G264">
        <v>70</v>
      </c>
      <c r="H264">
        <v>98.7</v>
      </c>
      <c r="I264" t="s">
        <v>28</v>
      </c>
      <c r="J264">
        <v>2016</v>
      </c>
      <c r="K264">
        <f>INDEX('student population'!$A$2:$D$801,MATCH(Rank_SOLUTION!B264,'student population'!$A$2:$A$808,0),2)</f>
        <v>19262</v>
      </c>
      <c r="L264">
        <f>INDEX('student population'!$A$2:$D$801,MATCH(Rank_SOLUTION!B264,'student population'!$A$2:$A$808,0),3)</f>
        <v>15.9</v>
      </c>
      <c r="M264" s="1">
        <f>INDEX('student population'!$A$2:$D$801,MATCH(Rank_SOLUTION!B264,'student population'!$A$2:$A$808,0),4)</f>
        <v>0.1</v>
      </c>
      <c r="N264" t="str">
        <f t="shared" si="8"/>
        <v>Medium</v>
      </c>
      <c r="O264" t="str">
        <f t="shared" si="9"/>
        <v>do not apply</v>
      </c>
    </row>
    <row r="265" spans="1:15" x14ac:dyDescent="0.25">
      <c r="A265" t="s">
        <v>294</v>
      </c>
      <c r="B265" t="s">
        <v>305</v>
      </c>
      <c r="C265" t="s">
        <v>51</v>
      </c>
      <c r="D265">
        <v>21.4</v>
      </c>
      <c r="E265">
        <v>64.7</v>
      </c>
      <c r="F265">
        <v>25.7</v>
      </c>
      <c r="G265">
        <v>69.5</v>
      </c>
      <c r="H265">
        <v>41.7</v>
      </c>
      <c r="I265" t="s">
        <v>28</v>
      </c>
      <c r="J265">
        <v>2016</v>
      </c>
      <c r="K265">
        <f>INDEX('student population'!$A$2:$D$801,MATCH(Rank_SOLUTION!B265,'student population'!$A$2:$A$808,0),2)</f>
        <v>15655</v>
      </c>
      <c r="L265">
        <f>INDEX('student population'!$A$2:$D$801,MATCH(Rank_SOLUTION!B265,'student population'!$A$2:$A$808,0),3)</f>
        <v>22.6</v>
      </c>
      <c r="M265" s="1">
        <f>INDEX('student population'!$A$2:$D$801,MATCH(Rank_SOLUTION!B265,'student population'!$A$2:$A$808,0),4)</f>
        <v>0.15</v>
      </c>
      <c r="N265" t="str">
        <f t="shared" si="8"/>
        <v>Medium</v>
      </c>
      <c r="O265" t="str">
        <f t="shared" si="9"/>
        <v>do not apply</v>
      </c>
    </row>
    <row r="266" spans="1:15" x14ac:dyDescent="0.25">
      <c r="A266" t="s">
        <v>294</v>
      </c>
      <c r="B266" t="s">
        <v>306</v>
      </c>
      <c r="C266" t="s">
        <v>11</v>
      </c>
      <c r="D266">
        <v>41.1</v>
      </c>
      <c r="E266">
        <v>39.200000000000003</v>
      </c>
      <c r="F266">
        <v>30.5</v>
      </c>
      <c r="G266">
        <v>52.2</v>
      </c>
      <c r="H266">
        <v>30.9</v>
      </c>
      <c r="I266" t="s">
        <v>28</v>
      </c>
      <c r="J266">
        <v>2016</v>
      </c>
      <c r="K266">
        <f>INDEX('student population'!$A$2:$D$801,MATCH(Rank_SOLUTION!B266,'student population'!$A$2:$A$808,0),2)</f>
        <v>33119</v>
      </c>
      <c r="L266">
        <f>INDEX('student population'!$A$2:$D$801,MATCH(Rank_SOLUTION!B266,'student population'!$A$2:$A$808,0),3)</f>
        <v>19.899999999999999</v>
      </c>
      <c r="M266" s="1">
        <f>INDEX('student population'!$A$2:$D$801,MATCH(Rank_SOLUTION!B266,'student population'!$A$2:$A$808,0),4)</f>
        <v>7.0000000000000007E-2</v>
      </c>
      <c r="N266" t="str">
        <f t="shared" si="8"/>
        <v>Large</v>
      </c>
      <c r="O266" t="str">
        <f t="shared" si="9"/>
        <v>do not apply</v>
      </c>
    </row>
    <row r="267" spans="1:15" x14ac:dyDescent="0.25">
      <c r="A267" t="s">
        <v>294</v>
      </c>
      <c r="B267" t="s">
        <v>307</v>
      </c>
      <c r="C267" t="s">
        <v>51</v>
      </c>
      <c r="D267">
        <v>22.5</v>
      </c>
      <c r="E267">
        <v>81.7</v>
      </c>
      <c r="F267">
        <v>25.2</v>
      </c>
      <c r="G267">
        <v>66.3</v>
      </c>
      <c r="H267">
        <v>34.6</v>
      </c>
      <c r="I267" t="s">
        <v>28</v>
      </c>
      <c r="J267">
        <v>2016</v>
      </c>
      <c r="K267">
        <f>INDEX('student population'!$A$2:$D$801,MATCH(Rank_SOLUTION!B267,'student population'!$A$2:$A$808,0),2)</f>
        <v>30251</v>
      </c>
      <c r="L267">
        <f>INDEX('student population'!$A$2:$D$801,MATCH(Rank_SOLUTION!B267,'student population'!$A$2:$A$808,0),3)</f>
        <v>22</v>
      </c>
      <c r="M267" s="1">
        <f>INDEX('student population'!$A$2:$D$801,MATCH(Rank_SOLUTION!B267,'student population'!$A$2:$A$808,0),4)</f>
        <v>0.21</v>
      </c>
      <c r="N267" t="str">
        <f t="shared" si="8"/>
        <v>Large</v>
      </c>
      <c r="O267" t="str">
        <f t="shared" si="9"/>
        <v>do not apply</v>
      </c>
    </row>
    <row r="268" spans="1:15" x14ac:dyDescent="0.25">
      <c r="A268" t="s">
        <v>294</v>
      </c>
      <c r="B268" t="s">
        <v>308</v>
      </c>
      <c r="C268" t="s">
        <v>309</v>
      </c>
      <c r="D268">
        <v>16.2</v>
      </c>
      <c r="E268">
        <v>61</v>
      </c>
      <c r="F268">
        <v>16.2</v>
      </c>
      <c r="G268">
        <v>91.4</v>
      </c>
      <c r="H268">
        <v>28</v>
      </c>
      <c r="I268" t="s">
        <v>28</v>
      </c>
      <c r="J268">
        <v>2016</v>
      </c>
      <c r="K268">
        <f>INDEX('student population'!$A$2:$D$801,MATCH(Rank_SOLUTION!B268,'student population'!$A$2:$A$808,0),2)</f>
        <v>13960</v>
      </c>
      <c r="L268">
        <f>INDEX('student population'!$A$2:$D$801,MATCH(Rank_SOLUTION!B268,'student population'!$A$2:$A$808,0),3)</f>
        <v>25.9</v>
      </c>
      <c r="M268" s="1">
        <f>INDEX('student population'!$A$2:$D$801,MATCH(Rank_SOLUTION!B268,'student population'!$A$2:$A$808,0),4)</f>
        <v>0.08</v>
      </c>
      <c r="N268" t="str">
        <f t="shared" si="8"/>
        <v>Medium</v>
      </c>
      <c r="O268" t="str">
        <f t="shared" si="9"/>
        <v>do not apply</v>
      </c>
    </row>
    <row r="269" spans="1:15" x14ac:dyDescent="0.25">
      <c r="A269" t="s">
        <v>294</v>
      </c>
      <c r="B269" t="s">
        <v>310</v>
      </c>
      <c r="C269" t="s">
        <v>311</v>
      </c>
      <c r="D269">
        <v>42.7</v>
      </c>
      <c r="E269">
        <v>16.399999999999999</v>
      </c>
      <c r="F269">
        <v>47.2</v>
      </c>
      <c r="G269">
        <v>42.4</v>
      </c>
      <c r="H269">
        <v>52.4</v>
      </c>
      <c r="I269" t="s">
        <v>28</v>
      </c>
      <c r="J269">
        <v>2016</v>
      </c>
      <c r="K269">
        <f>INDEX('student population'!$A$2:$D$801,MATCH(Rank_SOLUTION!B269,'student population'!$A$2:$A$808,0),2)</f>
        <v>3318</v>
      </c>
      <c r="L269">
        <f>INDEX('student population'!$A$2:$D$801,MATCH(Rank_SOLUTION!B269,'student population'!$A$2:$A$808,0),3)</f>
        <v>8.1999999999999993</v>
      </c>
      <c r="M269" s="1">
        <f>INDEX('student population'!$A$2:$D$801,MATCH(Rank_SOLUTION!B269,'student population'!$A$2:$A$808,0),4)</f>
        <v>0.01</v>
      </c>
      <c r="N269" t="str">
        <f t="shared" si="8"/>
        <v>Small</v>
      </c>
      <c r="O269" t="str">
        <f t="shared" si="9"/>
        <v>apply</v>
      </c>
    </row>
    <row r="270" spans="1:15" x14ac:dyDescent="0.25">
      <c r="A270" t="s">
        <v>294</v>
      </c>
      <c r="B270" t="s">
        <v>312</v>
      </c>
      <c r="C270" t="s">
        <v>11</v>
      </c>
      <c r="D270">
        <v>31.2</v>
      </c>
      <c r="E270">
        <v>35.4</v>
      </c>
      <c r="F270">
        <v>29.4</v>
      </c>
      <c r="G270">
        <v>61.5</v>
      </c>
      <c r="H270">
        <v>54</v>
      </c>
      <c r="I270" t="s">
        <v>28</v>
      </c>
      <c r="J270">
        <v>2016</v>
      </c>
      <c r="K270">
        <f>INDEX('student population'!$A$2:$D$801,MATCH(Rank_SOLUTION!B270,'student population'!$A$2:$A$808,0),2)</f>
        <v>29991</v>
      </c>
      <c r="L270">
        <f>INDEX('student population'!$A$2:$D$801,MATCH(Rank_SOLUTION!B270,'student population'!$A$2:$A$808,0),3)</f>
        <v>17.399999999999999</v>
      </c>
      <c r="M270" s="1">
        <f>INDEX('student population'!$A$2:$D$801,MATCH(Rank_SOLUTION!B270,'student population'!$A$2:$A$808,0),4)</f>
        <v>0.11</v>
      </c>
      <c r="N270" t="str">
        <f t="shared" si="8"/>
        <v>Medium</v>
      </c>
      <c r="O270" t="str">
        <f t="shared" si="9"/>
        <v>do not apply</v>
      </c>
    </row>
    <row r="271" spans="1:15" x14ac:dyDescent="0.25">
      <c r="A271" t="s">
        <v>294</v>
      </c>
      <c r="B271" t="s">
        <v>313</v>
      </c>
      <c r="C271" t="s">
        <v>51</v>
      </c>
      <c r="D271">
        <v>19</v>
      </c>
      <c r="E271">
        <v>70.400000000000006</v>
      </c>
      <c r="F271">
        <v>22.8</v>
      </c>
      <c r="G271">
        <v>81.400000000000006</v>
      </c>
      <c r="H271">
        <v>40.700000000000003</v>
      </c>
      <c r="I271" t="s">
        <v>28</v>
      </c>
      <c r="J271">
        <v>2016</v>
      </c>
      <c r="K271">
        <f>INDEX('student population'!$A$2:$D$801,MATCH(Rank_SOLUTION!B271,'student population'!$A$2:$A$808,0),2)</f>
        <v>11713</v>
      </c>
      <c r="L271">
        <f>INDEX('student population'!$A$2:$D$801,MATCH(Rank_SOLUTION!B271,'student population'!$A$2:$A$808,0),3)</f>
        <v>21.9</v>
      </c>
      <c r="M271" s="1">
        <f>INDEX('student population'!$A$2:$D$801,MATCH(Rank_SOLUTION!B271,'student population'!$A$2:$A$808,0),4)</f>
        <v>0.11</v>
      </c>
      <c r="N271" t="str">
        <f t="shared" si="8"/>
        <v>Medium</v>
      </c>
      <c r="O271" t="str">
        <f t="shared" si="9"/>
        <v>do not apply</v>
      </c>
    </row>
    <row r="272" spans="1:15" x14ac:dyDescent="0.25">
      <c r="A272" t="s">
        <v>294</v>
      </c>
      <c r="B272" t="s">
        <v>314</v>
      </c>
      <c r="C272" t="s">
        <v>46</v>
      </c>
      <c r="D272">
        <v>32.9</v>
      </c>
      <c r="E272">
        <v>46.8</v>
      </c>
      <c r="F272">
        <v>33.9</v>
      </c>
      <c r="G272">
        <v>52.9</v>
      </c>
      <c r="H272">
        <v>46.4</v>
      </c>
      <c r="I272" t="s">
        <v>28</v>
      </c>
      <c r="J272">
        <v>2016</v>
      </c>
      <c r="K272">
        <f>INDEX('student population'!$A$2:$D$801,MATCH(Rank_SOLUTION!B272,'student population'!$A$2:$A$808,0),2)</f>
        <v>25682</v>
      </c>
      <c r="L272">
        <f>INDEX('student population'!$A$2:$D$801,MATCH(Rank_SOLUTION!B272,'student population'!$A$2:$A$808,0),3)</f>
        <v>53.9</v>
      </c>
      <c r="M272" s="1">
        <f>INDEX('student population'!$A$2:$D$801,MATCH(Rank_SOLUTION!B272,'student population'!$A$2:$A$808,0),4)</f>
        <v>0.09</v>
      </c>
      <c r="N272" t="str">
        <f t="shared" si="8"/>
        <v>Medium</v>
      </c>
      <c r="O272" t="str">
        <f t="shared" si="9"/>
        <v>do not apply</v>
      </c>
    </row>
    <row r="273" spans="1:15" x14ac:dyDescent="0.25">
      <c r="A273" t="s">
        <v>294</v>
      </c>
      <c r="B273" t="s">
        <v>315</v>
      </c>
      <c r="C273" t="s">
        <v>316</v>
      </c>
      <c r="D273">
        <v>23.9</v>
      </c>
      <c r="E273">
        <v>93</v>
      </c>
      <c r="F273">
        <v>11.8</v>
      </c>
      <c r="G273">
        <v>76.599999999999994</v>
      </c>
      <c r="H273">
        <v>73.099999999999994</v>
      </c>
      <c r="I273" t="s">
        <v>28</v>
      </c>
      <c r="J273">
        <v>2016</v>
      </c>
      <c r="K273">
        <f>INDEX('student population'!$A$2:$D$801,MATCH(Rank_SOLUTION!B273,'student population'!$A$2:$A$808,0),2)</f>
        <v>35889</v>
      </c>
      <c r="L273">
        <f>INDEX('student population'!$A$2:$D$801,MATCH(Rank_SOLUTION!B273,'student population'!$A$2:$A$808,0),3)</f>
        <v>8.4</v>
      </c>
      <c r="M273" s="1">
        <f>INDEX('student population'!$A$2:$D$801,MATCH(Rank_SOLUTION!B273,'student population'!$A$2:$A$808,0),4)</f>
        <v>0.21</v>
      </c>
      <c r="N273" t="str">
        <f t="shared" si="8"/>
        <v>Large</v>
      </c>
      <c r="O273" t="str">
        <f t="shared" si="9"/>
        <v>do not apply</v>
      </c>
    </row>
    <row r="274" spans="1:15" x14ac:dyDescent="0.25">
      <c r="A274" t="s">
        <v>294</v>
      </c>
      <c r="B274" t="s">
        <v>317</v>
      </c>
      <c r="C274" t="s">
        <v>318</v>
      </c>
      <c r="D274">
        <v>21.2</v>
      </c>
      <c r="E274">
        <v>53.5</v>
      </c>
      <c r="F274">
        <v>27.1</v>
      </c>
      <c r="G274">
        <v>74.900000000000006</v>
      </c>
      <c r="H274">
        <v>82.4</v>
      </c>
      <c r="I274" t="s">
        <v>28</v>
      </c>
      <c r="J274">
        <v>2016</v>
      </c>
      <c r="K274">
        <f>INDEX('student population'!$A$2:$D$801,MATCH(Rank_SOLUTION!B274,'student population'!$A$2:$A$808,0),2)</f>
        <v>4488</v>
      </c>
      <c r="L274">
        <f>INDEX('student population'!$A$2:$D$801,MATCH(Rank_SOLUTION!B274,'student population'!$A$2:$A$808,0),3)</f>
        <v>14.6</v>
      </c>
      <c r="M274" s="1">
        <f>INDEX('student population'!$A$2:$D$801,MATCH(Rank_SOLUTION!B274,'student population'!$A$2:$A$808,0),4)</f>
        <v>0.08</v>
      </c>
      <c r="N274" t="str">
        <f t="shared" si="8"/>
        <v>Small</v>
      </c>
      <c r="O274" t="str">
        <f t="shared" si="9"/>
        <v>apply</v>
      </c>
    </row>
    <row r="275" spans="1:15" x14ac:dyDescent="0.25">
      <c r="A275" t="s">
        <v>294</v>
      </c>
      <c r="B275" t="s">
        <v>319</v>
      </c>
      <c r="C275" t="s">
        <v>112</v>
      </c>
      <c r="D275">
        <v>43.9</v>
      </c>
      <c r="E275">
        <v>40.200000000000003</v>
      </c>
      <c r="F275">
        <v>43.4</v>
      </c>
      <c r="G275">
        <v>41.8</v>
      </c>
      <c r="H275">
        <v>99.8</v>
      </c>
      <c r="I275" t="s">
        <v>28</v>
      </c>
      <c r="J275">
        <v>2016</v>
      </c>
      <c r="K275">
        <f>INDEX('student population'!$A$2:$D$801,MATCH(Rank_SOLUTION!B275,'student population'!$A$2:$A$808,0),2)</f>
        <v>24043</v>
      </c>
      <c r="L275">
        <f>INDEX('student population'!$A$2:$D$801,MATCH(Rank_SOLUTION!B275,'student population'!$A$2:$A$808,0),3)</f>
        <v>15.8</v>
      </c>
      <c r="M275" s="1">
        <f>INDEX('student population'!$A$2:$D$801,MATCH(Rank_SOLUTION!B275,'student population'!$A$2:$A$808,0),4)</f>
        <v>0.14000000000000001</v>
      </c>
      <c r="N275" t="str">
        <f t="shared" si="8"/>
        <v>Medium</v>
      </c>
      <c r="O275" t="str">
        <f t="shared" si="9"/>
        <v>do not apply</v>
      </c>
    </row>
    <row r="276" spans="1:15" x14ac:dyDescent="0.25">
      <c r="A276" t="s">
        <v>294</v>
      </c>
      <c r="B276" t="s">
        <v>320</v>
      </c>
      <c r="C276" t="s">
        <v>54</v>
      </c>
      <c r="D276">
        <v>29.1</v>
      </c>
      <c r="E276">
        <v>69.7</v>
      </c>
      <c r="F276">
        <v>36.6</v>
      </c>
      <c r="G276">
        <v>46.5</v>
      </c>
      <c r="H276">
        <v>98.9</v>
      </c>
      <c r="I276" t="s">
        <v>28</v>
      </c>
      <c r="J276">
        <v>2016</v>
      </c>
      <c r="K276">
        <f>INDEX('student population'!$A$2:$D$801,MATCH(Rank_SOLUTION!B276,'student population'!$A$2:$A$808,0),2)</f>
        <v>20951</v>
      </c>
      <c r="L276">
        <f>INDEX('student population'!$A$2:$D$801,MATCH(Rank_SOLUTION!B276,'student population'!$A$2:$A$808,0),3)</f>
        <v>25.9</v>
      </c>
      <c r="M276" s="1">
        <f>INDEX('student population'!$A$2:$D$801,MATCH(Rank_SOLUTION!B276,'student population'!$A$2:$A$808,0),4)</f>
        <v>0.23</v>
      </c>
      <c r="N276" t="str">
        <f t="shared" si="8"/>
        <v>Medium</v>
      </c>
      <c r="O276" t="str">
        <f t="shared" si="9"/>
        <v>do not apply</v>
      </c>
    </row>
    <row r="277" spans="1:15" x14ac:dyDescent="0.25">
      <c r="A277" t="s">
        <v>294</v>
      </c>
      <c r="B277" t="s">
        <v>321</v>
      </c>
      <c r="C277" t="s">
        <v>44</v>
      </c>
      <c r="D277">
        <v>24.2</v>
      </c>
      <c r="E277">
        <v>57.7</v>
      </c>
      <c r="F277">
        <v>18.899999999999999</v>
      </c>
      <c r="G277">
        <v>76.8</v>
      </c>
      <c r="H277">
        <v>42.1</v>
      </c>
      <c r="I277" t="s">
        <v>28</v>
      </c>
      <c r="J277">
        <v>2016</v>
      </c>
      <c r="K277">
        <f>INDEX('student population'!$A$2:$D$801,MATCH(Rank_SOLUTION!B277,'student population'!$A$2:$A$808,0),2)</f>
        <v>17866</v>
      </c>
      <c r="L277">
        <f>INDEX('student population'!$A$2:$D$801,MATCH(Rank_SOLUTION!B277,'student population'!$A$2:$A$808,0),3)</f>
        <v>7.7</v>
      </c>
      <c r="M277" s="1">
        <f>INDEX('student population'!$A$2:$D$801,MATCH(Rank_SOLUTION!B277,'student population'!$A$2:$A$808,0),4)</f>
        <v>0.1</v>
      </c>
      <c r="N277" t="str">
        <f t="shared" si="8"/>
        <v>Medium</v>
      </c>
      <c r="O277" t="str">
        <f t="shared" si="9"/>
        <v>do not apply</v>
      </c>
    </row>
    <row r="278" spans="1:15" x14ac:dyDescent="0.25">
      <c r="A278" t="s">
        <v>294</v>
      </c>
      <c r="B278" t="s">
        <v>322</v>
      </c>
      <c r="C278" t="s">
        <v>62</v>
      </c>
      <c r="D278">
        <v>37.200000000000003</v>
      </c>
      <c r="E278">
        <v>50.4</v>
      </c>
      <c r="F278">
        <v>32.200000000000003</v>
      </c>
      <c r="G278">
        <v>54.2</v>
      </c>
      <c r="H278">
        <v>58.6</v>
      </c>
      <c r="I278" t="s">
        <v>28</v>
      </c>
      <c r="J278">
        <v>2016</v>
      </c>
      <c r="K278">
        <f>INDEX('student population'!$A$2:$D$801,MATCH(Rank_SOLUTION!B278,'student population'!$A$2:$A$808,0),2)</f>
        <v>29743</v>
      </c>
      <c r="L278">
        <f>INDEX('student population'!$A$2:$D$801,MATCH(Rank_SOLUTION!B278,'student population'!$A$2:$A$808,0),3)</f>
        <v>13.3</v>
      </c>
      <c r="M278" s="1">
        <f>INDEX('student population'!$A$2:$D$801,MATCH(Rank_SOLUTION!B278,'student population'!$A$2:$A$808,0),4)</f>
        <v>0.1</v>
      </c>
      <c r="N278" t="str">
        <f t="shared" si="8"/>
        <v>Medium</v>
      </c>
      <c r="O278" t="str">
        <f t="shared" si="9"/>
        <v>do not apply</v>
      </c>
    </row>
    <row r="279" spans="1:15" x14ac:dyDescent="0.25">
      <c r="A279" t="s">
        <v>294</v>
      </c>
      <c r="B279" t="s">
        <v>323</v>
      </c>
      <c r="C279" t="s">
        <v>204</v>
      </c>
      <c r="D279">
        <v>37.700000000000003</v>
      </c>
      <c r="E279">
        <v>23.2</v>
      </c>
      <c r="F279">
        <v>36.6</v>
      </c>
      <c r="G279">
        <v>53</v>
      </c>
      <c r="H279">
        <v>49.5</v>
      </c>
      <c r="I279" t="s">
        <v>28</v>
      </c>
      <c r="J279">
        <v>2016</v>
      </c>
      <c r="K279">
        <f>INDEX('student population'!$A$2:$D$801,MATCH(Rank_SOLUTION!B279,'student population'!$A$2:$A$808,0),2)</f>
        <v>10221</v>
      </c>
      <c r="L279">
        <f>INDEX('student population'!$A$2:$D$801,MATCH(Rank_SOLUTION!B279,'student population'!$A$2:$A$808,0),3)</f>
        <v>13.5</v>
      </c>
      <c r="M279" s="1">
        <f>INDEX('student population'!$A$2:$D$801,MATCH(Rank_SOLUTION!B279,'student population'!$A$2:$A$808,0),4)</f>
        <v>0.05</v>
      </c>
      <c r="N279" t="str">
        <f t="shared" si="8"/>
        <v>Medium</v>
      </c>
      <c r="O279" t="str">
        <f t="shared" si="9"/>
        <v>do not apply</v>
      </c>
    </row>
    <row r="280" spans="1:15" x14ac:dyDescent="0.25">
      <c r="A280" t="s">
        <v>294</v>
      </c>
      <c r="B280" t="s">
        <v>324</v>
      </c>
      <c r="C280" t="s">
        <v>193</v>
      </c>
      <c r="D280">
        <v>27.3</v>
      </c>
      <c r="E280">
        <v>76.5</v>
      </c>
      <c r="F280">
        <v>25.4</v>
      </c>
      <c r="G280">
        <v>68.5</v>
      </c>
      <c r="H280">
        <v>41.9</v>
      </c>
      <c r="I280" t="s">
        <v>28</v>
      </c>
      <c r="J280">
        <v>2016</v>
      </c>
      <c r="K280">
        <f>INDEX('student population'!$A$2:$D$801,MATCH(Rank_SOLUTION!B280,'student population'!$A$2:$A$808,0),2)</f>
        <v>14067</v>
      </c>
      <c r="L280">
        <f>INDEX('student population'!$A$2:$D$801,MATCH(Rank_SOLUTION!B280,'student population'!$A$2:$A$808,0),3)</f>
        <v>26.8</v>
      </c>
      <c r="M280" s="1">
        <f>INDEX('student population'!$A$2:$D$801,MATCH(Rank_SOLUTION!B280,'student population'!$A$2:$A$808,0),4)</f>
        <v>0.14000000000000001</v>
      </c>
      <c r="N280" t="str">
        <f t="shared" si="8"/>
        <v>Medium</v>
      </c>
      <c r="O280" t="str">
        <f t="shared" si="9"/>
        <v>do not apply</v>
      </c>
    </row>
    <row r="281" spans="1:15" x14ac:dyDescent="0.25">
      <c r="A281" t="s">
        <v>294</v>
      </c>
      <c r="B281" t="s">
        <v>325</v>
      </c>
      <c r="C281" t="s">
        <v>51</v>
      </c>
      <c r="D281">
        <v>27.4</v>
      </c>
      <c r="E281">
        <v>75.900000000000006</v>
      </c>
      <c r="F281">
        <v>26.5</v>
      </c>
      <c r="G281">
        <v>67.2</v>
      </c>
      <c r="H281">
        <v>64.400000000000006</v>
      </c>
      <c r="I281" t="s">
        <v>28</v>
      </c>
      <c r="J281">
        <v>2016</v>
      </c>
      <c r="K281">
        <f>INDEX('student population'!$A$2:$D$801,MATCH(Rank_SOLUTION!B281,'student population'!$A$2:$A$808,0),2)</f>
        <v>23508</v>
      </c>
      <c r="L281">
        <f>INDEX('student population'!$A$2:$D$801,MATCH(Rank_SOLUTION!B281,'student population'!$A$2:$A$808,0),3)</f>
        <v>21.9</v>
      </c>
      <c r="M281" s="1">
        <f>INDEX('student population'!$A$2:$D$801,MATCH(Rank_SOLUTION!B281,'student population'!$A$2:$A$808,0),4)</f>
        <v>0.18</v>
      </c>
      <c r="N281" t="str">
        <f t="shared" si="8"/>
        <v>Medium</v>
      </c>
      <c r="O281" t="str">
        <f t="shared" si="9"/>
        <v>do not apply</v>
      </c>
    </row>
    <row r="282" spans="1:15" x14ac:dyDescent="0.25">
      <c r="A282" t="s">
        <v>294</v>
      </c>
      <c r="B282" t="s">
        <v>326</v>
      </c>
      <c r="C282" t="s">
        <v>11</v>
      </c>
      <c r="D282">
        <v>36.1</v>
      </c>
      <c r="E282">
        <v>49</v>
      </c>
      <c r="F282">
        <v>30.5</v>
      </c>
      <c r="G282">
        <v>60</v>
      </c>
      <c r="H282">
        <v>40.700000000000003</v>
      </c>
      <c r="I282" t="s">
        <v>28</v>
      </c>
      <c r="J282">
        <v>2016</v>
      </c>
      <c r="K282">
        <f>INDEX('student population'!$A$2:$D$801,MATCH(Rank_SOLUTION!B282,'student population'!$A$2:$A$808,0),2)</f>
        <v>30533</v>
      </c>
      <c r="L282">
        <f>INDEX('student population'!$A$2:$D$801,MATCH(Rank_SOLUTION!B282,'student population'!$A$2:$A$808,0),3)</f>
        <v>13.6</v>
      </c>
      <c r="M282" s="1">
        <f>INDEX('student population'!$A$2:$D$801,MATCH(Rank_SOLUTION!B282,'student population'!$A$2:$A$808,0),4)</f>
        <v>0.11</v>
      </c>
      <c r="N282" t="str">
        <f t="shared" si="8"/>
        <v>Large</v>
      </c>
      <c r="O282" t="str">
        <f t="shared" si="9"/>
        <v>do not apply</v>
      </c>
    </row>
    <row r="283" spans="1:15" x14ac:dyDescent="0.25">
      <c r="A283" t="s">
        <v>294</v>
      </c>
      <c r="B283" t="s">
        <v>327</v>
      </c>
      <c r="C283" t="s">
        <v>11</v>
      </c>
      <c r="D283">
        <v>30.6</v>
      </c>
      <c r="E283">
        <v>42.8</v>
      </c>
      <c r="F283">
        <v>28.5</v>
      </c>
      <c r="G283">
        <v>63.8</v>
      </c>
      <c r="H283">
        <v>32.1</v>
      </c>
      <c r="I283" t="s">
        <v>28</v>
      </c>
      <c r="J283">
        <v>2016</v>
      </c>
      <c r="K283">
        <f>INDEX('student population'!$A$2:$D$801,MATCH(Rank_SOLUTION!B283,'student population'!$A$2:$A$808,0),2)</f>
        <v>22578</v>
      </c>
      <c r="L283">
        <f>INDEX('student population'!$A$2:$D$801,MATCH(Rank_SOLUTION!B283,'student population'!$A$2:$A$808,0),3)</f>
        <v>16.8</v>
      </c>
      <c r="M283" s="1">
        <f>INDEX('student population'!$A$2:$D$801,MATCH(Rank_SOLUTION!B283,'student population'!$A$2:$A$808,0),4)</f>
        <v>0.09</v>
      </c>
      <c r="N283" t="str">
        <f t="shared" si="8"/>
        <v>Medium</v>
      </c>
      <c r="O283" t="str">
        <f t="shared" si="9"/>
        <v>do not apply</v>
      </c>
    </row>
    <row r="284" spans="1:15" x14ac:dyDescent="0.25">
      <c r="A284" t="s">
        <v>294</v>
      </c>
      <c r="B284" t="s">
        <v>328</v>
      </c>
      <c r="C284" t="s">
        <v>64</v>
      </c>
      <c r="D284">
        <v>46.8</v>
      </c>
      <c r="E284">
        <v>26.6</v>
      </c>
      <c r="F284">
        <v>45.2</v>
      </c>
      <c r="G284">
        <v>37.4</v>
      </c>
      <c r="H284">
        <v>76.099999999999994</v>
      </c>
      <c r="I284" t="s">
        <v>28</v>
      </c>
      <c r="J284">
        <v>2016</v>
      </c>
      <c r="K284">
        <f>INDEX('student population'!$A$2:$D$801,MATCH(Rank_SOLUTION!B284,'student population'!$A$2:$A$808,0),2)</f>
        <v>23144</v>
      </c>
      <c r="L284">
        <f>INDEX('student population'!$A$2:$D$801,MATCH(Rank_SOLUTION!B284,'student population'!$A$2:$A$808,0),3)</f>
        <v>7.8</v>
      </c>
      <c r="M284" s="1">
        <f>INDEX('student population'!$A$2:$D$801,MATCH(Rank_SOLUTION!B284,'student population'!$A$2:$A$808,0),4)</f>
        <v>0.09</v>
      </c>
      <c r="N284" t="str">
        <f t="shared" si="8"/>
        <v>Medium</v>
      </c>
      <c r="O284" t="str">
        <f t="shared" si="9"/>
        <v>do not apply</v>
      </c>
    </row>
    <row r="285" spans="1:15" x14ac:dyDescent="0.25">
      <c r="A285" t="s">
        <v>294</v>
      </c>
      <c r="B285" t="s">
        <v>329</v>
      </c>
      <c r="C285" t="s">
        <v>33</v>
      </c>
      <c r="D285">
        <v>35.799999999999997</v>
      </c>
      <c r="E285">
        <v>61.6</v>
      </c>
      <c r="F285">
        <v>35.799999999999997</v>
      </c>
      <c r="G285">
        <v>54.4</v>
      </c>
      <c r="H285">
        <v>54.2</v>
      </c>
      <c r="I285" t="s">
        <v>28</v>
      </c>
      <c r="J285">
        <v>2016</v>
      </c>
      <c r="K285">
        <f>INDEX('student population'!$A$2:$D$801,MATCH(Rank_SOLUTION!B285,'student population'!$A$2:$A$808,0),2)</f>
        <v>20488</v>
      </c>
      <c r="L285">
        <f>INDEX('student population'!$A$2:$D$801,MATCH(Rank_SOLUTION!B285,'student population'!$A$2:$A$808,0),3)</f>
        <v>22.1</v>
      </c>
      <c r="M285" s="1">
        <f>INDEX('student population'!$A$2:$D$801,MATCH(Rank_SOLUTION!B285,'student population'!$A$2:$A$808,0),4)</f>
        <v>0.1</v>
      </c>
      <c r="N285" t="str">
        <f t="shared" si="8"/>
        <v>Medium</v>
      </c>
      <c r="O285" t="str">
        <f t="shared" si="9"/>
        <v>do not apply</v>
      </c>
    </row>
    <row r="286" spans="1:15" x14ac:dyDescent="0.25">
      <c r="A286" t="s">
        <v>294</v>
      </c>
      <c r="B286" t="s">
        <v>330</v>
      </c>
      <c r="C286" t="s">
        <v>51</v>
      </c>
      <c r="D286">
        <v>28.8</v>
      </c>
      <c r="E286">
        <v>76</v>
      </c>
      <c r="F286">
        <v>35.6</v>
      </c>
      <c r="G286">
        <v>56</v>
      </c>
      <c r="H286">
        <v>73.7</v>
      </c>
      <c r="I286" t="s">
        <v>28</v>
      </c>
      <c r="J286">
        <v>2016</v>
      </c>
      <c r="K286">
        <f>INDEX('student population'!$A$2:$D$801,MATCH(Rank_SOLUTION!B286,'student population'!$A$2:$A$808,0),2)</f>
        <v>33391</v>
      </c>
      <c r="L286">
        <f>INDEX('student population'!$A$2:$D$801,MATCH(Rank_SOLUTION!B286,'student population'!$A$2:$A$808,0),3)</f>
        <v>35.799999999999997</v>
      </c>
      <c r="M286" s="1">
        <f>INDEX('student population'!$A$2:$D$801,MATCH(Rank_SOLUTION!B286,'student population'!$A$2:$A$808,0),4)</f>
        <v>0.17</v>
      </c>
      <c r="N286" t="str">
        <f t="shared" si="8"/>
        <v>Large</v>
      </c>
      <c r="O286" t="str">
        <f t="shared" si="9"/>
        <v>do not apply</v>
      </c>
    </row>
    <row r="287" spans="1:15" x14ac:dyDescent="0.25">
      <c r="A287" t="s">
        <v>294</v>
      </c>
      <c r="B287" t="s">
        <v>331</v>
      </c>
      <c r="C287" t="s">
        <v>11</v>
      </c>
      <c r="D287">
        <v>30.4</v>
      </c>
      <c r="E287">
        <v>40.299999999999997</v>
      </c>
      <c r="F287">
        <v>31.5</v>
      </c>
      <c r="G287">
        <v>65.099999999999994</v>
      </c>
      <c r="H287">
        <v>79.599999999999994</v>
      </c>
      <c r="I287" t="s">
        <v>28</v>
      </c>
      <c r="J287">
        <v>2016</v>
      </c>
      <c r="K287">
        <f>INDEX('student population'!$A$2:$D$801,MATCH(Rank_SOLUTION!B287,'student population'!$A$2:$A$808,0),2)</f>
        <v>6671</v>
      </c>
      <c r="L287">
        <f>INDEX('student population'!$A$2:$D$801,MATCH(Rank_SOLUTION!B287,'student population'!$A$2:$A$808,0),3)</f>
        <v>15</v>
      </c>
      <c r="M287" s="1">
        <f>INDEX('student population'!$A$2:$D$801,MATCH(Rank_SOLUTION!B287,'student population'!$A$2:$A$808,0),4)</f>
        <v>0.16</v>
      </c>
      <c r="N287" t="str">
        <f t="shared" si="8"/>
        <v>Small</v>
      </c>
      <c r="O287" t="str">
        <f t="shared" si="9"/>
        <v>apply</v>
      </c>
    </row>
    <row r="288" spans="1:15" x14ac:dyDescent="0.25">
      <c r="A288" t="s">
        <v>294</v>
      </c>
      <c r="B288" t="s">
        <v>332</v>
      </c>
      <c r="C288" t="s">
        <v>193</v>
      </c>
      <c r="D288">
        <v>29.9</v>
      </c>
      <c r="E288">
        <v>90.1</v>
      </c>
      <c r="F288">
        <v>20.100000000000001</v>
      </c>
      <c r="G288">
        <v>65.3</v>
      </c>
      <c r="H288">
        <v>33.9</v>
      </c>
      <c r="I288" t="s">
        <v>28</v>
      </c>
      <c r="J288">
        <v>2016</v>
      </c>
      <c r="K288">
        <f>INDEX('student population'!$A$2:$D$801,MATCH(Rank_SOLUTION!B288,'student population'!$A$2:$A$808,0),2)</f>
        <v>2473</v>
      </c>
      <c r="L288">
        <f>INDEX('student population'!$A$2:$D$801,MATCH(Rank_SOLUTION!B288,'student population'!$A$2:$A$808,0),3)</f>
        <v>15.6</v>
      </c>
      <c r="M288" s="1">
        <f>INDEX('student population'!$A$2:$D$801,MATCH(Rank_SOLUTION!B288,'student population'!$A$2:$A$808,0),4)</f>
        <v>0.63</v>
      </c>
      <c r="N288" t="str">
        <f t="shared" si="8"/>
        <v>Small</v>
      </c>
      <c r="O288" t="str">
        <f t="shared" si="9"/>
        <v>apply</v>
      </c>
    </row>
    <row r="289" spans="1:15" x14ac:dyDescent="0.25">
      <c r="A289" t="s">
        <v>294</v>
      </c>
      <c r="B289" t="s">
        <v>333</v>
      </c>
      <c r="C289" t="s">
        <v>46</v>
      </c>
      <c r="D289">
        <v>32.799999999999997</v>
      </c>
      <c r="E289">
        <v>51.7</v>
      </c>
      <c r="F289">
        <v>30</v>
      </c>
      <c r="G289">
        <v>54.4</v>
      </c>
      <c r="H289">
        <v>66.599999999999994</v>
      </c>
      <c r="I289" t="s">
        <v>28</v>
      </c>
      <c r="J289">
        <v>2016</v>
      </c>
      <c r="K289">
        <f>INDEX('student population'!$A$2:$D$801,MATCH(Rank_SOLUTION!B289,'student population'!$A$2:$A$808,0),2)</f>
        <v>38675</v>
      </c>
      <c r="L289">
        <f>INDEX('student population'!$A$2:$D$801,MATCH(Rank_SOLUTION!B289,'student population'!$A$2:$A$808,0),3)</f>
        <v>46.3</v>
      </c>
      <c r="M289" s="1">
        <f>INDEX('student population'!$A$2:$D$801,MATCH(Rank_SOLUTION!B289,'student population'!$A$2:$A$808,0),4)</f>
        <v>0.13</v>
      </c>
      <c r="N289" t="str">
        <f t="shared" si="8"/>
        <v>Large</v>
      </c>
      <c r="O289" t="str">
        <f t="shared" si="9"/>
        <v>do not apply</v>
      </c>
    </row>
    <row r="290" spans="1:15" x14ac:dyDescent="0.25">
      <c r="A290" t="s">
        <v>294</v>
      </c>
      <c r="B290" t="s">
        <v>334</v>
      </c>
      <c r="C290" t="s">
        <v>11</v>
      </c>
      <c r="D290">
        <v>36.9</v>
      </c>
      <c r="E290">
        <v>26.6</v>
      </c>
      <c r="F290">
        <v>10.9</v>
      </c>
      <c r="G290">
        <v>85</v>
      </c>
      <c r="H290">
        <v>29.9</v>
      </c>
      <c r="I290" t="s">
        <v>28</v>
      </c>
      <c r="J290">
        <v>2016</v>
      </c>
      <c r="K290">
        <f>INDEX('student population'!$A$2:$D$801,MATCH(Rank_SOLUTION!B290,'student population'!$A$2:$A$808,0),2)</f>
        <v>11919</v>
      </c>
      <c r="L290">
        <f>INDEX('student population'!$A$2:$D$801,MATCH(Rank_SOLUTION!B290,'student population'!$A$2:$A$808,0),3)</f>
        <v>5.8</v>
      </c>
      <c r="M290" s="1">
        <f>INDEX('student population'!$A$2:$D$801,MATCH(Rank_SOLUTION!B290,'student population'!$A$2:$A$808,0),4)</f>
        <v>0.08</v>
      </c>
      <c r="N290" t="str">
        <f t="shared" si="8"/>
        <v>Medium</v>
      </c>
      <c r="O290" t="str">
        <f t="shared" si="9"/>
        <v>do not apply</v>
      </c>
    </row>
    <row r="291" spans="1:15" x14ac:dyDescent="0.25">
      <c r="A291" t="s">
        <v>294</v>
      </c>
      <c r="B291" t="s">
        <v>335</v>
      </c>
      <c r="C291" t="s">
        <v>336</v>
      </c>
      <c r="D291">
        <v>59.1</v>
      </c>
      <c r="E291">
        <v>25.3</v>
      </c>
      <c r="F291">
        <v>57.1</v>
      </c>
      <c r="G291">
        <v>20.399999999999999</v>
      </c>
      <c r="H291">
        <v>30.5</v>
      </c>
      <c r="I291" t="s">
        <v>28</v>
      </c>
      <c r="J291">
        <v>2016</v>
      </c>
      <c r="K291">
        <f>INDEX('student population'!$A$2:$D$801,MATCH(Rank_SOLUTION!B291,'student population'!$A$2:$A$808,0),2)</f>
        <v>81402</v>
      </c>
      <c r="L291">
        <f>INDEX('student population'!$A$2:$D$801,MATCH(Rank_SOLUTION!B291,'student population'!$A$2:$A$808,0),3)</f>
        <v>14.6</v>
      </c>
      <c r="M291" s="1">
        <f>INDEX('student population'!$A$2:$D$801,MATCH(Rank_SOLUTION!B291,'student population'!$A$2:$A$808,0),4)</f>
        <v>0.04</v>
      </c>
      <c r="N291" t="str">
        <f t="shared" si="8"/>
        <v>Large</v>
      </c>
      <c r="O291" t="str">
        <f t="shared" si="9"/>
        <v>do not apply</v>
      </c>
    </row>
    <row r="292" spans="1:15" x14ac:dyDescent="0.25">
      <c r="A292" t="s">
        <v>294</v>
      </c>
      <c r="B292" t="s">
        <v>337</v>
      </c>
      <c r="C292" t="s">
        <v>33</v>
      </c>
      <c r="D292">
        <v>23.2</v>
      </c>
      <c r="E292">
        <v>61.4</v>
      </c>
      <c r="F292">
        <v>29.2</v>
      </c>
      <c r="G292">
        <v>72.8</v>
      </c>
      <c r="H292">
        <v>42.3</v>
      </c>
      <c r="I292" t="s">
        <v>28</v>
      </c>
      <c r="J292">
        <v>2016</v>
      </c>
      <c r="K292">
        <f>INDEX('student population'!$A$2:$D$801,MATCH(Rank_SOLUTION!B292,'student population'!$A$2:$A$808,0),2)</f>
        <v>26640</v>
      </c>
      <c r="L292">
        <f>INDEX('student population'!$A$2:$D$801,MATCH(Rank_SOLUTION!B292,'student population'!$A$2:$A$808,0),3)</f>
        <v>28.3</v>
      </c>
      <c r="M292" s="1">
        <f>INDEX('student population'!$A$2:$D$801,MATCH(Rank_SOLUTION!B292,'student population'!$A$2:$A$808,0),4)</f>
        <v>0.19</v>
      </c>
      <c r="N292" t="str">
        <f t="shared" si="8"/>
        <v>Medium</v>
      </c>
      <c r="O292" t="str">
        <f t="shared" si="9"/>
        <v>do not apply</v>
      </c>
    </row>
    <row r="293" spans="1:15" x14ac:dyDescent="0.25">
      <c r="A293" t="s">
        <v>294</v>
      </c>
      <c r="B293" t="s">
        <v>338</v>
      </c>
      <c r="C293" t="s">
        <v>13</v>
      </c>
      <c r="D293">
        <v>31.7</v>
      </c>
      <c r="E293">
        <v>90.4</v>
      </c>
      <c r="F293">
        <v>28.9</v>
      </c>
      <c r="G293">
        <v>51.2</v>
      </c>
      <c r="H293">
        <v>34.9</v>
      </c>
      <c r="I293" t="s">
        <v>28</v>
      </c>
      <c r="J293">
        <v>2016</v>
      </c>
      <c r="K293">
        <f>INDEX('student population'!$A$2:$D$801,MATCH(Rank_SOLUTION!B293,'student population'!$A$2:$A$808,0),2)</f>
        <v>12063</v>
      </c>
      <c r="L293">
        <f>INDEX('student population'!$A$2:$D$801,MATCH(Rank_SOLUTION!B293,'student population'!$A$2:$A$808,0),3)</f>
        <v>16.600000000000001</v>
      </c>
      <c r="M293" s="1">
        <f>INDEX('student population'!$A$2:$D$801,MATCH(Rank_SOLUTION!B293,'student population'!$A$2:$A$808,0),4)</f>
        <v>0.38</v>
      </c>
      <c r="N293" t="str">
        <f t="shared" si="8"/>
        <v>Medium</v>
      </c>
      <c r="O293" t="str">
        <f t="shared" si="9"/>
        <v>do not apply</v>
      </c>
    </row>
    <row r="294" spans="1:15" x14ac:dyDescent="0.25">
      <c r="A294" t="s">
        <v>294</v>
      </c>
      <c r="B294" t="s">
        <v>339</v>
      </c>
      <c r="C294" t="s">
        <v>11</v>
      </c>
      <c r="D294">
        <v>31.4</v>
      </c>
      <c r="E294">
        <v>38.299999999999997</v>
      </c>
      <c r="F294">
        <v>20.8</v>
      </c>
      <c r="G294">
        <v>77.099999999999994</v>
      </c>
      <c r="H294">
        <v>36.299999999999997</v>
      </c>
      <c r="I294" t="s">
        <v>28</v>
      </c>
      <c r="J294">
        <v>2016</v>
      </c>
      <c r="K294">
        <f>INDEX('student population'!$A$2:$D$801,MATCH(Rank_SOLUTION!B294,'student population'!$A$2:$A$808,0),2)</f>
        <v>19660</v>
      </c>
      <c r="L294">
        <f>INDEX('student population'!$A$2:$D$801,MATCH(Rank_SOLUTION!B294,'student population'!$A$2:$A$808,0),3)</f>
        <v>15.9</v>
      </c>
      <c r="M294" s="1">
        <f>INDEX('student population'!$A$2:$D$801,MATCH(Rank_SOLUTION!B294,'student population'!$A$2:$A$808,0),4)</f>
        <v>0.15</v>
      </c>
      <c r="N294" t="str">
        <f t="shared" si="8"/>
        <v>Medium</v>
      </c>
      <c r="O294" t="str">
        <f t="shared" si="9"/>
        <v>do not apply</v>
      </c>
    </row>
    <row r="295" spans="1:15" x14ac:dyDescent="0.25">
      <c r="A295" t="s">
        <v>294</v>
      </c>
      <c r="B295" t="s">
        <v>340</v>
      </c>
      <c r="C295" t="s">
        <v>51</v>
      </c>
      <c r="D295">
        <v>21.8</v>
      </c>
      <c r="E295">
        <v>79.099999999999994</v>
      </c>
      <c r="F295">
        <v>25.7</v>
      </c>
      <c r="G295">
        <v>68</v>
      </c>
      <c r="H295">
        <v>42.7</v>
      </c>
      <c r="I295" t="s">
        <v>28</v>
      </c>
      <c r="J295">
        <v>2016</v>
      </c>
      <c r="K295">
        <f>INDEX('student population'!$A$2:$D$801,MATCH(Rank_SOLUTION!B295,'student population'!$A$2:$A$808,0),2)</f>
        <v>18340</v>
      </c>
      <c r="L295">
        <f>INDEX('student population'!$A$2:$D$801,MATCH(Rank_SOLUTION!B295,'student population'!$A$2:$A$808,0),3)</f>
        <v>23.8</v>
      </c>
      <c r="M295" s="1">
        <f>INDEX('student population'!$A$2:$D$801,MATCH(Rank_SOLUTION!B295,'student population'!$A$2:$A$808,0),4)</f>
        <v>0.21</v>
      </c>
      <c r="N295" t="str">
        <f t="shared" si="8"/>
        <v>Medium</v>
      </c>
      <c r="O295" t="str">
        <f t="shared" si="9"/>
        <v>do not apply</v>
      </c>
    </row>
    <row r="296" spans="1:15" x14ac:dyDescent="0.25">
      <c r="A296" t="s">
        <v>294</v>
      </c>
      <c r="B296" t="s">
        <v>341</v>
      </c>
      <c r="C296" t="s">
        <v>11</v>
      </c>
      <c r="D296">
        <v>29.5</v>
      </c>
      <c r="E296">
        <v>39.299999999999997</v>
      </c>
      <c r="F296">
        <v>23.2</v>
      </c>
      <c r="G296">
        <v>81.400000000000006</v>
      </c>
      <c r="H296">
        <v>41.3</v>
      </c>
      <c r="I296" t="s">
        <v>28</v>
      </c>
      <c r="J296">
        <v>2016</v>
      </c>
      <c r="K296">
        <f>INDEX('student population'!$A$2:$D$801,MATCH(Rank_SOLUTION!B296,'student population'!$A$2:$A$808,0),2)</f>
        <v>24716</v>
      </c>
      <c r="L296">
        <f>INDEX('student population'!$A$2:$D$801,MATCH(Rank_SOLUTION!B296,'student population'!$A$2:$A$808,0),3)</f>
        <v>17</v>
      </c>
      <c r="M296" s="1">
        <f>INDEX('student population'!$A$2:$D$801,MATCH(Rank_SOLUTION!B296,'student population'!$A$2:$A$808,0),4)</f>
        <v>0.05</v>
      </c>
      <c r="N296" t="str">
        <f t="shared" si="8"/>
        <v>Medium</v>
      </c>
      <c r="O296" t="str">
        <f t="shared" si="9"/>
        <v>do not apply</v>
      </c>
    </row>
    <row r="297" spans="1:15" x14ac:dyDescent="0.25">
      <c r="A297" t="s">
        <v>294</v>
      </c>
      <c r="B297" t="s">
        <v>342</v>
      </c>
      <c r="C297" t="s">
        <v>195</v>
      </c>
      <c r="D297">
        <v>31.6</v>
      </c>
      <c r="E297">
        <v>32.700000000000003</v>
      </c>
      <c r="F297">
        <v>15.1</v>
      </c>
      <c r="G297">
        <v>82.4</v>
      </c>
      <c r="H297">
        <v>60.2</v>
      </c>
      <c r="I297" t="s">
        <v>28</v>
      </c>
      <c r="J297">
        <v>2016</v>
      </c>
      <c r="K297">
        <f>INDEX('student population'!$A$2:$D$801,MATCH(Rank_SOLUTION!B297,'student population'!$A$2:$A$808,0),2)</f>
        <v>11902</v>
      </c>
      <c r="L297">
        <f>INDEX('student population'!$A$2:$D$801,MATCH(Rank_SOLUTION!B297,'student population'!$A$2:$A$808,0),3)</f>
        <v>6.9</v>
      </c>
      <c r="M297" s="1">
        <f>INDEX('student population'!$A$2:$D$801,MATCH(Rank_SOLUTION!B297,'student population'!$A$2:$A$808,0),4)</f>
        <v>0.17</v>
      </c>
      <c r="N297" t="str">
        <f t="shared" si="8"/>
        <v>Medium</v>
      </c>
      <c r="O297" t="str">
        <f t="shared" si="9"/>
        <v>do not apply</v>
      </c>
    </row>
    <row r="298" spans="1:15" x14ac:dyDescent="0.25">
      <c r="A298" t="s">
        <v>294</v>
      </c>
      <c r="B298" t="s">
        <v>343</v>
      </c>
      <c r="C298" t="s">
        <v>11</v>
      </c>
      <c r="D298">
        <v>39.1</v>
      </c>
      <c r="E298">
        <v>35.299999999999997</v>
      </c>
      <c r="F298">
        <v>19.3</v>
      </c>
      <c r="G298">
        <v>67.8</v>
      </c>
      <c r="H298">
        <v>32.4</v>
      </c>
      <c r="I298" t="s">
        <v>28</v>
      </c>
      <c r="J298">
        <v>2016</v>
      </c>
      <c r="K298">
        <f>INDEX('student population'!$A$2:$D$801,MATCH(Rank_SOLUTION!B298,'student population'!$A$2:$A$808,0),2)</f>
        <v>11381</v>
      </c>
      <c r="L298">
        <f>INDEX('student population'!$A$2:$D$801,MATCH(Rank_SOLUTION!B298,'student population'!$A$2:$A$808,0),3)</f>
        <v>8.4</v>
      </c>
      <c r="M298" s="1">
        <f>INDEX('student population'!$A$2:$D$801,MATCH(Rank_SOLUTION!B298,'student population'!$A$2:$A$808,0),4)</f>
        <v>0.08</v>
      </c>
      <c r="N298" t="str">
        <f t="shared" si="8"/>
        <v>Medium</v>
      </c>
      <c r="O298" t="str">
        <f t="shared" si="9"/>
        <v>do not apply</v>
      </c>
    </row>
    <row r="299" spans="1:15" x14ac:dyDescent="0.25">
      <c r="A299" t="s">
        <v>294</v>
      </c>
      <c r="B299" t="s">
        <v>344</v>
      </c>
      <c r="C299" t="s">
        <v>44</v>
      </c>
      <c r="D299">
        <v>20.8</v>
      </c>
      <c r="E299">
        <v>56.1</v>
      </c>
      <c r="F299">
        <v>25</v>
      </c>
      <c r="G299">
        <v>74.5</v>
      </c>
      <c r="H299">
        <v>31.1</v>
      </c>
      <c r="I299" t="s">
        <v>28</v>
      </c>
      <c r="J299">
        <v>2016</v>
      </c>
      <c r="K299">
        <f>INDEX('student population'!$A$2:$D$801,MATCH(Rank_SOLUTION!B299,'student population'!$A$2:$A$808,0),2)</f>
        <v>16667</v>
      </c>
      <c r="L299">
        <f>INDEX('student population'!$A$2:$D$801,MATCH(Rank_SOLUTION!B299,'student population'!$A$2:$A$808,0),3)</f>
        <v>11.9</v>
      </c>
      <c r="M299" s="1">
        <f>INDEX('student population'!$A$2:$D$801,MATCH(Rank_SOLUTION!B299,'student population'!$A$2:$A$808,0),4)</f>
        <v>7.0000000000000007E-2</v>
      </c>
      <c r="N299" t="str">
        <f t="shared" si="8"/>
        <v>Medium</v>
      </c>
      <c r="O299" t="str">
        <f t="shared" si="9"/>
        <v>do not apply</v>
      </c>
    </row>
    <row r="300" spans="1:15" x14ac:dyDescent="0.25">
      <c r="A300" t="s">
        <v>294</v>
      </c>
      <c r="B300" t="s">
        <v>345</v>
      </c>
      <c r="C300" t="s">
        <v>174</v>
      </c>
      <c r="D300">
        <v>34.1</v>
      </c>
      <c r="E300">
        <v>77.3</v>
      </c>
      <c r="F300">
        <v>32</v>
      </c>
      <c r="G300">
        <v>54.6</v>
      </c>
      <c r="H300">
        <v>86.5</v>
      </c>
      <c r="I300" t="s">
        <v>28</v>
      </c>
      <c r="J300">
        <v>2016</v>
      </c>
      <c r="K300">
        <f>INDEX('student population'!$A$2:$D$801,MATCH(Rank_SOLUTION!B300,'student population'!$A$2:$A$808,0),2)</f>
        <v>26419</v>
      </c>
      <c r="L300">
        <f>INDEX('student population'!$A$2:$D$801,MATCH(Rank_SOLUTION!B300,'student population'!$A$2:$A$808,0),3)</f>
        <v>52</v>
      </c>
      <c r="M300" s="1">
        <f>INDEX('student population'!$A$2:$D$801,MATCH(Rank_SOLUTION!B300,'student population'!$A$2:$A$808,0),4)</f>
        <v>0.27</v>
      </c>
      <c r="N300" t="str">
        <f t="shared" si="8"/>
        <v>Medium</v>
      </c>
      <c r="O300" t="str">
        <f t="shared" si="9"/>
        <v>do not apply</v>
      </c>
    </row>
    <row r="301" spans="1:15" x14ac:dyDescent="0.25">
      <c r="A301" t="s">
        <v>294</v>
      </c>
      <c r="B301" t="s">
        <v>346</v>
      </c>
      <c r="C301" t="s">
        <v>11</v>
      </c>
      <c r="D301">
        <v>34.9</v>
      </c>
      <c r="E301">
        <v>29.5</v>
      </c>
      <c r="F301">
        <v>38.200000000000003</v>
      </c>
      <c r="G301">
        <v>54.2</v>
      </c>
      <c r="H301">
        <v>43.3</v>
      </c>
      <c r="I301" t="s">
        <v>28</v>
      </c>
      <c r="J301">
        <v>2016</v>
      </c>
      <c r="K301">
        <f>INDEX('student population'!$A$2:$D$801,MATCH(Rank_SOLUTION!B301,'student population'!$A$2:$A$808,0),2)</f>
        <v>30850</v>
      </c>
      <c r="L301">
        <f>INDEX('student population'!$A$2:$D$801,MATCH(Rank_SOLUTION!B301,'student population'!$A$2:$A$808,0),3)</f>
        <v>18.600000000000001</v>
      </c>
      <c r="M301" s="1">
        <f>INDEX('student population'!$A$2:$D$801,MATCH(Rank_SOLUTION!B301,'student population'!$A$2:$A$808,0),4)</f>
        <v>0.1</v>
      </c>
      <c r="N301" t="str">
        <f t="shared" si="8"/>
        <v>Large</v>
      </c>
      <c r="O301" t="str">
        <f t="shared" si="9"/>
        <v>do not apply</v>
      </c>
    </row>
    <row r="302" spans="1:15" x14ac:dyDescent="0.25">
      <c r="A302" t="s">
        <v>294</v>
      </c>
      <c r="B302" t="s">
        <v>347</v>
      </c>
      <c r="C302" t="s">
        <v>51</v>
      </c>
      <c r="D302">
        <v>25.8</v>
      </c>
      <c r="E302">
        <v>86.8</v>
      </c>
      <c r="F302">
        <v>28.4</v>
      </c>
      <c r="G302">
        <v>59.3</v>
      </c>
      <c r="H302">
        <v>57.9</v>
      </c>
      <c r="I302" t="s">
        <v>28</v>
      </c>
      <c r="J302">
        <v>2016</v>
      </c>
      <c r="K302">
        <f>INDEX('student population'!$A$2:$D$801,MATCH(Rank_SOLUTION!B302,'student population'!$A$2:$A$808,0),2)</f>
        <v>16489</v>
      </c>
      <c r="L302">
        <f>INDEX('student population'!$A$2:$D$801,MATCH(Rank_SOLUTION!B302,'student population'!$A$2:$A$808,0),3)</f>
        <v>25.4</v>
      </c>
      <c r="M302" s="1">
        <f>INDEX('student population'!$A$2:$D$801,MATCH(Rank_SOLUTION!B302,'student population'!$A$2:$A$808,0),4)</f>
        <v>0.24</v>
      </c>
      <c r="N302" t="str">
        <f t="shared" si="8"/>
        <v>Medium</v>
      </c>
      <c r="O302" t="str">
        <f t="shared" si="9"/>
        <v>do not apply</v>
      </c>
    </row>
    <row r="303" spans="1:15" x14ac:dyDescent="0.25">
      <c r="A303" t="s">
        <v>294</v>
      </c>
      <c r="B303" t="s">
        <v>348</v>
      </c>
      <c r="C303" t="s">
        <v>62</v>
      </c>
      <c r="D303">
        <v>44.3</v>
      </c>
      <c r="E303">
        <v>19.600000000000001</v>
      </c>
      <c r="F303">
        <v>46</v>
      </c>
      <c r="G303">
        <v>36.1</v>
      </c>
      <c r="H303">
        <v>96.2</v>
      </c>
      <c r="I303" t="s">
        <v>28</v>
      </c>
      <c r="J303">
        <v>2016</v>
      </c>
      <c r="K303">
        <f>INDEX('student population'!$A$2:$D$801,MATCH(Rank_SOLUTION!B303,'student population'!$A$2:$A$808,0),2)</f>
        <v>47508</v>
      </c>
      <c r="L303">
        <f>INDEX('student population'!$A$2:$D$801,MATCH(Rank_SOLUTION!B303,'student population'!$A$2:$A$808,0),3)</f>
        <v>15.9</v>
      </c>
      <c r="M303" s="1">
        <f>INDEX('student population'!$A$2:$D$801,MATCH(Rank_SOLUTION!B303,'student population'!$A$2:$A$808,0),4)</f>
        <v>0.05</v>
      </c>
      <c r="N303" t="str">
        <f t="shared" si="8"/>
        <v>Large</v>
      </c>
      <c r="O303" t="str">
        <f t="shared" si="9"/>
        <v>do not apply</v>
      </c>
    </row>
    <row r="304" spans="1:15" x14ac:dyDescent="0.25">
      <c r="A304" t="s">
        <v>349</v>
      </c>
      <c r="B304" t="s">
        <v>350</v>
      </c>
      <c r="C304" t="s">
        <v>13</v>
      </c>
      <c r="D304">
        <v>21.6</v>
      </c>
      <c r="E304">
        <v>72.2</v>
      </c>
      <c r="F304">
        <v>18.899999999999999</v>
      </c>
      <c r="G304">
        <v>67.2</v>
      </c>
      <c r="H304">
        <v>31.3</v>
      </c>
      <c r="I304" t="s">
        <v>28</v>
      </c>
      <c r="J304">
        <v>2016</v>
      </c>
      <c r="K304">
        <f>INDEX('student population'!$A$2:$D$801,MATCH(Rank_SOLUTION!B304,'student population'!$A$2:$A$808,0),2)</f>
        <v>9252</v>
      </c>
      <c r="L304">
        <f>INDEX('student population'!$A$2:$D$801,MATCH(Rank_SOLUTION!B304,'student population'!$A$2:$A$808,0),3)</f>
        <v>19.2</v>
      </c>
      <c r="M304" s="1">
        <f>INDEX('student population'!$A$2:$D$801,MATCH(Rank_SOLUTION!B304,'student population'!$A$2:$A$808,0),4)</f>
        <v>0.18</v>
      </c>
      <c r="N304" t="str">
        <f t="shared" si="8"/>
        <v>Small</v>
      </c>
      <c r="O304" t="str">
        <f t="shared" si="9"/>
        <v>apply</v>
      </c>
    </row>
    <row r="305" spans="1:15" x14ac:dyDescent="0.25">
      <c r="A305" t="s">
        <v>349</v>
      </c>
      <c r="B305" t="s">
        <v>351</v>
      </c>
      <c r="C305" t="s">
        <v>11</v>
      </c>
      <c r="D305">
        <v>25.1</v>
      </c>
      <c r="E305">
        <v>53.5</v>
      </c>
      <c r="F305">
        <v>23.1</v>
      </c>
      <c r="G305">
        <v>63</v>
      </c>
      <c r="H305">
        <v>51.2</v>
      </c>
      <c r="I305" t="s">
        <v>28</v>
      </c>
      <c r="J305">
        <v>2016</v>
      </c>
      <c r="K305">
        <f>INDEX('student population'!$A$2:$D$801,MATCH(Rank_SOLUTION!B305,'student population'!$A$2:$A$808,0),2)</f>
        <v>3837</v>
      </c>
      <c r="L305">
        <f>INDEX('student population'!$A$2:$D$801,MATCH(Rank_SOLUTION!B305,'student population'!$A$2:$A$808,0),3)</f>
        <v>8.1999999999999993</v>
      </c>
      <c r="M305" s="1">
        <f>INDEX('student population'!$A$2:$D$801,MATCH(Rank_SOLUTION!B305,'student population'!$A$2:$A$808,0),4)</f>
        <v>7.0000000000000007E-2</v>
      </c>
      <c r="N305" t="str">
        <f t="shared" si="8"/>
        <v>Small</v>
      </c>
      <c r="O305" t="str">
        <f t="shared" si="9"/>
        <v>apply</v>
      </c>
    </row>
    <row r="306" spans="1:15" x14ac:dyDescent="0.25">
      <c r="A306" t="s">
        <v>349</v>
      </c>
      <c r="B306" t="s">
        <v>352</v>
      </c>
      <c r="C306" t="s">
        <v>179</v>
      </c>
      <c r="D306">
        <v>35.6</v>
      </c>
      <c r="E306">
        <v>48.6</v>
      </c>
      <c r="F306">
        <v>30.9</v>
      </c>
      <c r="G306">
        <v>46.9</v>
      </c>
      <c r="H306">
        <v>33</v>
      </c>
      <c r="I306" t="s">
        <v>28</v>
      </c>
      <c r="J306">
        <v>2016</v>
      </c>
      <c r="K306">
        <f>INDEX('student population'!$A$2:$D$801,MATCH(Rank_SOLUTION!B306,'student population'!$A$2:$A$808,0),2)</f>
        <v>28296</v>
      </c>
      <c r="L306">
        <f>INDEX('student population'!$A$2:$D$801,MATCH(Rank_SOLUTION!B306,'student population'!$A$2:$A$808,0),3)</f>
        <v>13</v>
      </c>
      <c r="M306" s="1">
        <f>INDEX('student population'!$A$2:$D$801,MATCH(Rank_SOLUTION!B306,'student population'!$A$2:$A$808,0),4)</f>
        <v>0.15</v>
      </c>
      <c r="N306" t="str">
        <f t="shared" si="8"/>
        <v>Medium</v>
      </c>
      <c r="O306" t="str">
        <f t="shared" si="9"/>
        <v>do not apply</v>
      </c>
    </row>
    <row r="307" spans="1:15" x14ac:dyDescent="0.25">
      <c r="A307" t="s">
        <v>349</v>
      </c>
      <c r="B307" t="s">
        <v>353</v>
      </c>
      <c r="C307" t="s">
        <v>13</v>
      </c>
      <c r="D307">
        <v>22.6</v>
      </c>
      <c r="E307">
        <v>81.3</v>
      </c>
      <c r="F307">
        <v>22.1</v>
      </c>
      <c r="G307">
        <v>65.400000000000006</v>
      </c>
      <c r="H307">
        <v>31</v>
      </c>
      <c r="I307" t="s">
        <v>28</v>
      </c>
      <c r="J307">
        <v>2016</v>
      </c>
      <c r="K307">
        <f>INDEX('student population'!$A$2:$D$801,MATCH(Rank_SOLUTION!B307,'student population'!$A$2:$A$808,0),2)</f>
        <v>9567</v>
      </c>
      <c r="L307">
        <f>INDEX('student population'!$A$2:$D$801,MATCH(Rank_SOLUTION!B307,'student population'!$A$2:$A$808,0),3)</f>
        <v>19.5</v>
      </c>
      <c r="M307" s="1">
        <f>INDEX('student population'!$A$2:$D$801,MATCH(Rank_SOLUTION!B307,'student population'!$A$2:$A$808,0),4)</f>
        <v>0.22</v>
      </c>
      <c r="N307" t="str">
        <f t="shared" si="8"/>
        <v>Small</v>
      </c>
      <c r="O307" t="str">
        <f t="shared" si="9"/>
        <v>apply</v>
      </c>
    </row>
    <row r="308" spans="1:15" x14ac:dyDescent="0.25">
      <c r="A308" t="s">
        <v>349</v>
      </c>
      <c r="B308" t="s">
        <v>354</v>
      </c>
      <c r="C308" t="s">
        <v>46</v>
      </c>
      <c r="D308">
        <v>30.9</v>
      </c>
      <c r="E308">
        <v>50</v>
      </c>
      <c r="F308">
        <v>32.700000000000003</v>
      </c>
      <c r="G308">
        <v>50</v>
      </c>
      <c r="H308">
        <v>46</v>
      </c>
      <c r="I308" t="s">
        <v>28</v>
      </c>
      <c r="J308">
        <v>2016</v>
      </c>
      <c r="K308">
        <f>INDEX('student population'!$A$2:$D$801,MATCH(Rank_SOLUTION!B308,'student population'!$A$2:$A$808,0),2)</f>
        <v>18590</v>
      </c>
      <c r="L308">
        <f>INDEX('student population'!$A$2:$D$801,MATCH(Rank_SOLUTION!B308,'student population'!$A$2:$A$808,0),3)</f>
        <v>25.6</v>
      </c>
      <c r="M308" s="1">
        <f>INDEX('student population'!$A$2:$D$801,MATCH(Rank_SOLUTION!B308,'student population'!$A$2:$A$808,0),4)</f>
        <v>0.11</v>
      </c>
      <c r="N308" t="str">
        <f t="shared" si="8"/>
        <v>Medium</v>
      </c>
      <c r="O308" t="str">
        <f t="shared" si="9"/>
        <v>do not apply</v>
      </c>
    </row>
    <row r="309" spans="1:15" x14ac:dyDescent="0.25">
      <c r="A309" t="s">
        <v>349</v>
      </c>
      <c r="B309" t="s">
        <v>355</v>
      </c>
      <c r="C309" t="s">
        <v>11</v>
      </c>
      <c r="D309">
        <v>31.3</v>
      </c>
      <c r="E309">
        <v>28.3</v>
      </c>
      <c r="F309">
        <v>20.399999999999999</v>
      </c>
      <c r="G309">
        <v>72.099999999999994</v>
      </c>
      <c r="H309">
        <v>35.299999999999997</v>
      </c>
      <c r="I309" t="s">
        <v>28</v>
      </c>
      <c r="J309">
        <v>2016</v>
      </c>
      <c r="K309">
        <f>INDEX('student population'!$A$2:$D$801,MATCH(Rank_SOLUTION!B309,'student population'!$A$2:$A$808,0),2)</f>
        <v>36108</v>
      </c>
      <c r="L309">
        <f>INDEX('student population'!$A$2:$D$801,MATCH(Rank_SOLUTION!B309,'student population'!$A$2:$A$808,0),3)</f>
        <v>15.7</v>
      </c>
      <c r="M309" s="1">
        <f>INDEX('student population'!$A$2:$D$801,MATCH(Rank_SOLUTION!B309,'student population'!$A$2:$A$808,0),4)</f>
        <v>0.06</v>
      </c>
      <c r="N309" t="str">
        <f t="shared" si="8"/>
        <v>Large</v>
      </c>
      <c r="O309" t="str">
        <f t="shared" si="9"/>
        <v>do not apply</v>
      </c>
    </row>
    <row r="310" spans="1:15" x14ac:dyDescent="0.25">
      <c r="A310" t="s">
        <v>349</v>
      </c>
      <c r="B310" t="s">
        <v>356</v>
      </c>
      <c r="C310" t="s">
        <v>11</v>
      </c>
      <c r="D310">
        <v>35.9</v>
      </c>
      <c r="E310">
        <v>43.1</v>
      </c>
      <c r="F310">
        <v>25.6</v>
      </c>
      <c r="G310">
        <v>57</v>
      </c>
      <c r="H310">
        <v>30.9</v>
      </c>
      <c r="I310" t="s">
        <v>28</v>
      </c>
      <c r="J310">
        <v>2016</v>
      </c>
      <c r="K310">
        <f>INDEX('student population'!$A$2:$D$801,MATCH(Rank_SOLUTION!B310,'student population'!$A$2:$A$808,0),2)</f>
        <v>25742</v>
      </c>
      <c r="L310">
        <f>INDEX('student population'!$A$2:$D$801,MATCH(Rank_SOLUTION!B310,'student population'!$A$2:$A$808,0),3)</f>
        <v>13</v>
      </c>
      <c r="M310" s="1">
        <f>INDEX('student population'!$A$2:$D$801,MATCH(Rank_SOLUTION!B310,'student population'!$A$2:$A$808,0),4)</f>
        <v>0.11</v>
      </c>
      <c r="N310" t="str">
        <f t="shared" si="8"/>
        <v>Medium</v>
      </c>
      <c r="O310" t="str">
        <f t="shared" si="9"/>
        <v>do not apply</v>
      </c>
    </row>
    <row r="311" spans="1:15" x14ac:dyDescent="0.25">
      <c r="A311" t="s">
        <v>349</v>
      </c>
      <c r="B311" t="s">
        <v>357</v>
      </c>
      <c r="C311" t="s">
        <v>51</v>
      </c>
      <c r="D311">
        <v>22.4</v>
      </c>
      <c r="E311">
        <v>76.900000000000006</v>
      </c>
      <c r="F311">
        <v>21.9</v>
      </c>
      <c r="G311">
        <v>66.8</v>
      </c>
      <c r="H311">
        <v>30</v>
      </c>
      <c r="I311" t="s">
        <v>28</v>
      </c>
      <c r="J311">
        <v>2016</v>
      </c>
      <c r="K311">
        <f>INDEX('student population'!$A$2:$D$801,MATCH(Rank_SOLUTION!B311,'student population'!$A$2:$A$808,0),2)</f>
        <v>32713</v>
      </c>
      <c r="L311">
        <f>INDEX('student population'!$A$2:$D$801,MATCH(Rank_SOLUTION!B311,'student population'!$A$2:$A$808,0),3)</f>
        <v>30.4</v>
      </c>
      <c r="M311" s="1">
        <f>INDEX('student population'!$A$2:$D$801,MATCH(Rank_SOLUTION!B311,'student population'!$A$2:$A$808,0),4)</f>
        <v>0.17</v>
      </c>
      <c r="N311" t="str">
        <f t="shared" si="8"/>
        <v>Large</v>
      </c>
      <c r="O311" t="str">
        <f t="shared" si="9"/>
        <v>do not apply</v>
      </c>
    </row>
    <row r="312" spans="1:15" x14ac:dyDescent="0.25">
      <c r="A312" t="s">
        <v>349</v>
      </c>
      <c r="B312" t="s">
        <v>358</v>
      </c>
      <c r="C312" t="s">
        <v>13</v>
      </c>
      <c r="D312">
        <v>33.9</v>
      </c>
      <c r="E312">
        <v>93.7</v>
      </c>
      <c r="F312">
        <v>33.299999999999997</v>
      </c>
      <c r="G312">
        <v>38.6</v>
      </c>
      <c r="H312">
        <v>28.9</v>
      </c>
      <c r="I312" t="s">
        <v>28</v>
      </c>
      <c r="J312">
        <v>2016</v>
      </c>
      <c r="K312">
        <f>INDEX('student population'!$A$2:$D$801,MATCH(Rank_SOLUTION!B312,'student population'!$A$2:$A$808,0),2)</f>
        <v>12695</v>
      </c>
      <c r="L312">
        <f>INDEX('student population'!$A$2:$D$801,MATCH(Rank_SOLUTION!B312,'student population'!$A$2:$A$808,0),3)</f>
        <v>19.8</v>
      </c>
      <c r="M312" s="1">
        <f>INDEX('student population'!$A$2:$D$801,MATCH(Rank_SOLUTION!B312,'student population'!$A$2:$A$808,0),4)</f>
        <v>0.39</v>
      </c>
      <c r="N312" t="str">
        <f t="shared" si="8"/>
        <v>Medium</v>
      </c>
      <c r="O312" t="str">
        <f t="shared" si="9"/>
        <v>do not apply</v>
      </c>
    </row>
    <row r="313" spans="1:15" x14ac:dyDescent="0.25">
      <c r="A313" t="s">
        <v>349</v>
      </c>
      <c r="B313" t="s">
        <v>359</v>
      </c>
      <c r="C313" t="s">
        <v>11</v>
      </c>
      <c r="D313">
        <v>29.6</v>
      </c>
      <c r="E313">
        <v>36.9</v>
      </c>
      <c r="F313">
        <v>21.2</v>
      </c>
      <c r="G313">
        <v>64.900000000000006</v>
      </c>
      <c r="H313">
        <v>29.1</v>
      </c>
      <c r="I313" t="s">
        <v>28</v>
      </c>
      <c r="J313">
        <v>2016</v>
      </c>
      <c r="K313">
        <f>INDEX('student population'!$A$2:$D$801,MATCH(Rank_SOLUTION!B313,'student population'!$A$2:$A$808,0),2)</f>
        <v>26622</v>
      </c>
      <c r="L313">
        <f>INDEX('student population'!$A$2:$D$801,MATCH(Rank_SOLUTION!B313,'student population'!$A$2:$A$808,0),3)</f>
        <v>17</v>
      </c>
      <c r="M313" s="1">
        <f>INDEX('student population'!$A$2:$D$801,MATCH(Rank_SOLUTION!B313,'student population'!$A$2:$A$808,0),4)</f>
        <v>7.0000000000000007E-2</v>
      </c>
      <c r="N313" t="str">
        <f t="shared" si="8"/>
        <v>Medium</v>
      </c>
      <c r="O313" t="str">
        <f t="shared" si="9"/>
        <v>do not apply</v>
      </c>
    </row>
    <row r="314" spans="1:15" x14ac:dyDescent="0.25">
      <c r="A314" t="s">
        <v>349</v>
      </c>
      <c r="B314" t="s">
        <v>360</v>
      </c>
      <c r="C314" t="s">
        <v>46</v>
      </c>
      <c r="D314">
        <v>30.1</v>
      </c>
      <c r="E314">
        <v>41.7</v>
      </c>
      <c r="F314">
        <v>23.5</v>
      </c>
      <c r="G314">
        <v>61.3</v>
      </c>
      <c r="H314">
        <v>32.6</v>
      </c>
      <c r="I314" t="s">
        <v>28</v>
      </c>
      <c r="J314">
        <v>2016</v>
      </c>
      <c r="K314">
        <f>INDEX('student population'!$A$2:$D$801,MATCH(Rank_SOLUTION!B314,'student population'!$A$2:$A$808,0),2)</f>
        <v>10931</v>
      </c>
      <c r="L314">
        <f>INDEX('student population'!$A$2:$D$801,MATCH(Rank_SOLUTION!B314,'student population'!$A$2:$A$808,0),3)</f>
        <v>24</v>
      </c>
      <c r="M314" s="1">
        <f>INDEX('student population'!$A$2:$D$801,MATCH(Rank_SOLUTION!B314,'student population'!$A$2:$A$808,0),4)</f>
        <v>0.06</v>
      </c>
      <c r="N314" t="str">
        <f t="shared" si="8"/>
        <v>Medium</v>
      </c>
      <c r="O314" t="str">
        <f t="shared" si="9"/>
        <v>do not apply</v>
      </c>
    </row>
    <row r="315" spans="1:15" x14ac:dyDescent="0.25">
      <c r="A315" t="s">
        <v>349</v>
      </c>
      <c r="B315" t="s">
        <v>361</v>
      </c>
      <c r="C315" t="s">
        <v>112</v>
      </c>
      <c r="D315">
        <v>35.200000000000003</v>
      </c>
      <c r="E315">
        <v>36.200000000000003</v>
      </c>
      <c r="F315">
        <v>42</v>
      </c>
      <c r="G315">
        <v>43.7</v>
      </c>
      <c r="H315">
        <v>45.2</v>
      </c>
      <c r="I315" t="s">
        <v>28</v>
      </c>
      <c r="J315">
        <v>2016</v>
      </c>
      <c r="K315">
        <f>INDEX('student population'!$A$2:$D$801,MATCH(Rank_SOLUTION!B315,'student population'!$A$2:$A$808,0),2)</f>
        <v>1394</v>
      </c>
      <c r="L315">
        <f>INDEX('student population'!$A$2:$D$801,MATCH(Rank_SOLUTION!B315,'student population'!$A$2:$A$808,0),3)</f>
        <v>9.6</v>
      </c>
      <c r="M315" s="1">
        <f>INDEX('student population'!$A$2:$D$801,MATCH(Rank_SOLUTION!B315,'student population'!$A$2:$A$808,0),4)</f>
        <v>0.08</v>
      </c>
      <c r="N315" t="str">
        <f t="shared" si="8"/>
        <v>Small</v>
      </c>
      <c r="O315" t="str">
        <f t="shared" si="9"/>
        <v>apply</v>
      </c>
    </row>
    <row r="316" spans="1:15" x14ac:dyDescent="0.25">
      <c r="A316" t="s">
        <v>349</v>
      </c>
      <c r="B316" t="s">
        <v>362</v>
      </c>
      <c r="C316" t="s">
        <v>46</v>
      </c>
      <c r="D316">
        <v>30.9</v>
      </c>
      <c r="E316">
        <v>50.3</v>
      </c>
      <c r="F316">
        <v>33.799999999999997</v>
      </c>
      <c r="G316">
        <v>51.5</v>
      </c>
      <c r="H316">
        <v>52.8</v>
      </c>
      <c r="I316" t="s">
        <v>28</v>
      </c>
      <c r="J316">
        <v>2016</v>
      </c>
      <c r="K316">
        <f>INDEX('student population'!$A$2:$D$801,MATCH(Rank_SOLUTION!B316,'student population'!$A$2:$A$808,0),2)</f>
        <v>9163</v>
      </c>
      <c r="L316">
        <f>INDEX('student population'!$A$2:$D$801,MATCH(Rank_SOLUTION!B316,'student population'!$A$2:$A$808,0),3)</f>
        <v>41.2</v>
      </c>
      <c r="M316" s="1">
        <f>INDEX('student population'!$A$2:$D$801,MATCH(Rank_SOLUTION!B316,'student population'!$A$2:$A$808,0),4)</f>
        <v>0.13</v>
      </c>
      <c r="N316" t="str">
        <f t="shared" si="8"/>
        <v>Small</v>
      </c>
      <c r="O316" t="str">
        <f t="shared" si="9"/>
        <v>do not apply</v>
      </c>
    </row>
    <row r="317" spans="1:15" x14ac:dyDescent="0.25">
      <c r="A317" t="s">
        <v>349</v>
      </c>
      <c r="B317" t="s">
        <v>363</v>
      </c>
      <c r="C317" t="s">
        <v>174</v>
      </c>
      <c r="D317">
        <v>23.6</v>
      </c>
      <c r="E317">
        <v>95.7</v>
      </c>
      <c r="F317">
        <v>16.899999999999999</v>
      </c>
      <c r="G317">
        <v>67.3</v>
      </c>
      <c r="H317">
        <v>39.9</v>
      </c>
      <c r="I317" t="s">
        <v>28</v>
      </c>
      <c r="J317">
        <v>2016</v>
      </c>
      <c r="K317">
        <f>INDEX('student population'!$A$2:$D$801,MATCH(Rank_SOLUTION!B317,'student population'!$A$2:$A$808,0),2)</f>
        <v>18209</v>
      </c>
      <c r="L317">
        <f>INDEX('student population'!$A$2:$D$801,MATCH(Rank_SOLUTION!B317,'student population'!$A$2:$A$808,0),3)</f>
        <v>16.899999999999999</v>
      </c>
      <c r="M317" s="1">
        <f>INDEX('student population'!$A$2:$D$801,MATCH(Rank_SOLUTION!B317,'student population'!$A$2:$A$808,0),4)</f>
        <v>0.39</v>
      </c>
      <c r="N317" t="str">
        <f t="shared" si="8"/>
        <v>Medium</v>
      </c>
      <c r="O317" t="str">
        <f t="shared" si="9"/>
        <v>do not apply</v>
      </c>
    </row>
    <row r="318" spans="1:15" x14ac:dyDescent="0.25">
      <c r="A318" t="s">
        <v>349</v>
      </c>
      <c r="B318" t="s">
        <v>364</v>
      </c>
      <c r="C318" t="s">
        <v>195</v>
      </c>
      <c r="D318">
        <v>21.9</v>
      </c>
      <c r="E318">
        <v>25.5</v>
      </c>
      <c r="F318">
        <v>12.3</v>
      </c>
      <c r="G318">
        <v>87.5</v>
      </c>
      <c r="H318">
        <v>42.4</v>
      </c>
      <c r="I318" t="s">
        <v>28</v>
      </c>
      <c r="J318">
        <v>2016</v>
      </c>
      <c r="K318">
        <f>INDEX('student population'!$A$2:$D$801,MATCH(Rank_SOLUTION!B318,'student population'!$A$2:$A$808,0),2)</f>
        <v>23321</v>
      </c>
      <c r="L318">
        <f>INDEX('student population'!$A$2:$D$801,MATCH(Rank_SOLUTION!B318,'student population'!$A$2:$A$808,0),3)</f>
        <v>12.2</v>
      </c>
      <c r="M318" s="1">
        <f>INDEX('student population'!$A$2:$D$801,MATCH(Rank_SOLUTION!B318,'student population'!$A$2:$A$808,0),4)</f>
        <v>0.06</v>
      </c>
      <c r="N318" t="str">
        <f t="shared" si="8"/>
        <v>Medium</v>
      </c>
      <c r="O318" t="str">
        <f t="shared" si="9"/>
        <v>do not apply</v>
      </c>
    </row>
    <row r="319" spans="1:15" x14ac:dyDescent="0.25">
      <c r="A319" t="s">
        <v>349</v>
      </c>
      <c r="B319" t="s">
        <v>365</v>
      </c>
      <c r="C319" t="s">
        <v>13</v>
      </c>
      <c r="D319">
        <v>24.6</v>
      </c>
      <c r="E319">
        <v>87.2</v>
      </c>
      <c r="F319">
        <v>19.100000000000001</v>
      </c>
      <c r="G319">
        <v>60.9</v>
      </c>
      <c r="H319">
        <v>28.8</v>
      </c>
      <c r="I319" t="s">
        <v>28</v>
      </c>
      <c r="J319">
        <v>2016</v>
      </c>
      <c r="K319">
        <f>INDEX('student population'!$A$2:$D$801,MATCH(Rank_SOLUTION!B319,'student population'!$A$2:$A$808,0),2)</f>
        <v>17638</v>
      </c>
      <c r="L319">
        <f>INDEX('student population'!$A$2:$D$801,MATCH(Rank_SOLUTION!B319,'student population'!$A$2:$A$808,0),3)</f>
        <v>14.4</v>
      </c>
      <c r="M319" s="1">
        <f>INDEX('student population'!$A$2:$D$801,MATCH(Rank_SOLUTION!B319,'student population'!$A$2:$A$808,0),4)</f>
        <v>0.27</v>
      </c>
      <c r="N319" t="str">
        <f t="shared" si="8"/>
        <v>Medium</v>
      </c>
      <c r="O319" t="str">
        <f t="shared" si="9"/>
        <v>do not apply</v>
      </c>
    </row>
    <row r="320" spans="1:15" x14ac:dyDescent="0.25">
      <c r="A320" t="s">
        <v>349</v>
      </c>
      <c r="B320" t="s">
        <v>366</v>
      </c>
      <c r="C320" t="s">
        <v>46</v>
      </c>
      <c r="D320">
        <v>36.5</v>
      </c>
      <c r="E320">
        <v>43.2</v>
      </c>
      <c r="F320">
        <v>36.9</v>
      </c>
      <c r="G320">
        <v>39</v>
      </c>
      <c r="H320">
        <v>69.599999999999994</v>
      </c>
      <c r="I320" t="s">
        <v>28</v>
      </c>
      <c r="J320">
        <v>2016</v>
      </c>
      <c r="K320">
        <f>INDEX('student population'!$A$2:$D$801,MATCH(Rank_SOLUTION!B320,'student population'!$A$2:$A$808,0),2)</f>
        <v>22401</v>
      </c>
      <c r="L320">
        <f>INDEX('student population'!$A$2:$D$801,MATCH(Rank_SOLUTION!B320,'student population'!$A$2:$A$808,0),3)</f>
        <v>62.7</v>
      </c>
      <c r="M320" s="1">
        <f>INDEX('student population'!$A$2:$D$801,MATCH(Rank_SOLUTION!B320,'student population'!$A$2:$A$808,0),4)</f>
        <v>0.12</v>
      </c>
      <c r="N320" t="str">
        <f t="shared" si="8"/>
        <v>Medium</v>
      </c>
      <c r="O320" t="str">
        <f t="shared" si="9"/>
        <v>do not apply</v>
      </c>
    </row>
    <row r="321" spans="1:15" x14ac:dyDescent="0.25">
      <c r="A321" t="s">
        <v>349</v>
      </c>
      <c r="B321" t="s">
        <v>367</v>
      </c>
      <c r="C321" t="s">
        <v>51</v>
      </c>
      <c r="D321">
        <v>28.5</v>
      </c>
      <c r="E321">
        <v>90</v>
      </c>
      <c r="F321">
        <v>27.2</v>
      </c>
      <c r="G321">
        <v>52.3</v>
      </c>
      <c r="H321">
        <v>33.1</v>
      </c>
      <c r="I321" t="s">
        <v>28</v>
      </c>
      <c r="J321">
        <v>2016</v>
      </c>
      <c r="K321">
        <f>INDEX('student population'!$A$2:$D$801,MATCH(Rank_SOLUTION!B321,'student population'!$A$2:$A$808,0),2)</f>
        <v>27930</v>
      </c>
      <c r="L321">
        <f>INDEX('student population'!$A$2:$D$801,MATCH(Rank_SOLUTION!B321,'student population'!$A$2:$A$808,0),3)</f>
        <v>20</v>
      </c>
      <c r="M321" s="1">
        <f>INDEX('student population'!$A$2:$D$801,MATCH(Rank_SOLUTION!B321,'student population'!$A$2:$A$808,0),4)</f>
        <v>0.44</v>
      </c>
      <c r="N321" t="str">
        <f t="shared" si="8"/>
        <v>Medium</v>
      </c>
      <c r="O321" t="str">
        <f t="shared" si="9"/>
        <v>do not apply</v>
      </c>
    </row>
    <row r="322" spans="1:15" x14ac:dyDescent="0.25">
      <c r="A322" t="s">
        <v>349</v>
      </c>
      <c r="B322" t="s">
        <v>368</v>
      </c>
      <c r="C322" t="s">
        <v>11</v>
      </c>
      <c r="D322">
        <v>25.4</v>
      </c>
      <c r="E322">
        <v>30.4</v>
      </c>
      <c r="F322">
        <v>12.1</v>
      </c>
      <c r="G322">
        <v>85.2</v>
      </c>
      <c r="H322">
        <v>31.8</v>
      </c>
      <c r="I322" t="s">
        <v>28</v>
      </c>
      <c r="J322">
        <v>2016</v>
      </c>
      <c r="K322">
        <f>INDEX('student population'!$A$2:$D$801,MATCH(Rank_SOLUTION!B322,'student population'!$A$2:$A$808,0),2)</f>
        <v>1211</v>
      </c>
      <c r="L322">
        <f>INDEX('student population'!$A$2:$D$801,MATCH(Rank_SOLUTION!B322,'student population'!$A$2:$A$808,0),3)</f>
        <v>0.6</v>
      </c>
      <c r="M322" s="1">
        <f>INDEX('student population'!$A$2:$D$801,MATCH(Rank_SOLUTION!B322,'student population'!$A$2:$A$808,0),4)</f>
        <v>0.05</v>
      </c>
      <c r="N322" t="str">
        <f t="shared" ref="N322:N385" si="10">IF(K322&gt;30000,"Large", IF(K322&gt;10000, "Medium", "Small"))</f>
        <v>Small</v>
      </c>
      <c r="O322" t="str">
        <f t="shared" ref="O322:O385" si="11">IF(AND(N322="Small", L322 &lt;40), "apply", "do not apply")</f>
        <v>apply</v>
      </c>
    </row>
    <row r="323" spans="1:15" x14ac:dyDescent="0.25">
      <c r="A323" t="s">
        <v>349</v>
      </c>
      <c r="B323" t="s">
        <v>369</v>
      </c>
      <c r="C323" t="s">
        <v>141</v>
      </c>
      <c r="D323">
        <v>30.5</v>
      </c>
      <c r="E323">
        <v>37.700000000000003</v>
      </c>
      <c r="F323">
        <v>24.2</v>
      </c>
      <c r="G323">
        <v>64.8</v>
      </c>
      <c r="H323">
        <v>40.9</v>
      </c>
      <c r="I323" t="s">
        <v>28</v>
      </c>
      <c r="J323">
        <v>2016</v>
      </c>
      <c r="K323">
        <f>INDEX('student population'!$A$2:$D$801,MATCH(Rank_SOLUTION!B323,'student population'!$A$2:$A$808,0),2)</f>
        <v>58618</v>
      </c>
      <c r="L323">
        <f>INDEX('student population'!$A$2:$D$801,MATCH(Rank_SOLUTION!B323,'student population'!$A$2:$A$808,0),3)</f>
        <v>24.3</v>
      </c>
      <c r="M323" s="1">
        <f>INDEX('student population'!$A$2:$D$801,MATCH(Rank_SOLUTION!B323,'student population'!$A$2:$A$808,0),4)</f>
        <v>0.05</v>
      </c>
      <c r="N323" t="str">
        <f t="shared" si="10"/>
        <v>Large</v>
      </c>
      <c r="O323" t="str">
        <f t="shared" si="11"/>
        <v>do not apply</v>
      </c>
    </row>
    <row r="324" spans="1:15" x14ac:dyDescent="0.25">
      <c r="A324" t="s">
        <v>349</v>
      </c>
      <c r="B324" t="s">
        <v>370</v>
      </c>
      <c r="C324" t="s">
        <v>141</v>
      </c>
      <c r="D324">
        <v>24.3</v>
      </c>
      <c r="E324">
        <v>34.299999999999997</v>
      </c>
      <c r="F324">
        <v>25.5</v>
      </c>
      <c r="G324">
        <v>65.8</v>
      </c>
      <c r="H324">
        <v>46.6</v>
      </c>
      <c r="I324" t="s">
        <v>28</v>
      </c>
      <c r="J324">
        <v>2016</v>
      </c>
      <c r="K324">
        <f>INDEX('student population'!$A$2:$D$801,MATCH(Rank_SOLUTION!B324,'student population'!$A$2:$A$808,0),2)</f>
        <v>33370</v>
      </c>
      <c r="L324">
        <f>INDEX('student population'!$A$2:$D$801,MATCH(Rank_SOLUTION!B324,'student population'!$A$2:$A$808,0),3)</f>
        <v>72.5</v>
      </c>
      <c r="M324" s="1">
        <f>INDEX('student population'!$A$2:$D$801,MATCH(Rank_SOLUTION!B324,'student population'!$A$2:$A$808,0),4)</f>
        <v>0.05</v>
      </c>
      <c r="N324" t="str">
        <f t="shared" si="10"/>
        <v>Large</v>
      </c>
      <c r="O324" t="str">
        <f t="shared" si="11"/>
        <v>do not apply</v>
      </c>
    </row>
    <row r="325" spans="1:15" x14ac:dyDescent="0.25">
      <c r="A325" t="s">
        <v>349</v>
      </c>
      <c r="B325" t="s">
        <v>371</v>
      </c>
      <c r="C325" t="s">
        <v>78</v>
      </c>
      <c r="D325">
        <v>38.700000000000003</v>
      </c>
      <c r="E325">
        <v>54.4</v>
      </c>
      <c r="F325">
        <v>16.7</v>
      </c>
      <c r="G325">
        <v>59.5</v>
      </c>
      <c r="H325">
        <v>31.9</v>
      </c>
      <c r="I325" t="s">
        <v>28</v>
      </c>
      <c r="J325">
        <v>2016</v>
      </c>
      <c r="K325">
        <f>INDEX('student population'!$A$2:$D$801,MATCH(Rank_SOLUTION!B325,'student population'!$A$2:$A$808,0),2)</f>
        <v>36731</v>
      </c>
      <c r="L325">
        <f>INDEX('student population'!$A$2:$D$801,MATCH(Rank_SOLUTION!B325,'student population'!$A$2:$A$808,0),3)</f>
        <v>18.399999999999999</v>
      </c>
      <c r="M325" s="1">
        <f>INDEX('student population'!$A$2:$D$801,MATCH(Rank_SOLUTION!B325,'student population'!$A$2:$A$808,0),4)</f>
        <v>0.14000000000000001</v>
      </c>
      <c r="N325" t="str">
        <f t="shared" si="10"/>
        <v>Large</v>
      </c>
      <c r="O325" t="str">
        <f t="shared" si="11"/>
        <v>do not apply</v>
      </c>
    </row>
    <row r="326" spans="1:15" x14ac:dyDescent="0.25">
      <c r="A326" t="s">
        <v>349</v>
      </c>
      <c r="B326" t="s">
        <v>372</v>
      </c>
      <c r="C326" t="s">
        <v>64</v>
      </c>
      <c r="D326">
        <v>40.799999999999997</v>
      </c>
      <c r="E326">
        <v>27.4</v>
      </c>
      <c r="F326">
        <v>38.9</v>
      </c>
      <c r="G326">
        <v>40.1</v>
      </c>
      <c r="H326">
        <v>91.4</v>
      </c>
      <c r="I326" t="s">
        <v>28</v>
      </c>
      <c r="J326">
        <v>2016</v>
      </c>
      <c r="K326">
        <f>INDEX('student population'!$A$2:$D$801,MATCH(Rank_SOLUTION!B326,'student population'!$A$2:$A$808,0),2)</f>
        <v>15529</v>
      </c>
      <c r="L326">
        <f>INDEX('student population'!$A$2:$D$801,MATCH(Rank_SOLUTION!B326,'student population'!$A$2:$A$808,0),3)</f>
        <v>7.9</v>
      </c>
      <c r="M326" s="1">
        <f>INDEX('student population'!$A$2:$D$801,MATCH(Rank_SOLUTION!B326,'student population'!$A$2:$A$808,0),4)</f>
        <v>0.1</v>
      </c>
      <c r="N326" t="str">
        <f t="shared" si="10"/>
        <v>Medium</v>
      </c>
      <c r="O326" t="str">
        <f t="shared" si="11"/>
        <v>do not apply</v>
      </c>
    </row>
    <row r="327" spans="1:15" x14ac:dyDescent="0.25">
      <c r="A327" t="s">
        <v>349</v>
      </c>
      <c r="B327" t="s">
        <v>373</v>
      </c>
      <c r="C327" t="s">
        <v>141</v>
      </c>
      <c r="D327">
        <v>24.7</v>
      </c>
      <c r="E327">
        <v>21.1</v>
      </c>
      <c r="F327">
        <v>14.8</v>
      </c>
      <c r="G327">
        <v>81.3</v>
      </c>
      <c r="H327">
        <v>47.4</v>
      </c>
      <c r="I327" t="s">
        <v>28</v>
      </c>
      <c r="J327">
        <v>2016</v>
      </c>
      <c r="K327">
        <f>INDEX('student population'!$A$2:$D$801,MATCH(Rank_SOLUTION!B327,'student population'!$A$2:$A$808,0),2)</f>
        <v>83653</v>
      </c>
      <c r="L327">
        <f>INDEX('student population'!$A$2:$D$801,MATCH(Rank_SOLUTION!B327,'student population'!$A$2:$A$808,0),3)</f>
        <v>64.2</v>
      </c>
      <c r="M327" s="1">
        <f>INDEX('student population'!$A$2:$D$801,MATCH(Rank_SOLUTION!B327,'student population'!$A$2:$A$808,0),4)</f>
        <v>0.01</v>
      </c>
      <c r="N327" t="str">
        <f t="shared" si="10"/>
        <v>Large</v>
      </c>
      <c r="O327" t="str">
        <f t="shared" si="11"/>
        <v>do not apply</v>
      </c>
    </row>
    <row r="328" spans="1:15" x14ac:dyDescent="0.25">
      <c r="A328" t="s">
        <v>349</v>
      </c>
      <c r="B328" t="s">
        <v>374</v>
      </c>
      <c r="C328" t="s">
        <v>204</v>
      </c>
      <c r="D328">
        <v>32.9</v>
      </c>
      <c r="E328">
        <v>32</v>
      </c>
      <c r="F328">
        <v>45.4</v>
      </c>
      <c r="G328">
        <v>34.200000000000003</v>
      </c>
      <c r="H328">
        <v>96.9</v>
      </c>
      <c r="I328" t="s">
        <v>28</v>
      </c>
      <c r="J328">
        <v>2016</v>
      </c>
      <c r="K328">
        <f>INDEX('student population'!$A$2:$D$801,MATCH(Rank_SOLUTION!B328,'student population'!$A$2:$A$808,0),2)</f>
        <v>12646</v>
      </c>
      <c r="L328">
        <f>INDEX('student population'!$A$2:$D$801,MATCH(Rank_SOLUTION!B328,'student population'!$A$2:$A$808,0),3)</f>
        <v>16.600000000000001</v>
      </c>
      <c r="M328" s="1">
        <f>INDEX('student population'!$A$2:$D$801,MATCH(Rank_SOLUTION!B328,'student population'!$A$2:$A$808,0),4)</f>
        <v>0.05</v>
      </c>
      <c r="N328" t="str">
        <f t="shared" si="10"/>
        <v>Medium</v>
      </c>
      <c r="O328" t="str">
        <f t="shared" si="11"/>
        <v>do not apply</v>
      </c>
    </row>
    <row r="329" spans="1:15" x14ac:dyDescent="0.25">
      <c r="A329" t="s">
        <v>349</v>
      </c>
      <c r="B329" t="s">
        <v>375</v>
      </c>
      <c r="C329" t="s">
        <v>195</v>
      </c>
      <c r="D329">
        <v>43.9</v>
      </c>
      <c r="E329">
        <v>27.5</v>
      </c>
      <c r="F329">
        <v>24.1</v>
      </c>
      <c r="G329">
        <v>52.8</v>
      </c>
      <c r="H329">
        <v>28.1</v>
      </c>
      <c r="I329" t="s">
        <v>28</v>
      </c>
      <c r="J329">
        <v>2016</v>
      </c>
      <c r="K329">
        <f>INDEX('student population'!$A$2:$D$801,MATCH(Rank_SOLUTION!B329,'student population'!$A$2:$A$808,0),2)</f>
        <v>7801</v>
      </c>
      <c r="L329">
        <f>INDEX('student population'!$A$2:$D$801,MATCH(Rank_SOLUTION!B329,'student population'!$A$2:$A$808,0),3)</f>
        <v>7.3</v>
      </c>
      <c r="M329" s="1">
        <f>INDEX('student population'!$A$2:$D$801,MATCH(Rank_SOLUTION!B329,'student population'!$A$2:$A$808,0),4)</f>
        <v>7.0000000000000007E-2</v>
      </c>
      <c r="N329" t="str">
        <f t="shared" si="10"/>
        <v>Small</v>
      </c>
      <c r="O329" t="str">
        <f t="shared" si="11"/>
        <v>apply</v>
      </c>
    </row>
    <row r="330" spans="1:15" x14ac:dyDescent="0.25">
      <c r="A330" t="s">
        <v>349</v>
      </c>
      <c r="B330" t="s">
        <v>376</v>
      </c>
      <c r="C330" t="s">
        <v>204</v>
      </c>
      <c r="D330">
        <v>31.7</v>
      </c>
      <c r="E330">
        <v>30.5</v>
      </c>
      <c r="F330">
        <v>43.1</v>
      </c>
      <c r="G330">
        <v>39.1</v>
      </c>
      <c r="H330">
        <v>92.2</v>
      </c>
      <c r="I330" t="s">
        <v>28</v>
      </c>
      <c r="J330">
        <v>2016</v>
      </c>
      <c r="K330">
        <f>INDEX('student population'!$A$2:$D$801,MATCH(Rank_SOLUTION!B330,'student population'!$A$2:$A$808,0),2)</f>
        <v>7446</v>
      </c>
      <c r="L330">
        <f>INDEX('student population'!$A$2:$D$801,MATCH(Rank_SOLUTION!B330,'student population'!$A$2:$A$808,0),3)</f>
        <v>17.399999999999999</v>
      </c>
      <c r="M330" s="1">
        <f>INDEX('student population'!$A$2:$D$801,MATCH(Rank_SOLUTION!B330,'student population'!$A$2:$A$808,0),4)</f>
        <v>0.11</v>
      </c>
      <c r="N330" t="str">
        <f t="shared" si="10"/>
        <v>Small</v>
      </c>
      <c r="O330" t="str">
        <f t="shared" si="11"/>
        <v>apply</v>
      </c>
    </row>
    <row r="331" spans="1:15" x14ac:dyDescent="0.25">
      <c r="A331" t="s">
        <v>349</v>
      </c>
      <c r="B331" t="s">
        <v>377</v>
      </c>
      <c r="C331" t="s">
        <v>179</v>
      </c>
      <c r="D331">
        <v>31.9</v>
      </c>
      <c r="E331">
        <v>52.6</v>
      </c>
      <c r="F331">
        <v>20.8</v>
      </c>
      <c r="G331">
        <v>57.5</v>
      </c>
      <c r="H331">
        <v>63.5</v>
      </c>
      <c r="I331" t="s">
        <v>28</v>
      </c>
      <c r="J331">
        <v>2016</v>
      </c>
      <c r="K331">
        <f>INDEX('student population'!$A$2:$D$801,MATCH(Rank_SOLUTION!B331,'student population'!$A$2:$A$808,0),2)</f>
        <v>11259</v>
      </c>
      <c r="L331">
        <f>INDEX('student population'!$A$2:$D$801,MATCH(Rank_SOLUTION!B331,'student population'!$A$2:$A$808,0),3)</f>
        <v>10.6</v>
      </c>
      <c r="M331" s="1">
        <f>INDEX('student population'!$A$2:$D$801,MATCH(Rank_SOLUTION!B331,'student population'!$A$2:$A$808,0),4)</f>
        <v>0.16</v>
      </c>
      <c r="N331" t="str">
        <f t="shared" si="10"/>
        <v>Medium</v>
      </c>
      <c r="O331" t="str">
        <f t="shared" si="11"/>
        <v>do not apply</v>
      </c>
    </row>
    <row r="332" spans="1:15" x14ac:dyDescent="0.25">
      <c r="A332" t="s">
        <v>349</v>
      </c>
      <c r="B332" t="s">
        <v>378</v>
      </c>
      <c r="C332" t="s">
        <v>11</v>
      </c>
      <c r="D332">
        <v>30.1</v>
      </c>
      <c r="E332">
        <v>45.8</v>
      </c>
      <c r="F332">
        <v>30.2</v>
      </c>
      <c r="G332">
        <v>53.5</v>
      </c>
      <c r="H332">
        <v>35.6</v>
      </c>
      <c r="I332" t="s">
        <v>28</v>
      </c>
      <c r="J332">
        <v>2016</v>
      </c>
      <c r="K332">
        <f>INDEX('student population'!$A$2:$D$801,MATCH(Rank_SOLUTION!B332,'student population'!$A$2:$A$808,0),2)</f>
        <v>21789</v>
      </c>
      <c r="L332">
        <f>INDEX('student population'!$A$2:$D$801,MATCH(Rank_SOLUTION!B332,'student population'!$A$2:$A$808,0),3)</f>
        <v>16.399999999999999</v>
      </c>
      <c r="M332" s="1">
        <f>INDEX('student population'!$A$2:$D$801,MATCH(Rank_SOLUTION!B332,'student population'!$A$2:$A$808,0),4)</f>
        <v>0.09</v>
      </c>
      <c r="N332" t="str">
        <f t="shared" si="10"/>
        <v>Medium</v>
      </c>
      <c r="O332" t="str">
        <f t="shared" si="11"/>
        <v>do not apply</v>
      </c>
    </row>
    <row r="333" spans="1:15" x14ac:dyDescent="0.25">
      <c r="A333" t="s">
        <v>349</v>
      </c>
      <c r="B333" t="s">
        <v>379</v>
      </c>
      <c r="C333" t="s">
        <v>44</v>
      </c>
      <c r="D333">
        <v>18.3</v>
      </c>
      <c r="E333">
        <v>39.4</v>
      </c>
      <c r="F333">
        <v>10.4</v>
      </c>
      <c r="G333">
        <v>87.8</v>
      </c>
      <c r="H333">
        <v>29.8</v>
      </c>
      <c r="I333" t="s">
        <v>28</v>
      </c>
      <c r="J333">
        <v>2016</v>
      </c>
      <c r="K333">
        <f>INDEX('student population'!$A$2:$D$801,MATCH(Rank_SOLUTION!B333,'student population'!$A$2:$A$808,0),2)</f>
        <v>8788</v>
      </c>
      <c r="L333">
        <f>INDEX('student population'!$A$2:$D$801,MATCH(Rank_SOLUTION!B333,'student population'!$A$2:$A$808,0),3)</f>
        <v>15.8</v>
      </c>
      <c r="M333" s="1">
        <f>INDEX('student population'!$A$2:$D$801,MATCH(Rank_SOLUTION!B333,'student population'!$A$2:$A$808,0),4)</f>
        <v>0.02</v>
      </c>
      <c r="N333" t="str">
        <f t="shared" si="10"/>
        <v>Small</v>
      </c>
      <c r="O333" t="str">
        <f t="shared" si="11"/>
        <v>apply</v>
      </c>
    </row>
    <row r="334" spans="1:15" x14ac:dyDescent="0.25">
      <c r="A334" t="s">
        <v>349</v>
      </c>
      <c r="B334" t="s">
        <v>380</v>
      </c>
      <c r="C334" t="s">
        <v>11</v>
      </c>
      <c r="D334">
        <v>21.2</v>
      </c>
      <c r="E334">
        <v>33.5</v>
      </c>
      <c r="F334">
        <v>22.7</v>
      </c>
      <c r="G334">
        <v>72.599999999999994</v>
      </c>
      <c r="H334">
        <v>30.8</v>
      </c>
      <c r="I334" t="s">
        <v>28</v>
      </c>
      <c r="J334">
        <v>2016</v>
      </c>
      <c r="K334">
        <f>INDEX('student population'!$A$2:$D$801,MATCH(Rank_SOLUTION!B334,'student population'!$A$2:$A$808,0),2)</f>
        <v>24418</v>
      </c>
      <c r="L334">
        <f>INDEX('student population'!$A$2:$D$801,MATCH(Rank_SOLUTION!B334,'student population'!$A$2:$A$808,0),3)</f>
        <v>20.2</v>
      </c>
      <c r="M334" s="1">
        <f>INDEX('student population'!$A$2:$D$801,MATCH(Rank_SOLUTION!B334,'student population'!$A$2:$A$808,0),4)</f>
        <v>0.11</v>
      </c>
      <c r="N334" t="str">
        <f t="shared" si="10"/>
        <v>Medium</v>
      </c>
      <c r="O334" t="str">
        <f t="shared" si="11"/>
        <v>do not apply</v>
      </c>
    </row>
    <row r="335" spans="1:15" x14ac:dyDescent="0.25">
      <c r="A335" t="s">
        <v>349</v>
      </c>
      <c r="B335" t="s">
        <v>381</v>
      </c>
      <c r="C335" t="s">
        <v>141</v>
      </c>
      <c r="D335">
        <v>25.7</v>
      </c>
      <c r="E335">
        <v>37.9</v>
      </c>
      <c r="F335">
        <v>22.6</v>
      </c>
      <c r="G335">
        <v>74.599999999999994</v>
      </c>
      <c r="H335">
        <v>32.6</v>
      </c>
      <c r="I335" t="s">
        <v>28</v>
      </c>
      <c r="J335">
        <v>2016</v>
      </c>
      <c r="K335">
        <f>INDEX('student population'!$A$2:$D$801,MATCH(Rank_SOLUTION!B335,'student population'!$A$2:$A$808,0),2)</f>
        <v>62577</v>
      </c>
      <c r="L335">
        <f>INDEX('student population'!$A$2:$D$801,MATCH(Rank_SOLUTION!B335,'student population'!$A$2:$A$808,0),3)</f>
        <v>18.3</v>
      </c>
      <c r="M335" s="1">
        <f>INDEX('student population'!$A$2:$D$801,MATCH(Rank_SOLUTION!B335,'student population'!$A$2:$A$808,0),4)</f>
        <v>0.04</v>
      </c>
      <c r="N335" t="str">
        <f t="shared" si="10"/>
        <v>Large</v>
      </c>
      <c r="O335" t="str">
        <f t="shared" si="11"/>
        <v>do not apply</v>
      </c>
    </row>
    <row r="336" spans="1:15" x14ac:dyDescent="0.25">
      <c r="A336" t="s">
        <v>349</v>
      </c>
      <c r="B336" t="s">
        <v>382</v>
      </c>
      <c r="C336" t="s">
        <v>141</v>
      </c>
      <c r="D336">
        <v>25</v>
      </c>
      <c r="E336">
        <v>40.5</v>
      </c>
      <c r="F336">
        <v>22.5</v>
      </c>
      <c r="G336">
        <v>65.099999999999994</v>
      </c>
      <c r="H336">
        <v>69.400000000000006</v>
      </c>
      <c r="I336" t="s">
        <v>28</v>
      </c>
      <c r="J336">
        <v>2016</v>
      </c>
      <c r="K336">
        <f>INDEX('student population'!$A$2:$D$801,MATCH(Rank_SOLUTION!B336,'student population'!$A$2:$A$808,0),2)</f>
        <v>22958</v>
      </c>
      <c r="L336">
        <f>INDEX('student population'!$A$2:$D$801,MATCH(Rank_SOLUTION!B336,'student population'!$A$2:$A$808,0),3)</f>
        <v>40.6</v>
      </c>
      <c r="M336" s="1">
        <f>INDEX('student population'!$A$2:$D$801,MATCH(Rank_SOLUTION!B336,'student population'!$A$2:$A$808,0),4)</f>
        <v>0.06</v>
      </c>
      <c r="N336" t="str">
        <f t="shared" si="10"/>
        <v>Medium</v>
      </c>
      <c r="O336" t="str">
        <f t="shared" si="11"/>
        <v>do not apply</v>
      </c>
    </row>
    <row r="337" spans="1:15" x14ac:dyDescent="0.25">
      <c r="A337" t="s">
        <v>349</v>
      </c>
      <c r="B337" t="s">
        <v>383</v>
      </c>
      <c r="C337" t="s">
        <v>13</v>
      </c>
      <c r="D337">
        <v>19.3</v>
      </c>
      <c r="E337">
        <v>64</v>
      </c>
      <c r="F337">
        <v>18</v>
      </c>
      <c r="G337">
        <v>75.2</v>
      </c>
      <c r="H337">
        <v>28.5</v>
      </c>
      <c r="I337" t="s">
        <v>28</v>
      </c>
      <c r="J337">
        <v>2016</v>
      </c>
      <c r="K337">
        <f>INDEX('student population'!$A$2:$D$801,MATCH(Rank_SOLUTION!B337,'student population'!$A$2:$A$808,0),2)</f>
        <v>24121</v>
      </c>
      <c r="L337">
        <f>INDEX('student population'!$A$2:$D$801,MATCH(Rank_SOLUTION!B337,'student population'!$A$2:$A$808,0),3)</f>
        <v>25.9</v>
      </c>
      <c r="M337" s="1">
        <f>INDEX('student population'!$A$2:$D$801,MATCH(Rank_SOLUTION!B337,'student population'!$A$2:$A$808,0),4)</f>
        <v>0.13</v>
      </c>
      <c r="N337" t="str">
        <f t="shared" si="10"/>
        <v>Medium</v>
      </c>
      <c r="O337" t="str">
        <f t="shared" si="11"/>
        <v>do not apply</v>
      </c>
    </row>
    <row r="338" spans="1:15" x14ac:dyDescent="0.25">
      <c r="A338" t="s">
        <v>349</v>
      </c>
      <c r="B338" t="s">
        <v>384</v>
      </c>
      <c r="C338" t="s">
        <v>62</v>
      </c>
      <c r="D338">
        <v>37.799999999999997</v>
      </c>
      <c r="E338">
        <v>27.5</v>
      </c>
      <c r="F338">
        <v>45.2</v>
      </c>
      <c r="G338">
        <v>34</v>
      </c>
      <c r="H338">
        <v>92.9</v>
      </c>
      <c r="I338" t="s">
        <v>28</v>
      </c>
      <c r="J338">
        <v>2016</v>
      </c>
      <c r="K338">
        <f>INDEX('student population'!$A$2:$D$801,MATCH(Rank_SOLUTION!B338,'student population'!$A$2:$A$808,0),2)</f>
        <v>38191</v>
      </c>
      <c r="L338">
        <f>INDEX('student population'!$A$2:$D$801,MATCH(Rank_SOLUTION!B338,'student population'!$A$2:$A$808,0),3)</f>
        <v>12.8</v>
      </c>
      <c r="M338" s="1">
        <f>INDEX('student population'!$A$2:$D$801,MATCH(Rank_SOLUTION!B338,'student population'!$A$2:$A$808,0),4)</f>
        <v>0.06</v>
      </c>
      <c r="N338" t="str">
        <f t="shared" si="10"/>
        <v>Large</v>
      </c>
      <c r="O338" t="str">
        <f t="shared" si="11"/>
        <v>do not apply</v>
      </c>
    </row>
    <row r="339" spans="1:15" x14ac:dyDescent="0.25">
      <c r="A339" t="s">
        <v>349</v>
      </c>
      <c r="B339" t="s">
        <v>385</v>
      </c>
      <c r="C339" t="s">
        <v>108</v>
      </c>
      <c r="D339">
        <v>19.2</v>
      </c>
      <c r="E339">
        <v>71.8</v>
      </c>
      <c r="F339">
        <v>14.7</v>
      </c>
      <c r="G339">
        <v>79.7</v>
      </c>
      <c r="H339">
        <v>28</v>
      </c>
      <c r="I339" t="s">
        <v>28</v>
      </c>
      <c r="J339">
        <v>2016</v>
      </c>
      <c r="K339">
        <f>INDEX('student population'!$A$2:$D$801,MATCH(Rank_SOLUTION!B339,'student population'!$A$2:$A$808,0),2)</f>
        <v>22210</v>
      </c>
      <c r="L339">
        <f>INDEX('student population'!$A$2:$D$801,MATCH(Rank_SOLUTION!B339,'student population'!$A$2:$A$808,0),3)</f>
        <v>12.7</v>
      </c>
      <c r="M339" s="1">
        <f>INDEX('student population'!$A$2:$D$801,MATCH(Rank_SOLUTION!B339,'student population'!$A$2:$A$808,0),4)</f>
        <v>0.16</v>
      </c>
      <c r="N339" t="str">
        <f t="shared" si="10"/>
        <v>Medium</v>
      </c>
      <c r="O339" t="str">
        <f t="shared" si="11"/>
        <v>do not apply</v>
      </c>
    </row>
    <row r="340" spans="1:15" x14ac:dyDescent="0.25">
      <c r="A340" t="s">
        <v>349</v>
      </c>
      <c r="B340" t="s">
        <v>386</v>
      </c>
      <c r="C340" t="s">
        <v>151</v>
      </c>
      <c r="D340">
        <v>28.2</v>
      </c>
      <c r="E340">
        <v>49.8</v>
      </c>
      <c r="F340">
        <v>35</v>
      </c>
      <c r="G340">
        <v>46.9</v>
      </c>
      <c r="H340">
        <v>100</v>
      </c>
      <c r="I340" t="s">
        <v>28</v>
      </c>
      <c r="J340">
        <v>2016</v>
      </c>
      <c r="K340">
        <f>INDEX('student population'!$A$2:$D$801,MATCH(Rank_SOLUTION!B340,'student population'!$A$2:$A$808,0),2)</f>
        <v>21849</v>
      </c>
      <c r="L340">
        <f>INDEX('student population'!$A$2:$D$801,MATCH(Rank_SOLUTION!B340,'student population'!$A$2:$A$808,0),3)</f>
        <v>23</v>
      </c>
      <c r="M340" s="1">
        <f>INDEX('student population'!$A$2:$D$801,MATCH(Rank_SOLUTION!B340,'student population'!$A$2:$A$808,0),4)</f>
        <v>0.08</v>
      </c>
      <c r="N340" t="str">
        <f t="shared" si="10"/>
        <v>Medium</v>
      </c>
      <c r="O340" t="str">
        <f t="shared" si="11"/>
        <v>do not apply</v>
      </c>
    </row>
    <row r="341" spans="1:15" x14ac:dyDescent="0.25">
      <c r="A341" t="s">
        <v>349</v>
      </c>
      <c r="B341" t="s">
        <v>387</v>
      </c>
      <c r="C341" t="s">
        <v>78</v>
      </c>
      <c r="D341">
        <v>25.5</v>
      </c>
      <c r="E341">
        <v>71.599999999999994</v>
      </c>
      <c r="F341">
        <v>23.4</v>
      </c>
      <c r="G341">
        <v>64.400000000000006</v>
      </c>
      <c r="H341">
        <v>32.799999999999997</v>
      </c>
      <c r="I341" t="s">
        <v>28</v>
      </c>
      <c r="J341">
        <v>2016</v>
      </c>
      <c r="K341">
        <f>INDEX('student population'!$A$2:$D$801,MATCH(Rank_SOLUTION!B341,'student population'!$A$2:$A$808,0),2)</f>
        <v>46208</v>
      </c>
      <c r="L341">
        <f>INDEX('student population'!$A$2:$D$801,MATCH(Rank_SOLUTION!B341,'student population'!$A$2:$A$808,0),3)</f>
        <v>17.8</v>
      </c>
      <c r="M341" s="1">
        <f>INDEX('student population'!$A$2:$D$801,MATCH(Rank_SOLUTION!B341,'student population'!$A$2:$A$808,0),4)</f>
        <v>0.21</v>
      </c>
      <c r="N341" t="str">
        <f t="shared" si="10"/>
        <v>Large</v>
      </c>
      <c r="O341" t="str">
        <f t="shared" si="11"/>
        <v>do not apply</v>
      </c>
    </row>
    <row r="342" spans="1:15" x14ac:dyDescent="0.25">
      <c r="A342" t="s">
        <v>349</v>
      </c>
      <c r="B342" t="s">
        <v>388</v>
      </c>
      <c r="C342" t="s">
        <v>46</v>
      </c>
      <c r="D342">
        <v>34.200000000000003</v>
      </c>
      <c r="E342">
        <v>40.799999999999997</v>
      </c>
      <c r="F342">
        <v>29.8</v>
      </c>
      <c r="G342">
        <v>55.3</v>
      </c>
      <c r="H342">
        <v>48.6</v>
      </c>
      <c r="I342" t="s">
        <v>28</v>
      </c>
      <c r="J342">
        <v>2016</v>
      </c>
      <c r="K342">
        <f>INDEX('student population'!$A$2:$D$801,MATCH(Rank_SOLUTION!B342,'student population'!$A$2:$A$808,0),2)</f>
        <v>29143</v>
      </c>
      <c r="L342">
        <f>INDEX('student population'!$A$2:$D$801,MATCH(Rank_SOLUTION!B342,'student population'!$A$2:$A$808,0),3)</f>
        <v>88.9</v>
      </c>
      <c r="M342" s="1">
        <f>INDEX('student population'!$A$2:$D$801,MATCH(Rank_SOLUTION!B342,'student population'!$A$2:$A$808,0),4)</f>
        <v>0.1</v>
      </c>
      <c r="N342" t="str">
        <f t="shared" si="10"/>
        <v>Medium</v>
      </c>
      <c r="O342" t="str">
        <f t="shared" si="11"/>
        <v>do not apply</v>
      </c>
    </row>
    <row r="343" spans="1:15" x14ac:dyDescent="0.25">
      <c r="A343" t="s">
        <v>349</v>
      </c>
      <c r="B343" t="s">
        <v>389</v>
      </c>
      <c r="C343" t="s">
        <v>215</v>
      </c>
      <c r="D343">
        <v>30.8</v>
      </c>
      <c r="E343">
        <v>61.9</v>
      </c>
      <c r="F343">
        <v>33.299999999999997</v>
      </c>
      <c r="G343">
        <v>52.1</v>
      </c>
      <c r="H343">
        <v>28.8</v>
      </c>
      <c r="I343" t="s">
        <v>28</v>
      </c>
      <c r="J343">
        <v>2016</v>
      </c>
      <c r="K343">
        <f>INDEX('student population'!$A$2:$D$801,MATCH(Rank_SOLUTION!B343,'student population'!$A$2:$A$808,0),2)</f>
        <v>13855</v>
      </c>
      <c r="L343">
        <f>INDEX('student population'!$A$2:$D$801,MATCH(Rank_SOLUTION!B343,'student population'!$A$2:$A$808,0),3)</f>
        <v>19.399999999999999</v>
      </c>
      <c r="M343" s="1">
        <f>INDEX('student population'!$A$2:$D$801,MATCH(Rank_SOLUTION!B343,'student population'!$A$2:$A$808,0),4)</f>
        <v>0.04</v>
      </c>
      <c r="N343" t="str">
        <f t="shared" si="10"/>
        <v>Medium</v>
      </c>
      <c r="O343" t="str">
        <f t="shared" si="11"/>
        <v>do not apply</v>
      </c>
    </row>
    <row r="344" spans="1:15" x14ac:dyDescent="0.25">
      <c r="A344" t="s">
        <v>349</v>
      </c>
      <c r="B344" t="s">
        <v>390</v>
      </c>
      <c r="C344" t="s">
        <v>78</v>
      </c>
      <c r="D344">
        <v>18.600000000000001</v>
      </c>
      <c r="E344">
        <v>66.7</v>
      </c>
      <c r="F344">
        <v>35.700000000000003</v>
      </c>
      <c r="G344">
        <v>56.3</v>
      </c>
      <c r="H344">
        <v>32.5</v>
      </c>
      <c r="I344" t="s">
        <v>28</v>
      </c>
      <c r="J344">
        <v>2016</v>
      </c>
      <c r="K344">
        <f>INDEX('student population'!$A$2:$D$801,MATCH(Rank_SOLUTION!B344,'student population'!$A$2:$A$808,0),2)</f>
        <v>19011</v>
      </c>
      <c r="L344">
        <f>INDEX('student population'!$A$2:$D$801,MATCH(Rank_SOLUTION!B344,'student population'!$A$2:$A$808,0),3)</f>
        <v>43.8</v>
      </c>
      <c r="M344" s="1">
        <f>INDEX('student population'!$A$2:$D$801,MATCH(Rank_SOLUTION!B344,'student population'!$A$2:$A$808,0),4)</f>
        <v>0.19</v>
      </c>
      <c r="N344" t="str">
        <f t="shared" si="10"/>
        <v>Medium</v>
      </c>
      <c r="O344" t="str">
        <f t="shared" si="11"/>
        <v>do not apply</v>
      </c>
    </row>
    <row r="345" spans="1:15" x14ac:dyDescent="0.25">
      <c r="A345" t="s">
        <v>349</v>
      </c>
      <c r="B345" t="s">
        <v>391</v>
      </c>
      <c r="C345" t="s">
        <v>141</v>
      </c>
      <c r="D345">
        <v>26.5</v>
      </c>
      <c r="E345">
        <v>47.3</v>
      </c>
      <c r="F345">
        <v>18.5</v>
      </c>
      <c r="G345">
        <v>74.099999999999994</v>
      </c>
      <c r="H345">
        <v>32.299999999999997</v>
      </c>
      <c r="I345" t="s">
        <v>28</v>
      </c>
      <c r="J345">
        <v>2016</v>
      </c>
      <c r="K345">
        <f>INDEX('student population'!$A$2:$D$801,MATCH(Rank_SOLUTION!B345,'student population'!$A$2:$A$808,0),2)</f>
        <v>18135</v>
      </c>
      <c r="L345">
        <f>INDEX('student population'!$A$2:$D$801,MATCH(Rank_SOLUTION!B345,'student population'!$A$2:$A$808,0),3)</f>
        <v>25.8</v>
      </c>
      <c r="M345" s="1">
        <f>INDEX('student population'!$A$2:$D$801,MATCH(Rank_SOLUTION!B345,'student population'!$A$2:$A$808,0),4)</f>
        <v>0.09</v>
      </c>
      <c r="N345" t="str">
        <f t="shared" si="10"/>
        <v>Medium</v>
      </c>
      <c r="O345" t="str">
        <f t="shared" si="11"/>
        <v>do not apply</v>
      </c>
    </row>
    <row r="346" spans="1:15" x14ac:dyDescent="0.25">
      <c r="A346" t="s">
        <v>349</v>
      </c>
      <c r="B346" t="s">
        <v>392</v>
      </c>
      <c r="C346" t="s">
        <v>141</v>
      </c>
      <c r="D346">
        <v>27.4</v>
      </c>
      <c r="E346">
        <v>38.799999999999997</v>
      </c>
      <c r="F346">
        <v>22.3</v>
      </c>
      <c r="G346">
        <v>67.5</v>
      </c>
      <c r="H346">
        <v>54.2</v>
      </c>
      <c r="I346" t="s">
        <v>28</v>
      </c>
      <c r="J346">
        <v>2016</v>
      </c>
      <c r="K346">
        <f>INDEX('student population'!$A$2:$D$801,MATCH(Rank_SOLUTION!B346,'student population'!$A$2:$A$808,0),2)</f>
        <v>67552</v>
      </c>
      <c r="L346">
        <f>INDEX('student population'!$A$2:$D$801,MATCH(Rank_SOLUTION!B346,'student population'!$A$2:$A$808,0),3)</f>
        <v>66</v>
      </c>
      <c r="M346" s="1">
        <f>INDEX('student population'!$A$2:$D$801,MATCH(Rank_SOLUTION!B346,'student population'!$A$2:$A$808,0),4)</f>
        <v>0.06</v>
      </c>
      <c r="N346" t="str">
        <f t="shared" si="10"/>
        <v>Large</v>
      </c>
      <c r="O346" t="str">
        <f t="shared" si="11"/>
        <v>do not apply</v>
      </c>
    </row>
    <row r="347" spans="1:15" x14ac:dyDescent="0.25">
      <c r="A347" t="s">
        <v>349</v>
      </c>
      <c r="B347" t="s">
        <v>393</v>
      </c>
      <c r="C347" t="s">
        <v>102</v>
      </c>
      <c r="D347">
        <v>27.1</v>
      </c>
      <c r="E347">
        <v>66.2</v>
      </c>
      <c r="F347">
        <v>21.2</v>
      </c>
      <c r="G347">
        <v>65.8</v>
      </c>
      <c r="H347">
        <v>31.2</v>
      </c>
      <c r="I347" t="s">
        <v>28</v>
      </c>
      <c r="J347">
        <v>2016</v>
      </c>
      <c r="K347">
        <f>INDEX('student population'!$A$2:$D$801,MATCH(Rank_SOLUTION!B347,'student population'!$A$2:$A$808,0),2)</f>
        <v>12326</v>
      </c>
      <c r="L347">
        <f>INDEX('student population'!$A$2:$D$801,MATCH(Rank_SOLUTION!B347,'student population'!$A$2:$A$808,0),3)</f>
        <v>14.6</v>
      </c>
      <c r="M347" s="1">
        <f>INDEX('student population'!$A$2:$D$801,MATCH(Rank_SOLUTION!B347,'student population'!$A$2:$A$808,0),4)</f>
        <v>0.05</v>
      </c>
      <c r="N347" t="str">
        <f t="shared" si="10"/>
        <v>Medium</v>
      </c>
      <c r="O347" t="str">
        <f t="shared" si="11"/>
        <v>do not apply</v>
      </c>
    </row>
    <row r="348" spans="1:15" x14ac:dyDescent="0.25">
      <c r="A348" t="s">
        <v>349</v>
      </c>
      <c r="B348" t="s">
        <v>394</v>
      </c>
      <c r="C348" t="s">
        <v>54</v>
      </c>
      <c r="D348">
        <v>28.7</v>
      </c>
      <c r="E348">
        <v>64.5</v>
      </c>
      <c r="F348">
        <v>24.5</v>
      </c>
      <c r="G348">
        <v>56.8</v>
      </c>
      <c r="H348">
        <v>77.099999999999994</v>
      </c>
      <c r="I348" t="s">
        <v>28</v>
      </c>
      <c r="J348">
        <v>2016</v>
      </c>
      <c r="K348">
        <f>INDEX('student population'!$A$2:$D$801,MATCH(Rank_SOLUTION!B348,'student population'!$A$2:$A$808,0),2)</f>
        <v>9020</v>
      </c>
      <c r="L348">
        <f>INDEX('student population'!$A$2:$D$801,MATCH(Rank_SOLUTION!B348,'student population'!$A$2:$A$808,0),3)</f>
        <v>17.100000000000001</v>
      </c>
      <c r="M348" s="1">
        <f>INDEX('student population'!$A$2:$D$801,MATCH(Rank_SOLUTION!B348,'student population'!$A$2:$A$808,0),4)</f>
        <v>0.16</v>
      </c>
      <c r="N348" t="str">
        <f t="shared" si="10"/>
        <v>Small</v>
      </c>
      <c r="O348" t="str">
        <f t="shared" si="11"/>
        <v>apply</v>
      </c>
    </row>
    <row r="349" spans="1:15" x14ac:dyDescent="0.25">
      <c r="A349" t="s">
        <v>349</v>
      </c>
      <c r="B349" t="s">
        <v>395</v>
      </c>
      <c r="C349" t="s">
        <v>396</v>
      </c>
      <c r="D349">
        <v>18.8</v>
      </c>
      <c r="E349">
        <v>22.3</v>
      </c>
      <c r="F349">
        <v>15.7</v>
      </c>
      <c r="G349">
        <v>85.5</v>
      </c>
      <c r="H349">
        <v>32.1</v>
      </c>
      <c r="I349" t="s">
        <v>28</v>
      </c>
      <c r="J349">
        <v>2016</v>
      </c>
      <c r="K349">
        <f>INDEX('student population'!$A$2:$D$801,MATCH(Rank_SOLUTION!B349,'student population'!$A$2:$A$808,0),2)</f>
        <v>14991</v>
      </c>
      <c r="L349">
        <f>INDEX('student population'!$A$2:$D$801,MATCH(Rank_SOLUTION!B349,'student population'!$A$2:$A$808,0),3)</f>
        <v>23.9</v>
      </c>
      <c r="M349" s="1">
        <f>INDEX('student population'!$A$2:$D$801,MATCH(Rank_SOLUTION!B349,'student population'!$A$2:$A$808,0),4)</f>
        <v>0.05</v>
      </c>
      <c r="N349" t="str">
        <f t="shared" si="10"/>
        <v>Medium</v>
      </c>
      <c r="O349" t="str">
        <f t="shared" si="11"/>
        <v>do not apply</v>
      </c>
    </row>
    <row r="350" spans="1:15" x14ac:dyDescent="0.25">
      <c r="A350" t="s">
        <v>349</v>
      </c>
      <c r="B350" t="s">
        <v>397</v>
      </c>
      <c r="C350" t="s">
        <v>112</v>
      </c>
      <c r="D350">
        <v>37.200000000000003</v>
      </c>
      <c r="E350">
        <v>41.5</v>
      </c>
      <c r="F350">
        <v>34.1</v>
      </c>
      <c r="G350">
        <v>39.4</v>
      </c>
      <c r="H350">
        <v>75.900000000000006</v>
      </c>
      <c r="I350" t="s">
        <v>28</v>
      </c>
      <c r="J350">
        <v>2016</v>
      </c>
      <c r="K350">
        <f>INDEX('student population'!$A$2:$D$801,MATCH(Rank_SOLUTION!B350,'student population'!$A$2:$A$808,0),2)</f>
        <v>24774</v>
      </c>
      <c r="L350">
        <f>INDEX('student population'!$A$2:$D$801,MATCH(Rank_SOLUTION!B350,'student population'!$A$2:$A$808,0),3)</f>
        <v>11.6</v>
      </c>
      <c r="M350" s="1">
        <f>INDEX('student population'!$A$2:$D$801,MATCH(Rank_SOLUTION!B350,'student population'!$A$2:$A$808,0),4)</f>
        <v>0.14000000000000001</v>
      </c>
      <c r="N350" t="str">
        <f t="shared" si="10"/>
        <v>Medium</v>
      </c>
      <c r="O350" t="str">
        <f t="shared" si="11"/>
        <v>do not apply</v>
      </c>
    </row>
    <row r="351" spans="1:15" x14ac:dyDescent="0.25">
      <c r="A351" t="s">
        <v>349</v>
      </c>
      <c r="B351" t="s">
        <v>398</v>
      </c>
      <c r="C351" t="s">
        <v>33</v>
      </c>
      <c r="D351">
        <v>30.2</v>
      </c>
      <c r="E351">
        <v>58.2</v>
      </c>
      <c r="F351">
        <v>30.8</v>
      </c>
      <c r="G351">
        <v>49.1</v>
      </c>
      <c r="H351">
        <v>33.200000000000003</v>
      </c>
      <c r="I351" t="s">
        <v>28</v>
      </c>
      <c r="J351">
        <v>2016</v>
      </c>
      <c r="K351">
        <f>INDEX('student population'!$A$2:$D$801,MATCH(Rank_SOLUTION!B351,'student population'!$A$2:$A$808,0),2)</f>
        <v>48007</v>
      </c>
      <c r="L351">
        <f>INDEX('student population'!$A$2:$D$801,MATCH(Rank_SOLUTION!B351,'student population'!$A$2:$A$808,0),3)</f>
        <v>39.4</v>
      </c>
      <c r="M351" s="1">
        <f>INDEX('student population'!$A$2:$D$801,MATCH(Rank_SOLUTION!B351,'student population'!$A$2:$A$808,0),4)</f>
        <v>0.09</v>
      </c>
      <c r="N351" t="str">
        <f t="shared" si="10"/>
        <v>Large</v>
      </c>
      <c r="O351" t="str">
        <f t="shared" si="11"/>
        <v>do not apply</v>
      </c>
    </row>
    <row r="352" spans="1:15" x14ac:dyDescent="0.25">
      <c r="A352" t="s">
        <v>399</v>
      </c>
      <c r="B352" t="s">
        <v>400</v>
      </c>
      <c r="C352" t="s">
        <v>318</v>
      </c>
      <c r="D352">
        <v>22.6</v>
      </c>
      <c r="E352">
        <v>47.5</v>
      </c>
      <c r="F352">
        <v>17.5</v>
      </c>
      <c r="G352">
        <v>64.099999999999994</v>
      </c>
      <c r="H352">
        <v>30.2</v>
      </c>
      <c r="I352" t="s">
        <v>28</v>
      </c>
      <c r="J352">
        <v>2016</v>
      </c>
      <c r="K352">
        <f>INDEX('student population'!$A$2:$D$801,MATCH(Rank_SOLUTION!B352,'student population'!$A$2:$A$808,0),2)</f>
        <v>0</v>
      </c>
      <c r="L352">
        <f>INDEX('student population'!$A$2:$D$801,MATCH(Rank_SOLUTION!B352,'student population'!$A$2:$A$808,0),3)</f>
        <v>0</v>
      </c>
      <c r="M352" s="1">
        <f>INDEX('student population'!$A$2:$D$801,MATCH(Rank_SOLUTION!B352,'student population'!$A$2:$A$808,0),4)</f>
        <v>0</v>
      </c>
      <c r="N352" t="str">
        <f t="shared" si="10"/>
        <v>Small</v>
      </c>
      <c r="O352" t="str">
        <f t="shared" si="11"/>
        <v>apply</v>
      </c>
    </row>
    <row r="353" spans="1:15" x14ac:dyDescent="0.25">
      <c r="A353" t="s">
        <v>399</v>
      </c>
      <c r="B353" t="s">
        <v>401</v>
      </c>
      <c r="C353" t="s">
        <v>11</v>
      </c>
      <c r="D353">
        <v>22.7</v>
      </c>
      <c r="E353">
        <v>53.6</v>
      </c>
      <c r="F353">
        <v>17.399999999999999</v>
      </c>
      <c r="G353">
        <v>62</v>
      </c>
      <c r="H353">
        <v>34</v>
      </c>
      <c r="I353" t="s">
        <v>28</v>
      </c>
      <c r="J353">
        <v>2016</v>
      </c>
      <c r="K353">
        <f>INDEX('student population'!$A$2:$D$801,MATCH(Rank_SOLUTION!B353,'student population'!$A$2:$A$808,0),2)</f>
        <v>15799</v>
      </c>
      <c r="L353">
        <f>INDEX('student population'!$A$2:$D$801,MATCH(Rank_SOLUTION!B353,'student population'!$A$2:$A$808,0),3)</f>
        <v>23.3</v>
      </c>
      <c r="M353" s="1">
        <f>INDEX('student population'!$A$2:$D$801,MATCH(Rank_SOLUTION!B353,'student population'!$A$2:$A$808,0),4)</f>
        <v>0.14000000000000001</v>
      </c>
      <c r="N353" t="str">
        <f t="shared" si="10"/>
        <v>Medium</v>
      </c>
      <c r="O353" t="str">
        <f t="shared" si="11"/>
        <v>do not apply</v>
      </c>
    </row>
    <row r="354" spans="1:15" x14ac:dyDescent="0.25">
      <c r="A354" t="s">
        <v>399</v>
      </c>
      <c r="B354" t="s">
        <v>402</v>
      </c>
      <c r="C354" t="s">
        <v>403</v>
      </c>
      <c r="D354">
        <v>18.600000000000001</v>
      </c>
      <c r="E354">
        <v>47</v>
      </c>
      <c r="F354">
        <v>19.2</v>
      </c>
      <c r="G354">
        <v>73.599999999999994</v>
      </c>
      <c r="H354">
        <v>34.5</v>
      </c>
      <c r="I354" t="s">
        <v>28</v>
      </c>
      <c r="J354">
        <v>2016</v>
      </c>
      <c r="K354">
        <f>INDEX('student population'!$A$2:$D$801,MATCH(Rank_SOLUTION!B354,'student population'!$A$2:$A$808,0),2)</f>
        <v>14650</v>
      </c>
      <c r="L354">
        <f>INDEX('student population'!$A$2:$D$801,MATCH(Rank_SOLUTION!B354,'student population'!$A$2:$A$808,0),3)</f>
        <v>26.9</v>
      </c>
      <c r="M354" s="1">
        <f>INDEX('student population'!$A$2:$D$801,MATCH(Rank_SOLUTION!B354,'student population'!$A$2:$A$808,0),4)</f>
        <v>0.05</v>
      </c>
      <c r="N354" t="str">
        <f t="shared" si="10"/>
        <v>Medium</v>
      </c>
      <c r="O354" t="str">
        <f t="shared" si="11"/>
        <v>do not apply</v>
      </c>
    </row>
    <row r="355" spans="1:15" x14ac:dyDescent="0.25">
      <c r="A355" t="s">
        <v>399</v>
      </c>
      <c r="B355" t="s">
        <v>404</v>
      </c>
      <c r="C355" t="s">
        <v>405</v>
      </c>
      <c r="D355">
        <v>18</v>
      </c>
      <c r="E355">
        <v>74.7</v>
      </c>
      <c r="F355">
        <v>28.5</v>
      </c>
      <c r="G355">
        <v>56.7</v>
      </c>
      <c r="H355">
        <v>30</v>
      </c>
      <c r="I355" t="s">
        <v>28</v>
      </c>
      <c r="J355">
        <v>2016</v>
      </c>
      <c r="K355">
        <f>INDEX('student population'!$A$2:$D$801,MATCH(Rank_SOLUTION!B355,'student population'!$A$2:$A$808,0),2)</f>
        <v>6880</v>
      </c>
      <c r="L355">
        <f>INDEX('student population'!$A$2:$D$801,MATCH(Rank_SOLUTION!B355,'student population'!$A$2:$A$808,0),3)</f>
        <v>22.9</v>
      </c>
      <c r="M355" s="1">
        <f>INDEX('student population'!$A$2:$D$801,MATCH(Rank_SOLUTION!B355,'student population'!$A$2:$A$808,0),4)</f>
        <v>0.08</v>
      </c>
      <c r="N355" t="str">
        <f t="shared" si="10"/>
        <v>Small</v>
      </c>
      <c r="O355" t="str">
        <f t="shared" si="11"/>
        <v>apply</v>
      </c>
    </row>
    <row r="356" spans="1:15" x14ac:dyDescent="0.25">
      <c r="A356" t="s">
        <v>399</v>
      </c>
      <c r="B356" t="s">
        <v>406</v>
      </c>
      <c r="C356" t="s">
        <v>11</v>
      </c>
      <c r="D356">
        <v>31.2</v>
      </c>
      <c r="E356">
        <v>46.3</v>
      </c>
      <c r="F356">
        <v>14.6</v>
      </c>
      <c r="G356">
        <v>57.7</v>
      </c>
      <c r="H356">
        <v>36.299999999999997</v>
      </c>
      <c r="I356" t="s">
        <v>28</v>
      </c>
      <c r="J356">
        <v>2016</v>
      </c>
      <c r="K356">
        <f>INDEX('student population'!$A$2:$D$801,MATCH(Rank_SOLUTION!B356,'student population'!$A$2:$A$808,0),2)</f>
        <v>20713</v>
      </c>
      <c r="L356">
        <f>INDEX('student population'!$A$2:$D$801,MATCH(Rank_SOLUTION!B356,'student population'!$A$2:$A$808,0),3)</f>
        <v>10.8</v>
      </c>
      <c r="M356" s="1">
        <f>INDEX('student population'!$A$2:$D$801,MATCH(Rank_SOLUTION!B356,'student population'!$A$2:$A$808,0),4)</f>
        <v>0.18</v>
      </c>
      <c r="N356" t="str">
        <f t="shared" si="10"/>
        <v>Medium</v>
      </c>
      <c r="O356" t="str">
        <f t="shared" si="11"/>
        <v>do not apply</v>
      </c>
    </row>
    <row r="357" spans="1:15" x14ac:dyDescent="0.25">
      <c r="A357" t="s">
        <v>399</v>
      </c>
      <c r="B357" t="s">
        <v>407</v>
      </c>
      <c r="C357" t="s">
        <v>102</v>
      </c>
      <c r="D357">
        <v>24.8</v>
      </c>
      <c r="E357">
        <v>46.1</v>
      </c>
      <c r="F357">
        <v>20.7</v>
      </c>
      <c r="G357">
        <v>65.099999999999994</v>
      </c>
      <c r="H357">
        <v>33.299999999999997</v>
      </c>
      <c r="I357" t="s">
        <v>28</v>
      </c>
      <c r="J357">
        <v>2016</v>
      </c>
      <c r="K357">
        <f>INDEX('student population'!$A$2:$D$801,MATCH(Rank_SOLUTION!B357,'student population'!$A$2:$A$808,0),2)</f>
        <v>10798</v>
      </c>
      <c r="L357">
        <f>INDEX('student population'!$A$2:$D$801,MATCH(Rank_SOLUTION!B357,'student population'!$A$2:$A$808,0),3)</f>
        <v>17.3</v>
      </c>
      <c r="M357" s="1">
        <f>INDEX('student population'!$A$2:$D$801,MATCH(Rank_SOLUTION!B357,'student population'!$A$2:$A$808,0),4)</f>
        <v>0.06</v>
      </c>
      <c r="N357" t="str">
        <f t="shared" si="10"/>
        <v>Medium</v>
      </c>
      <c r="O357" t="str">
        <f t="shared" si="11"/>
        <v>do not apply</v>
      </c>
    </row>
    <row r="358" spans="1:15" x14ac:dyDescent="0.25">
      <c r="A358" t="s">
        <v>399</v>
      </c>
      <c r="B358" t="s">
        <v>408</v>
      </c>
      <c r="C358" t="s">
        <v>141</v>
      </c>
      <c r="D358">
        <v>21.7</v>
      </c>
      <c r="E358">
        <v>38.5</v>
      </c>
      <c r="F358">
        <v>20.399999999999999</v>
      </c>
      <c r="G358">
        <v>72.099999999999994</v>
      </c>
      <c r="H358">
        <v>35.9</v>
      </c>
      <c r="I358" t="s">
        <v>28</v>
      </c>
      <c r="J358">
        <v>2016</v>
      </c>
      <c r="K358">
        <f>INDEX('student population'!$A$2:$D$801,MATCH(Rank_SOLUTION!B358,'student population'!$A$2:$A$808,0),2)</f>
        <v>54290</v>
      </c>
      <c r="L358">
        <f>INDEX('student population'!$A$2:$D$801,MATCH(Rank_SOLUTION!B358,'student population'!$A$2:$A$808,0),3)</f>
        <v>17.2</v>
      </c>
      <c r="M358" s="1">
        <f>INDEX('student population'!$A$2:$D$801,MATCH(Rank_SOLUTION!B358,'student population'!$A$2:$A$808,0),4)</f>
        <v>7.0000000000000007E-2</v>
      </c>
      <c r="N358" t="str">
        <f t="shared" si="10"/>
        <v>Large</v>
      </c>
      <c r="O358" t="str">
        <f t="shared" si="11"/>
        <v>do not apply</v>
      </c>
    </row>
    <row r="359" spans="1:15" x14ac:dyDescent="0.25">
      <c r="A359" t="s">
        <v>399</v>
      </c>
      <c r="B359" t="s">
        <v>409</v>
      </c>
      <c r="C359" t="s">
        <v>21</v>
      </c>
      <c r="D359">
        <v>25.8</v>
      </c>
      <c r="E359">
        <v>97.6</v>
      </c>
      <c r="F359">
        <v>11.2</v>
      </c>
      <c r="G359">
        <v>53.5</v>
      </c>
      <c r="H359">
        <v>41.8</v>
      </c>
      <c r="I359" t="s">
        <v>28</v>
      </c>
      <c r="J359">
        <v>2016</v>
      </c>
      <c r="K359">
        <f>INDEX('student population'!$A$2:$D$801,MATCH(Rank_SOLUTION!B359,'student population'!$A$2:$A$808,0),2)</f>
        <v>6848</v>
      </c>
      <c r="L359">
        <f>INDEX('student population'!$A$2:$D$801,MATCH(Rank_SOLUTION!B359,'student population'!$A$2:$A$808,0),3)</f>
        <v>10.8</v>
      </c>
      <c r="M359" s="1">
        <f>INDEX('student population'!$A$2:$D$801,MATCH(Rank_SOLUTION!B359,'student population'!$A$2:$A$808,0),4)</f>
        <v>0.34</v>
      </c>
      <c r="N359" t="str">
        <f t="shared" si="10"/>
        <v>Small</v>
      </c>
      <c r="O359" t="str">
        <f t="shared" si="11"/>
        <v>apply</v>
      </c>
    </row>
    <row r="360" spans="1:15" x14ac:dyDescent="0.25">
      <c r="A360" t="s">
        <v>399</v>
      </c>
      <c r="B360" t="s">
        <v>410</v>
      </c>
      <c r="C360" t="s">
        <v>174</v>
      </c>
      <c r="D360">
        <v>26</v>
      </c>
      <c r="E360">
        <v>69.3</v>
      </c>
      <c r="F360">
        <v>15.8</v>
      </c>
      <c r="G360">
        <v>52.9</v>
      </c>
      <c r="H360">
        <v>77.2</v>
      </c>
      <c r="I360" t="s">
        <v>28</v>
      </c>
      <c r="J360">
        <v>2016</v>
      </c>
      <c r="K360">
        <f>INDEX('student population'!$A$2:$D$801,MATCH(Rank_SOLUTION!B360,'student population'!$A$2:$A$808,0),2)</f>
        <v>7542</v>
      </c>
      <c r="L360">
        <f>INDEX('student population'!$A$2:$D$801,MATCH(Rank_SOLUTION!B360,'student population'!$A$2:$A$808,0),3)</f>
        <v>12.5</v>
      </c>
      <c r="M360" s="1">
        <f>INDEX('student population'!$A$2:$D$801,MATCH(Rank_SOLUTION!B360,'student population'!$A$2:$A$808,0),4)</f>
        <v>0.16</v>
      </c>
      <c r="N360" t="str">
        <f t="shared" si="10"/>
        <v>Small</v>
      </c>
      <c r="O360" t="str">
        <f t="shared" si="11"/>
        <v>apply</v>
      </c>
    </row>
    <row r="361" spans="1:15" x14ac:dyDescent="0.25">
      <c r="A361" t="s">
        <v>399</v>
      </c>
      <c r="B361" t="s">
        <v>411</v>
      </c>
      <c r="C361" t="s">
        <v>33</v>
      </c>
      <c r="D361">
        <v>28</v>
      </c>
      <c r="E361">
        <v>53.6</v>
      </c>
      <c r="F361">
        <v>34.200000000000003</v>
      </c>
      <c r="G361">
        <v>44.4</v>
      </c>
      <c r="H361">
        <v>47.4</v>
      </c>
      <c r="I361" t="s">
        <v>28</v>
      </c>
      <c r="J361">
        <v>2016</v>
      </c>
      <c r="K361">
        <f>INDEX('student population'!$A$2:$D$801,MATCH(Rank_SOLUTION!B361,'student population'!$A$2:$A$808,0),2)</f>
        <v>21643</v>
      </c>
      <c r="L361">
        <f>INDEX('student population'!$A$2:$D$801,MATCH(Rank_SOLUTION!B361,'student population'!$A$2:$A$808,0),3)</f>
        <v>28.3</v>
      </c>
      <c r="M361" s="1">
        <f>INDEX('student population'!$A$2:$D$801,MATCH(Rank_SOLUTION!B361,'student population'!$A$2:$A$808,0),4)</f>
        <v>0.04</v>
      </c>
      <c r="N361" t="str">
        <f t="shared" si="10"/>
        <v>Medium</v>
      </c>
      <c r="O361" t="str">
        <f t="shared" si="11"/>
        <v>do not apply</v>
      </c>
    </row>
    <row r="362" spans="1:15" x14ac:dyDescent="0.25">
      <c r="A362" t="s">
        <v>399</v>
      </c>
      <c r="B362" t="s">
        <v>412</v>
      </c>
      <c r="C362" t="s">
        <v>112</v>
      </c>
      <c r="D362">
        <v>33.9</v>
      </c>
      <c r="E362">
        <v>54.3</v>
      </c>
      <c r="F362">
        <v>32.6</v>
      </c>
      <c r="G362">
        <v>31.1</v>
      </c>
      <c r="H362">
        <v>87.9</v>
      </c>
      <c r="I362" t="s">
        <v>28</v>
      </c>
      <c r="J362">
        <v>2016</v>
      </c>
      <c r="K362">
        <f>INDEX('student population'!$A$2:$D$801,MATCH(Rank_SOLUTION!B362,'student population'!$A$2:$A$808,0),2)</f>
        <v>16729</v>
      </c>
      <c r="L362">
        <f>INDEX('student population'!$A$2:$D$801,MATCH(Rank_SOLUTION!B362,'student population'!$A$2:$A$808,0),3)</f>
        <v>10.4</v>
      </c>
      <c r="M362" s="1">
        <f>INDEX('student population'!$A$2:$D$801,MATCH(Rank_SOLUTION!B362,'student population'!$A$2:$A$808,0),4)</f>
        <v>0.19</v>
      </c>
      <c r="N362" t="str">
        <f t="shared" si="10"/>
        <v>Medium</v>
      </c>
      <c r="O362" t="str">
        <f t="shared" si="11"/>
        <v>do not apply</v>
      </c>
    </row>
    <row r="363" spans="1:15" x14ac:dyDescent="0.25">
      <c r="A363" t="s">
        <v>399</v>
      </c>
      <c r="B363" t="s">
        <v>413</v>
      </c>
      <c r="C363" t="s">
        <v>67</v>
      </c>
      <c r="D363">
        <v>22.6</v>
      </c>
      <c r="E363">
        <v>75</v>
      </c>
      <c r="F363">
        <v>12.1</v>
      </c>
      <c r="G363">
        <v>67.900000000000006</v>
      </c>
      <c r="H363">
        <v>28.8</v>
      </c>
      <c r="I363" t="s">
        <v>28</v>
      </c>
      <c r="J363">
        <v>2016</v>
      </c>
      <c r="K363">
        <f>INDEX('student population'!$A$2:$D$801,MATCH(Rank_SOLUTION!B363,'student population'!$A$2:$A$808,0),2)</f>
        <v>10441</v>
      </c>
      <c r="L363">
        <f>INDEX('student population'!$A$2:$D$801,MATCH(Rank_SOLUTION!B363,'student population'!$A$2:$A$808,0),3)</f>
        <v>11</v>
      </c>
      <c r="M363" s="1">
        <f>INDEX('student population'!$A$2:$D$801,MATCH(Rank_SOLUTION!B363,'student population'!$A$2:$A$808,0),4)</f>
        <v>0.25</v>
      </c>
      <c r="N363" t="str">
        <f t="shared" si="10"/>
        <v>Medium</v>
      </c>
      <c r="O363" t="str">
        <f t="shared" si="11"/>
        <v>do not apply</v>
      </c>
    </row>
    <row r="364" spans="1:15" x14ac:dyDescent="0.25">
      <c r="A364" t="s">
        <v>399</v>
      </c>
      <c r="B364" t="s">
        <v>414</v>
      </c>
      <c r="C364" t="s">
        <v>11</v>
      </c>
      <c r="D364">
        <v>34.9</v>
      </c>
      <c r="E364">
        <v>33.9</v>
      </c>
      <c r="F364">
        <v>26.5</v>
      </c>
      <c r="G364">
        <v>52</v>
      </c>
      <c r="H364">
        <v>42.3</v>
      </c>
      <c r="I364" t="s">
        <v>28</v>
      </c>
      <c r="J364">
        <v>2016</v>
      </c>
      <c r="K364">
        <f>INDEX('student population'!$A$2:$D$801,MATCH(Rank_SOLUTION!B364,'student population'!$A$2:$A$808,0),2)</f>
        <v>40325</v>
      </c>
      <c r="L364">
        <f>INDEX('student population'!$A$2:$D$801,MATCH(Rank_SOLUTION!B364,'student population'!$A$2:$A$808,0),3)</f>
        <v>43.7</v>
      </c>
      <c r="M364" s="1">
        <f>INDEX('student population'!$A$2:$D$801,MATCH(Rank_SOLUTION!B364,'student population'!$A$2:$A$808,0),4)</f>
        <v>0.09</v>
      </c>
      <c r="N364" t="str">
        <f t="shared" si="10"/>
        <v>Large</v>
      </c>
      <c r="O364" t="str">
        <f t="shared" si="11"/>
        <v>do not apply</v>
      </c>
    </row>
    <row r="365" spans="1:15" x14ac:dyDescent="0.25">
      <c r="A365" t="s">
        <v>399</v>
      </c>
      <c r="B365" t="s">
        <v>415</v>
      </c>
      <c r="C365" t="s">
        <v>311</v>
      </c>
      <c r="D365">
        <v>37.799999999999997</v>
      </c>
      <c r="E365">
        <v>17.7</v>
      </c>
      <c r="F365">
        <v>28.6</v>
      </c>
      <c r="G365">
        <v>48.5</v>
      </c>
      <c r="H365">
        <v>42.3</v>
      </c>
      <c r="I365" t="s">
        <v>28</v>
      </c>
      <c r="J365">
        <v>2016</v>
      </c>
      <c r="K365">
        <f>INDEX('student population'!$A$2:$D$801,MATCH(Rank_SOLUTION!B365,'student population'!$A$2:$A$808,0),2)</f>
        <v>8327</v>
      </c>
      <c r="L365">
        <f>INDEX('student population'!$A$2:$D$801,MATCH(Rank_SOLUTION!B365,'student population'!$A$2:$A$808,0),3)</f>
        <v>14.9</v>
      </c>
      <c r="M365" s="1">
        <f>INDEX('student population'!$A$2:$D$801,MATCH(Rank_SOLUTION!B365,'student population'!$A$2:$A$808,0),4)</f>
        <v>0.01</v>
      </c>
      <c r="N365" t="str">
        <f t="shared" si="10"/>
        <v>Small</v>
      </c>
      <c r="O365" t="str">
        <f t="shared" si="11"/>
        <v>apply</v>
      </c>
    </row>
    <row r="366" spans="1:15" x14ac:dyDescent="0.25">
      <c r="A366" t="s">
        <v>399</v>
      </c>
      <c r="B366" t="s">
        <v>416</v>
      </c>
      <c r="C366" t="s">
        <v>417</v>
      </c>
      <c r="D366">
        <v>22.2</v>
      </c>
      <c r="E366">
        <v>43.7</v>
      </c>
      <c r="F366">
        <v>25</v>
      </c>
      <c r="G366">
        <v>59.8</v>
      </c>
      <c r="H366">
        <v>38.799999999999997</v>
      </c>
      <c r="I366" t="s">
        <v>28</v>
      </c>
      <c r="J366">
        <v>2016</v>
      </c>
      <c r="K366">
        <f>INDEX('student population'!$A$2:$D$801,MATCH(Rank_SOLUTION!B366,'student population'!$A$2:$A$808,0),2)</f>
        <v>11778</v>
      </c>
      <c r="L366">
        <f>INDEX('student population'!$A$2:$D$801,MATCH(Rank_SOLUTION!B366,'student population'!$A$2:$A$808,0),3)</f>
        <v>16.899999999999999</v>
      </c>
      <c r="M366" s="1">
        <f>INDEX('student population'!$A$2:$D$801,MATCH(Rank_SOLUTION!B366,'student population'!$A$2:$A$808,0),4)</f>
        <v>0.09</v>
      </c>
      <c r="N366" t="str">
        <f t="shared" si="10"/>
        <v>Medium</v>
      </c>
      <c r="O366" t="str">
        <f t="shared" si="11"/>
        <v>do not apply</v>
      </c>
    </row>
    <row r="367" spans="1:15" x14ac:dyDescent="0.25">
      <c r="A367" t="s">
        <v>399</v>
      </c>
      <c r="B367" t="s">
        <v>418</v>
      </c>
      <c r="C367" t="s">
        <v>102</v>
      </c>
      <c r="D367">
        <v>28.2</v>
      </c>
      <c r="E367">
        <v>47.1</v>
      </c>
      <c r="F367">
        <v>25.5</v>
      </c>
      <c r="G367">
        <v>55.5</v>
      </c>
      <c r="H367">
        <v>34.200000000000003</v>
      </c>
      <c r="I367" t="s">
        <v>28</v>
      </c>
      <c r="J367">
        <v>2016</v>
      </c>
      <c r="K367">
        <f>INDEX('student population'!$A$2:$D$801,MATCH(Rank_SOLUTION!B367,'student population'!$A$2:$A$808,0),2)</f>
        <v>9703</v>
      </c>
      <c r="L367">
        <f>INDEX('student population'!$A$2:$D$801,MATCH(Rank_SOLUTION!B367,'student population'!$A$2:$A$808,0),3)</f>
        <v>15.2</v>
      </c>
      <c r="M367" s="1">
        <f>INDEX('student population'!$A$2:$D$801,MATCH(Rank_SOLUTION!B367,'student population'!$A$2:$A$808,0),4)</f>
        <v>0.05</v>
      </c>
      <c r="N367" t="str">
        <f t="shared" si="10"/>
        <v>Small</v>
      </c>
      <c r="O367" t="str">
        <f t="shared" si="11"/>
        <v>apply</v>
      </c>
    </row>
    <row r="368" spans="1:15" x14ac:dyDescent="0.25">
      <c r="A368" t="s">
        <v>399</v>
      </c>
      <c r="B368" t="s">
        <v>419</v>
      </c>
      <c r="C368" t="s">
        <v>51</v>
      </c>
      <c r="D368">
        <v>27</v>
      </c>
      <c r="E368">
        <v>78</v>
      </c>
      <c r="F368">
        <v>28.5</v>
      </c>
      <c r="G368">
        <v>45.4</v>
      </c>
      <c r="H368">
        <v>43.7</v>
      </c>
      <c r="I368" t="s">
        <v>28</v>
      </c>
      <c r="J368">
        <v>2016</v>
      </c>
      <c r="K368">
        <f>INDEX('student population'!$A$2:$D$801,MATCH(Rank_SOLUTION!B368,'student population'!$A$2:$A$808,0),2)</f>
        <v>22037</v>
      </c>
      <c r="L368">
        <f>INDEX('student population'!$A$2:$D$801,MATCH(Rank_SOLUTION!B368,'student population'!$A$2:$A$808,0),3)</f>
        <v>29</v>
      </c>
      <c r="M368" s="1">
        <f>INDEX('student population'!$A$2:$D$801,MATCH(Rank_SOLUTION!B368,'student population'!$A$2:$A$808,0),4)</f>
        <v>0.27</v>
      </c>
      <c r="N368" t="str">
        <f t="shared" si="10"/>
        <v>Medium</v>
      </c>
      <c r="O368" t="str">
        <f t="shared" si="11"/>
        <v>do not apply</v>
      </c>
    </row>
    <row r="369" spans="1:15" x14ac:dyDescent="0.25">
      <c r="A369" t="s">
        <v>399</v>
      </c>
      <c r="B369" t="s">
        <v>420</v>
      </c>
      <c r="C369" t="s">
        <v>13</v>
      </c>
      <c r="D369">
        <v>31.2</v>
      </c>
      <c r="E369">
        <v>72.900000000000006</v>
      </c>
      <c r="F369">
        <v>32.200000000000003</v>
      </c>
      <c r="G369">
        <v>41.3</v>
      </c>
      <c r="H369">
        <v>36.6</v>
      </c>
      <c r="I369" t="s">
        <v>28</v>
      </c>
      <c r="J369">
        <v>2016</v>
      </c>
      <c r="K369">
        <f>INDEX('student population'!$A$2:$D$801,MATCH(Rank_SOLUTION!B369,'student population'!$A$2:$A$808,0),2)</f>
        <v>13951</v>
      </c>
      <c r="L369">
        <f>INDEX('student population'!$A$2:$D$801,MATCH(Rank_SOLUTION!B369,'student population'!$A$2:$A$808,0),3)</f>
        <v>15.9</v>
      </c>
      <c r="M369" s="1">
        <f>INDEX('student population'!$A$2:$D$801,MATCH(Rank_SOLUTION!B369,'student population'!$A$2:$A$808,0),4)</f>
        <v>0.22</v>
      </c>
      <c r="N369" t="str">
        <f t="shared" si="10"/>
        <v>Medium</v>
      </c>
      <c r="O369" t="str">
        <f t="shared" si="11"/>
        <v>do not apply</v>
      </c>
    </row>
    <row r="370" spans="1:15" x14ac:dyDescent="0.25">
      <c r="A370" t="s">
        <v>399</v>
      </c>
      <c r="B370" t="s">
        <v>421</v>
      </c>
      <c r="C370" t="s">
        <v>33</v>
      </c>
      <c r="D370">
        <v>27.1</v>
      </c>
      <c r="E370">
        <v>57.8</v>
      </c>
      <c r="F370">
        <v>26.9</v>
      </c>
      <c r="G370">
        <v>49.7</v>
      </c>
      <c r="H370">
        <v>41.8</v>
      </c>
      <c r="I370" t="s">
        <v>28</v>
      </c>
      <c r="J370">
        <v>2016</v>
      </c>
      <c r="K370">
        <f>INDEX('student population'!$A$2:$D$801,MATCH(Rank_SOLUTION!B370,'student population'!$A$2:$A$808,0),2)</f>
        <v>28576</v>
      </c>
      <c r="L370">
        <f>INDEX('student population'!$A$2:$D$801,MATCH(Rank_SOLUTION!B370,'student population'!$A$2:$A$808,0),3)</f>
        <v>27.8</v>
      </c>
      <c r="M370" s="1">
        <f>INDEX('student population'!$A$2:$D$801,MATCH(Rank_SOLUTION!B370,'student population'!$A$2:$A$808,0),4)</f>
        <v>0.11</v>
      </c>
      <c r="N370" t="str">
        <f t="shared" si="10"/>
        <v>Medium</v>
      </c>
      <c r="O370" t="str">
        <f t="shared" si="11"/>
        <v>do not apply</v>
      </c>
    </row>
    <row r="371" spans="1:15" x14ac:dyDescent="0.25">
      <c r="A371" t="s">
        <v>399</v>
      </c>
      <c r="B371" t="s">
        <v>422</v>
      </c>
      <c r="C371" t="s">
        <v>11</v>
      </c>
      <c r="D371">
        <v>31.2</v>
      </c>
      <c r="E371">
        <v>31</v>
      </c>
      <c r="F371">
        <v>21</v>
      </c>
      <c r="G371">
        <v>60.2</v>
      </c>
      <c r="H371">
        <v>31.1</v>
      </c>
      <c r="I371" t="s">
        <v>28</v>
      </c>
      <c r="J371">
        <v>2016</v>
      </c>
      <c r="K371">
        <f>INDEX('student population'!$A$2:$D$801,MATCH(Rank_SOLUTION!B371,'student population'!$A$2:$A$808,0),2)</f>
        <v>29885</v>
      </c>
      <c r="L371">
        <f>INDEX('student population'!$A$2:$D$801,MATCH(Rank_SOLUTION!B371,'student population'!$A$2:$A$808,0),3)</f>
        <v>14.1</v>
      </c>
      <c r="M371" s="1">
        <f>INDEX('student population'!$A$2:$D$801,MATCH(Rank_SOLUTION!B371,'student population'!$A$2:$A$808,0),4)</f>
        <v>0.05</v>
      </c>
      <c r="N371" t="str">
        <f t="shared" si="10"/>
        <v>Medium</v>
      </c>
      <c r="O371" t="str">
        <f t="shared" si="11"/>
        <v>do not apply</v>
      </c>
    </row>
    <row r="372" spans="1:15" x14ac:dyDescent="0.25">
      <c r="A372" t="s">
        <v>399</v>
      </c>
      <c r="B372" t="s">
        <v>423</v>
      </c>
      <c r="C372" t="s">
        <v>141</v>
      </c>
      <c r="D372">
        <v>18.7</v>
      </c>
      <c r="E372">
        <v>34.200000000000003</v>
      </c>
      <c r="F372">
        <v>15.6</v>
      </c>
      <c r="G372">
        <v>72.900000000000006</v>
      </c>
      <c r="H372">
        <v>32.299999999999997</v>
      </c>
      <c r="I372" t="s">
        <v>28</v>
      </c>
      <c r="J372">
        <v>2016</v>
      </c>
      <c r="K372">
        <f>INDEX('student population'!$A$2:$D$801,MATCH(Rank_SOLUTION!B372,'student population'!$A$2:$A$808,0),2)</f>
        <v>19693</v>
      </c>
      <c r="L372">
        <f>INDEX('student population'!$A$2:$D$801,MATCH(Rank_SOLUTION!B372,'student population'!$A$2:$A$808,0),3)</f>
        <v>25.3</v>
      </c>
      <c r="M372" s="1">
        <f>INDEX('student population'!$A$2:$D$801,MATCH(Rank_SOLUTION!B372,'student population'!$A$2:$A$808,0),4)</f>
        <v>0.06</v>
      </c>
      <c r="N372" t="str">
        <f t="shared" si="10"/>
        <v>Medium</v>
      </c>
      <c r="O372" t="str">
        <f t="shared" si="11"/>
        <v>do not apply</v>
      </c>
    </row>
    <row r="373" spans="1:15" x14ac:dyDescent="0.25">
      <c r="A373" t="s">
        <v>399</v>
      </c>
      <c r="B373" t="s">
        <v>424</v>
      </c>
      <c r="C373" t="s">
        <v>11</v>
      </c>
      <c r="D373">
        <v>30.8</v>
      </c>
      <c r="E373">
        <v>21.5</v>
      </c>
      <c r="F373">
        <v>13.6</v>
      </c>
      <c r="G373">
        <v>65.5</v>
      </c>
      <c r="H373">
        <v>31</v>
      </c>
      <c r="I373" t="s">
        <v>28</v>
      </c>
      <c r="J373">
        <v>2016</v>
      </c>
      <c r="K373">
        <f>INDEX('student population'!$A$2:$D$801,MATCH(Rank_SOLUTION!B373,'student population'!$A$2:$A$808,0),2)</f>
        <v>12470</v>
      </c>
      <c r="L373">
        <f>INDEX('student population'!$A$2:$D$801,MATCH(Rank_SOLUTION!B373,'student population'!$A$2:$A$808,0),3)</f>
        <v>15.2</v>
      </c>
      <c r="M373" s="1">
        <f>INDEX('student population'!$A$2:$D$801,MATCH(Rank_SOLUTION!B373,'student population'!$A$2:$A$808,0),4)</f>
        <v>0.03</v>
      </c>
      <c r="N373" t="str">
        <f t="shared" si="10"/>
        <v>Medium</v>
      </c>
      <c r="O373" t="str">
        <f t="shared" si="11"/>
        <v>do not apply</v>
      </c>
    </row>
    <row r="374" spans="1:15" x14ac:dyDescent="0.25">
      <c r="A374" t="s">
        <v>399</v>
      </c>
      <c r="B374" t="s">
        <v>425</v>
      </c>
      <c r="C374" t="s">
        <v>193</v>
      </c>
      <c r="D374">
        <v>24.6</v>
      </c>
      <c r="E374">
        <v>75.599999999999994</v>
      </c>
      <c r="F374">
        <v>22.8</v>
      </c>
      <c r="G374">
        <v>50.2</v>
      </c>
      <c r="H374">
        <v>36.6</v>
      </c>
      <c r="I374" t="s">
        <v>28</v>
      </c>
      <c r="J374">
        <v>2016</v>
      </c>
      <c r="K374">
        <f>INDEX('student population'!$A$2:$D$801,MATCH(Rank_SOLUTION!B374,'student population'!$A$2:$A$808,0),2)</f>
        <v>7653</v>
      </c>
      <c r="L374">
        <f>INDEX('student population'!$A$2:$D$801,MATCH(Rank_SOLUTION!B374,'student population'!$A$2:$A$808,0),3)</f>
        <v>28</v>
      </c>
      <c r="M374" s="1">
        <f>INDEX('student population'!$A$2:$D$801,MATCH(Rank_SOLUTION!B374,'student population'!$A$2:$A$808,0),4)</f>
        <v>0.11</v>
      </c>
      <c r="N374" t="str">
        <f t="shared" si="10"/>
        <v>Small</v>
      </c>
      <c r="O374" t="str">
        <f t="shared" si="11"/>
        <v>apply</v>
      </c>
    </row>
    <row r="375" spans="1:15" x14ac:dyDescent="0.25">
      <c r="A375" t="s">
        <v>399</v>
      </c>
      <c r="B375" t="s">
        <v>426</v>
      </c>
      <c r="C375" t="s">
        <v>11</v>
      </c>
      <c r="D375">
        <v>37</v>
      </c>
      <c r="E375">
        <v>37.700000000000003</v>
      </c>
      <c r="F375">
        <v>13.3</v>
      </c>
      <c r="G375">
        <v>64.400000000000006</v>
      </c>
      <c r="H375">
        <v>33.6</v>
      </c>
      <c r="I375" t="s">
        <v>28</v>
      </c>
      <c r="J375">
        <v>2016</v>
      </c>
      <c r="K375">
        <f>INDEX('student population'!$A$2:$D$801,MATCH(Rank_SOLUTION!B375,'student population'!$A$2:$A$808,0),2)</f>
        <v>2857</v>
      </c>
      <c r="L375">
        <f>INDEX('student population'!$A$2:$D$801,MATCH(Rank_SOLUTION!B375,'student population'!$A$2:$A$808,0),3)</f>
        <v>2.6</v>
      </c>
      <c r="M375" s="1">
        <f>INDEX('student population'!$A$2:$D$801,MATCH(Rank_SOLUTION!B375,'student population'!$A$2:$A$808,0),4)</f>
        <v>0.08</v>
      </c>
      <c r="N375" t="str">
        <f t="shared" si="10"/>
        <v>Small</v>
      </c>
      <c r="O375" t="str">
        <f t="shared" si="11"/>
        <v>apply</v>
      </c>
    </row>
    <row r="376" spans="1:15" x14ac:dyDescent="0.25">
      <c r="A376" t="s">
        <v>399</v>
      </c>
      <c r="B376" t="s">
        <v>427</v>
      </c>
      <c r="C376" t="s">
        <v>11</v>
      </c>
      <c r="D376">
        <v>25.6</v>
      </c>
      <c r="E376">
        <v>28.6</v>
      </c>
      <c r="F376">
        <v>15.4</v>
      </c>
      <c r="G376">
        <v>74.5</v>
      </c>
      <c r="H376">
        <v>37</v>
      </c>
      <c r="I376" t="s">
        <v>28</v>
      </c>
      <c r="J376">
        <v>2016</v>
      </c>
      <c r="K376">
        <f>INDEX('student population'!$A$2:$D$801,MATCH(Rank_SOLUTION!B376,'student population'!$A$2:$A$808,0),2)</f>
        <v>0</v>
      </c>
      <c r="L376">
        <f>INDEX('student population'!$A$2:$D$801,MATCH(Rank_SOLUTION!B376,'student population'!$A$2:$A$808,0),3)</f>
        <v>0</v>
      </c>
      <c r="M376" s="1">
        <f>INDEX('student population'!$A$2:$D$801,MATCH(Rank_SOLUTION!B376,'student population'!$A$2:$A$808,0),4)</f>
        <v>0</v>
      </c>
      <c r="N376" t="str">
        <f t="shared" si="10"/>
        <v>Small</v>
      </c>
      <c r="O376" t="str">
        <f t="shared" si="11"/>
        <v>apply</v>
      </c>
    </row>
    <row r="377" spans="1:15" x14ac:dyDescent="0.25">
      <c r="A377" t="s">
        <v>399</v>
      </c>
      <c r="B377" t="s">
        <v>428</v>
      </c>
      <c r="C377" t="s">
        <v>166</v>
      </c>
      <c r="D377">
        <v>16.3</v>
      </c>
      <c r="E377">
        <v>59.9</v>
      </c>
      <c r="F377">
        <v>25.8</v>
      </c>
      <c r="G377">
        <v>59.8</v>
      </c>
      <c r="H377">
        <v>51.8</v>
      </c>
      <c r="I377" t="s">
        <v>28</v>
      </c>
      <c r="J377">
        <v>2016</v>
      </c>
      <c r="K377">
        <f>INDEX('student population'!$A$2:$D$801,MATCH(Rank_SOLUTION!B377,'student population'!$A$2:$A$808,0),2)</f>
        <v>17381</v>
      </c>
      <c r="L377">
        <f>INDEX('student population'!$A$2:$D$801,MATCH(Rank_SOLUTION!B377,'student population'!$A$2:$A$808,0),3)</f>
        <v>13.9</v>
      </c>
      <c r="M377" s="1">
        <f>INDEX('student population'!$A$2:$D$801,MATCH(Rank_SOLUTION!B377,'student population'!$A$2:$A$808,0),4)</f>
        <v>0.09</v>
      </c>
      <c r="N377" t="str">
        <f t="shared" si="10"/>
        <v>Medium</v>
      </c>
      <c r="O377" t="str">
        <f t="shared" si="11"/>
        <v>do not apply</v>
      </c>
    </row>
    <row r="378" spans="1:15" x14ac:dyDescent="0.25">
      <c r="A378" t="s">
        <v>399</v>
      </c>
      <c r="B378" t="s">
        <v>429</v>
      </c>
      <c r="C378" t="s">
        <v>102</v>
      </c>
      <c r="D378">
        <v>23.1</v>
      </c>
      <c r="E378">
        <v>56.9</v>
      </c>
      <c r="F378">
        <v>15.9</v>
      </c>
      <c r="G378">
        <v>62.3</v>
      </c>
      <c r="H378">
        <v>30.9</v>
      </c>
      <c r="I378" t="s">
        <v>28</v>
      </c>
      <c r="J378">
        <v>2016</v>
      </c>
      <c r="K378">
        <f>INDEX('student population'!$A$2:$D$801,MATCH(Rank_SOLUTION!B378,'student population'!$A$2:$A$808,0),2)</f>
        <v>14056</v>
      </c>
      <c r="L378">
        <f>INDEX('student population'!$A$2:$D$801,MATCH(Rank_SOLUTION!B378,'student population'!$A$2:$A$808,0),3)</f>
        <v>8.5</v>
      </c>
      <c r="M378" s="1">
        <f>INDEX('student population'!$A$2:$D$801,MATCH(Rank_SOLUTION!B378,'student population'!$A$2:$A$808,0),4)</f>
        <v>0.06</v>
      </c>
      <c r="N378" t="str">
        <f t="shared" si="10"/>
        <v>Medium</v>
      </c>
      <c r="O378" t="str">
        <f t="shared" si="11"/>
        <v>do not apply</v>
      </c>
    </row>
    <row r="379" spans="1:15" x14ac:dyDescent="0.25">
      <c r="A379" t="s">
        <v>399</v>
      </c>
      <c r="B379" t="s">
        <v>430</v>
      </c>
      <c r="C379" t="s">
        <v>78</v>
      </c>
      <c r="D379">
        <v>53.2</v>
      </c>
      <c r="E379">
        <v>47.6</v>
      </c>
      <c r="F379">
        <v>47.6</v>
      </c>
      <c r="G379">
        <v>6.8</v>
      </c>
      <c r="H379">
        <v>28.3</v>
      </c>
      <c r="I379" t="s">
        <v>28</v>
      </c>
      <c r="J379">
        <v>2016</v>
      </c>
      <c r="K379">
        <f>INDEX('student population'!$A$2:$D$801,MATCH(Rank_SOLUTION!B379,'student population'!$A$2:$A$808,0),2)</f>
        <v>42215</v>
      </c>
      <c r="L379">
        <f>INDEX('student population'!$A$2:$D$801,MATCH(Rank_SOLUTION!B379,'student population'!$A$2:$A$808,0),3)</f>
        <v>34.299999999999997</v>
      </c>
      <c r="M379" s="1">
        <f>INDEX('student population'!$A$2:$D$801,MATCH(Rank_SOLUTION!B379,'student population'!$A$2:$A$808,0),4)</f>
        <v>0.2</v>
      </c>
      <c r="N379" t="str">
        <f t="shared" si="10"/>
        <v>Large</v>
      </c>
      <c r="O379" t="str">
        <f t="shared" si="11"/>
        <v>do not apply</v>
      </c>
    </row>
    <row r="380" spans="1:15" x14ac:dyDescent="0.25">
      <c r="A380" t="s">
        <v>399</v>
      </c>
      <c r="B380" t="s">
        <v>431</v>
      </c>
      <c r="C380" t="s">
        <v>141</v>
      </c>
      <c r="D380">
        <v>23.7</v>
      </c>
      <c r="E380">
        <v>50.6</v>
      </c>
      <c r="F380">
        <v>18.600000000000001</v>
      </c>
      <c r="G380">
        <v>65.900000000000006</v>
      </c>
      <c r="H380">
        <v>42.5</v>
      </c>
      <c r="I380" t="s">
        <v>28</v>
      </c>
      <c r="J380">
        <v>2016</v>
      </c>
      <c r="K380">
        <f>INDEX('student population'!$A$2:$D$801,MATCH(Rank_SOLUTION!B380,'student population'!$A$2:$A$808,0),2)</f>
        <v>27709</v>
      </c>
      <c r="L380">
        <f>INDEX('student population'!$A$2:$D$801,MATCH(Rank_SOLUTION!B380,'student population'!$A$2:$A$808,0),3)</f>
        <v>19.600000000000001</v>
      </c>
      <c r="M380" s="1">
        <f>INDEX('student population'!$A$2:$D$801,MATCH(Rank_SOLUTION!B380,'student population'!$A$2:$A$808,0),4)</f>
        <v>0.16</v>
      </c>
      <c r="N380" t="str">
        <f t="shared" si="10"/>
        <v>Medium</v>
      </c>
      <c r="O380" t="str">
        <f t="shared" si="11"/>
        <v>do not apply</v>
      </c>
    </row>
    <row r="381" spans="1:15" x14ac:dyDescent="0.25">
      <c r="A381" t="s">
        <v>399</v>
      </c>
      <c r="B381" t="s">
        <v>432</v>
      </c>
      <c r="C381" t="s">
        <v>141</v>
      </c>
      <c r="D381">
        <v>23.1</v>
      </c>
      <c r="E381">
        <v>35.9</v>
      </c>
      <c r="F381">
        <v>21</v>
      </c>
      <c r="G381">
        <v>64.8</v>
      </c>
      <c r="H381">
        <v>37.5</v>
      </c>
      <c r="I381" t="s">
        <v>28</v>
      </c>
      <c r="J381">
        <v>2016</v>
      </c>
      <c r="K381">
        <f>INDEX('student population'!$A$2:$D$801,MATCH(Rank_SOLUTION!B381,'student population'!$A$2:$A$808,0),2)</f>
        <v>36353</v>
      </c>
      <c r="L381">
        <f>INDEX('student population'!$A$2:$D$801,MATCH(Rank_SOLUTION!B381,'student population'!$A$2:$A$808,0),3)</f>
        <v>61.2</v>
      </c>
      <c r="M381" s="1">
        <f>INDEX('student population'!$A$2:$D$801,MATCH(Rank_SOLUTION!B381,'student population'!$A$2:$A$808,0),4)</f>
        <v>0.05</v>
      </c>
      <c r="N381" t="str">
        <f t="shared" si="10"/>
        <v>Large</v>
      </c>
      <c r="O381" t="str">
        <f t="shared" si="11"/>
        <v>do not apply</v>
      </c>
    </row>
    <row r="382" spans="1:15" x14ac:dyDescent="0.25">
      <c r="A382" t="s">
        <v>399</v>
      </c>
      <c r="B382" t="s">
        <v>433</v>
      </c>
      <c r="C382" t="s">
        <v>318</v>
      </c>
      <c r="D382">
        <v>22.3</v>
      </c>
      <c r="E382">
        <v>42.7</v>
      </c>
      <c r="F382">
        <v>32.299999999999997</v>
      </c>
      <c r="G382">
        <v>52.8</v>
      </c>
      <c r="H382">
        <v>70</v>
      </c>
      <c r="I382" t="s">
        <v>28</v>
      </c>
      <c r="J382">
        <v>2016</v>
      </c>
      <c r="K382">
        <f>INDEX('student population'!$A$2:$D$801,MATCH(Rank_SOLUTION!B382,'student population'!$A$2:$A$808,0),2)</f>
        <v>2739</v>
      </c>
      <c r="L382">
        <f>INDEX('student population'!$A$2:$D$801,MATCH(Rank_SOLUTION!B382,'student population'!$A$2:$A$808,0),3)</f>
        <v>15.9</v>
      </c>
      <c r="M382" s="1">
        <f>INDEX('student population'!$A$2:$D$801,MATCH(Rank_SOLUTION!B382,'student population'!$A$2:$A$808,0),4)</f>
        <v>0.06</v>
      </c>
      <c r="N382" t="str">
        <f t="shared" si="10"/>
        <v>Small</v>
      </c>
      <c r="O382" t="str">
        <f t="shared" si="11"/>
        <v>apply</v>
      </c>
    </row>
    <row r="383" spans="1:15" x14ac:dyDescent="0.25">
      <c r="A383" t="s">
        <v>399</v>
      </c>
      <c r="B383" t="s">
        <v>434</v>
      </c>
      <c r="C383" t="s">
        <v>11</v>
      </c>
      <c r="D383">
        <v>20.3</v>
      </c>
      <c r="E383">
        <v>25.9</v>
      </c>
      <c r="F383">
        <v>27</v>
      </c>
      <c r="G383">
        <v>62.7</v>
      </c>
      <c r="H383">
        <v>29.3</v>
      </c>
      <c r="I383" t="s">
        <v>28</v>
      </c>
      <c r="J383">
        <v>2016</v>
      </c>
      <c r="K383">
        <f>INDEX('student population'!$A$2:$D$801,MATCH(Rank_SOLUTION!B383,'student population'!$A$2:$A$808,0),2)</f>
        <v>27420</v>
      </c>
      <c r="L383">
        <f>INDEX('student population'!$A$2:$D$801,MATCH(Rank_SOLUTION!B383,'student population'!$A$2:$A$808,0),3)</f>
        <v>31.7</v>
      </c>
      <c r="M383" s="1">
        <f>INDEX('student population'!$A$2:$D$801,MATCH(Rank_SOLUTION!B383,'student population'!$A$2:$A$808,0),4)</f>
        <v>0.05</v>
      </c>
      <c r="N383" t="str">
        <f t="shared" si="10"/>
        <v>Medium</v>
      </c>
      <c r="O383" t="str">
        <f t="shared" si="11"/>
        <v>do not apply</v>
      </c>
    </row>
    <row r="384" spans="1:15" x14ac:dyDescent="0.25">
      <c r="A384" t="s">
        <v>399</v>
      </c>
      <c r="B384" t="s">
        <v>435</v>
      </c>
      <c r="C384" t="s">
        <v>51</v>
      </c>
      <c r="D384">
        <v>26.4</v>
      </c>
      <c r="E384">
        <v>89</v>
      </c>
      <c r="F384">
        <v>26.7</v>
      </c>
      <c r="G384">
        <v>41.2</v>
      </c>
      <c r="H384">
        <v>85.9</v>
      </c>
      <c r="I384" t="s">
        <v>28</v>
      </c>
      <c r="J384">
        <v>2016</v>
      </c>
      <c r="K384">
        <f>INDEX('student population'!$A$2:$D$801,MATCH(Rank_SOLUTION!B384,'student population'!$A$2:$A$808,0),2)</f>
        <v>18971</v>
      </c>
      <c r="L384">
        <f>INDEX('student population'!$A$2:$D$801,MATCH(Rank_SOLUTION!B384,'student population'!$A$2:$A$808,0),3)</f>
        <v>26.2</v>
      </c>
      <c r="M384" s="1">
        <f>INDEX('student population'!$A$2:$D$801,MATCH(Rank_SOLUTION!B384,'student population'!$A$2:$A$808,0),4)</f>
        <v>0.32</v>
      </c>
      <c r="N384" t="str">
        <f t="shared" si="10"/>
        <v>Medium</v>
      </c>
      <c r="O384" t="str">
        <f t="shared" si="11"/>
        <v>do not apply</v>
      </c>
    </row>
    <row r="385" spans="1:15" x14ac:dyDescent="0.25">
      <c r="A385" t="s">
        <v>399</v>
      </c>
      <c r="B385" t="s">
        <v>436</v>
      </c>
      <c r="C385" t="s">
        <v>11</v>
      </c>
      <c r="D385">
        <v>31.1</v>
      </c>
      <c r="E385">
        <v>24.5</v>
      </c>
      <c r="F385">
        <v>21.5</v>
      </c>
      <c r="G385">
        <v>58.7</v>
      </c>
      <c r="H385">
        <v>30.3</v>
      </c>
      <c r="I385" t="s">
        <v>28</v>
      </c>
      <c r="J385">
        <v>2016</v>
      </c>
      <c r="K385">
        <f>INDEX('student population'!$A$2:$D$801,MATCH(Rank_SOLUTION!B385,'student population'!$A$2:$A$808,0),2)</f>
        <v>29336</v>
      </c>
      <c r="L385">
        <f>INDEX('student population'!$A$2:$D$801,MATCH(Rank_SOLUTION!B385,'student population'!$A$2:$A$808,0),3)</f>
        <v>16.3</v>
      </c>
      <c r="M385" s="1">
        <f>INDEX('student population'!$A$2:$D$801,MATCH(Rank_SOLUTION!B385,'student population'!$A$2:$A$808,0),4)</f>
        <v>0.01</v>
      </c>
      <c r="N385" t="str">
        <f t="shared" si="10"/>
        <v>Medium</v>
      </c>
      <c r="O385" t="str">
        <f t="shared" si="11"/>
        <v>do not apply</v>
      </c>
    </row>
    <row r="386" spans="1:15" x14ac:dyDescent="0.25">
      <c r="A386" t="s">
        <v>399</v>
      </c>
      <c r="B386" t="s">
        <v>437</v>
      </c>
      <c r="C386" t="s">
        <v>11</v>
      </c>
      <c r="D386">
        <v>29.3</v>
      </c>
      <c r="E386">
        <v>17.100000000000001</v>
      </c>
      <c r="F386">
        <v>12.1</v>
      </c>
      <c r="G386">
        <v>70.400000000000006</v>
      </c>
      <c r="H386">
        <v>28</v>
      </c>
      <c r="I386" t="s">
        <v>28</v>
      </c>
      <c r="J386">
        <v>2016</v>
      </c>
      <c r="K386">
        <f>INDEX('student population'!$A$2:$D$801,MATCH(Rank_SOLUTION!B386,'student population'!$A$2:$A$808,0),2)</f>
        <v>8003</v>
      </c>
      <c r="L386">
        <f>INDEX('student population'!$A$2:$D$801,MATCH(Rank_SOLUTION!B386,'student population'!$A$2:$A$808,0),3)</f>
        <v>17.100000000000001</v>
      </c>
      <c r="M386" s="1">
        <f>INDEX('student population'!$A$2:$D$801,MATCH(Rank_SOLUTION!B386,'student population'!$A$2:$A$808,0),4)</f>
        <v>0.02</v>
      </c>
      <c r="N386" t="str">
        <f t="shared" ref="N386:N449" si="12">IF(K386&gt;30000,"Large", IF(K386&gt;10000, "Medium", "Small"))</f>
        <v>Small</v>
      </c>
      <c r="O386" t="str">
        <f t="shared" ref="O386:O449" si="13">IF(AND(N386="Small", L386 &lt;40), "apply", "do not apply")</f>
        <v>apply</v>
      </c>
    </row>
    <row r="387" spans="1:15" x14ac:dyDescent="0.25">
      <c r="A387" t="s">
        <v>399</v>
      </c>
      <c r="B387" t="s">
        <v>438</v>
      </c>
      <c r="C387" t="s">
        <v>336</v>
      </c>
      <c r="D387">
        <v>44.6</v>
      </c>
      <c r="E387">
        <v>21.1</v>
      </c>
      <c r="F387">
        <v>42.3</v>
      </c>
      <c r="G387">
        <v>22.6</v>
      </c>
      <c r="H387">
        <v>49.4</v>
      </c>
      <c r="I387" t="s">
        <v>28</v>
      </c>
      <c r="J387">
        <v>2016</v>
      </c>
      <c r="K387">
        <f>INDEX('student population'!$A$2:$D$801,MATCH(Rank_SOLUTION!B387,'student population'!$A$2:$A$808,0),2)</f>
        <v>27095</v>
      </c>
      <c r="L387">
        <f>INDEX('student population'!$A$2:$D$801,MATCH(Rank_SOLUTION!B387,'student population'!$A$2:$A$808,0),3)</f>
        <v>15.3</v>
      </c>
      <c r="M387" s="1">
        <f>INDEX('student population'!$A$2:$D$801,MATCH(Rank_SOLUTION!B387,'student population'!$A$2:$A$808,0),4)</f>
        <v>0.03</v>
      </c>
      <c r="N387" t="str">
        <f t="shared" si="12"/>
        <v>Medium</v>
      </c>
      <c r="O387" t="str">
        <f t="shared" si="13"/>
        <v>do not apply</v>
      </c>
    </row>
    <row r="388" spans="1:15" x14ac:dyDescent="0.25">
      <c r="A388" t="s">
        <v>399</v>
      </c>
      <c r="B388" t="s">
        <v>439</v>
      </c>
      <c r="C388" t="s">
        <v>13</v>
      </c>
      <c r="D388">
        <v>22.6</v>
      </c>
      <c r="E388">
        <v>77.7</v>
      </c>
      <c r="F388">
        <v>23.5</v>
      </c>
      <c r="G388">
        <v>59.1</v>
      </c>
      <c r="H388">
        <v>30.4</v>
      </c>
      <c r="I388" t="s">
        <v>28</v>
      </c>
      <c r="J388">
        <v>2016</v>
      </c>
      <c r="K388">
        <f>INDEX('student population'!$A$2:$D$801,MATCH(Rank_SOLUTION!B388,'student population'!$A$2:$A$808,0),2)</f>
        <v>7828</v>
      </c>
      <c r="L388">
        <f>INDEX('student population'!$A$2:$D$801,MATCH(Rank_SOLUTION!B388,'student population'!$A$2:$A$808,0),3)</f>
        <v>15.9</v>
      </c>
      <c r="M388" s="1">
        <f>INDEX('student population'!$A$2:$D$801,MATCH(Rank_SOLUTION!B388,'student population'!$A$2:$A$808,0),4)</f>
        <v>0.22</v>
      </c>
      <c r="N388" t="str">
        <f t="shared" si="12"/>
        <v>Small</v>
      </c>
      <c r="O388" t="str">
        <f t="shared" si="13"/>
        <v>apply</v>
      </c>
    </row>
    <row r="389" spans="1:15" x14ac:dyDescent="0.25">
      <c r="A389" t="s">
        <v>399</v>
      </c>
      <c r="B389" t="s">
        <v>440</v>
      </c>
      <c r="C389" t="s">
        <v>62</v>
      </c>
      <c r="D389">
        <v>31.9</v>
      </c>
      <c r="E389">
        <v>37</v>
      </c>
      <c r="F389">
        <v>24.6</v>
      </c>
      <c r="G389">
        <v>45.7</v>
      </c>
      <c r="H389">
        <v>79.400000000000006</v>
      </c>
      <c r="I389" t="s">
        <v>28</v>
      </c>
      <c r="J389">
        <v>2016</v>
      </c>
      <c r="K389">
        <f>INDEX('student population'!$A$2:$D$801,MATCH(Rank_SOLUTION!B389,'student population'!$A$2:$A$808,0),2)</f>
        <v>51351</v>
      </c>
      <c r="L389">
        <f>INDEX('student population'!$A$2:$D$801,MATCH(Rank_SOLUTION!B389,'student population'!$A$2:$A$808,0),3)</f>
        <v>16.600000000000001</v>
      </c>
      <c r="M389" s="1">
        <f>INDEX('student population'!$A$2:$D$801,MATCH(Rank_SOLUTION!B389,'student population'!$A$2:$A$808,0),4)</f>
        <v>0.08</v>
      </c>
      <c r="N389" t="str">
        <f t="shared" si="12"/>
        <v>Large</v>
      </c>
      <c r="O389" t="str">
        <f t="shared" si="13"/>
        <v>do not apply</v>
      </c>
    </row>
    <row r="390" spans="1:15" x14ac:dyDescent="0.25">
      <c r="A390" t="s">
        <v>399</v>
      </c>
      <c r="B390" t="s">
        <v>441</v>
      </c>
      <c r="C390" t="s">
        <v>13</v>
      </c>
      <c r="D390">
        <v>22.2</v>
      </c>
      <c r="E390">
        <v>72.400000000000006</v>
      </c>
      <c r="F390">
        <v>23.8</v>
      </c>
      <c r="G390">
        <v>58.2</v>
      </c>
      <c r="H390">
        <v>32.700000000000003</v>
      </c>
      <c r="I390" t="s">
        <v>28</v>
      </c>
      <c r="J390">
        <v>2016</v>
      </c>
      <c r="K390">
        <f>INDEX('student population'!$A$2:$D$801,MATCH(Rank_SOLUTION!B390,'student population'!$A$2:$A$808,0),2)</f>
        <v>12801</v>
      </c>
      <c r="L390">
        <f>INDEX('student population'!$A$2:$D$801,MATCH(Rank_SOLUTION!B390,'student population'!$A$2:$A$808,0),3)</f>
        <v>17.100000000000001</v>
      </c>
      <c r="M390" s="1">
        <f>INDEX('student population'!$A$2:$D$801,MATCH(Rank_SOLUTION!B390,'student population'!$A$2:$A$808,0),4)</f>
        <v>0.2</v>
      </c>
      <c r="N390" t="str">
        <f t="shared" si="12"/>
        <v>Medium</v>
      </c>
      <c r="O390" t="str">
        <f t="shared" si="13"/>
        <v>do not apply</v>
      </c>
    </row>
    <row r="391" spans="1:15" x14ac:dyDescent="0.25">
      <c r="A391" t="s">
        <v>399</v>
      </c>
      <c r="B391" t="s">
        <v>442</v>
      </c>
      <c r="C391" t="s">
        <v>51</v>
      </c>
      <c r="D391">
        <v>21.5</v>
      </c>
      <c r="E391">
        <v>84.8</v>
      </c>
      <c r="F391">
        <v>20.2</v>
      </c>
      <c r="G391">
        <v>53.4</v>
      </c>
      <c r="H391">
        <v>32.200000000000003</v>
      </c>
      <c r="I391" t="s">
        <v>28</v>
      </c>
      <c r="J391">
        <v>2016</v>
      </c>
      <c r="K391">
        <f>INDEX('student population'!$A$2:$D$801,MATCH(Rank_SOLUTION!B391,'student population'!$A$2:$A$808,0),2)</f>
        <v>20314</v>
      </c>
      <c r="L391">
        <f>INDEX('student population'!$A$2:$D$801,MATCH(Rank_SOLUTION!B391,'student population'!$A$2:$A$808,0),3)</f>
        <v>36.5</v>
      </c>
      <c r="M391" s="1">
        <f>INDEX('student population'!$A$2:$D$801,MATCH(Rank_SOLUTION!B391,'student population'!$A$2:$A$808,0),4)</f>
        <v>0.33</v>
      </c>
      <c r="N391" t="str">
        <f t="shared" si="12"/>
        <v>Medium</v>
      </c>
      <c r="O391" t="str">
        <f t="shared" si="13"/>
        <v>do not apply</v>
      </c>
    </row>
    <row r="392" spans="1:15" x14ac:dyDescent="0.25">
      <c r="A392" t="s">
        <v>399</v>
      </c>
      <c r="B392" t="s">
        <v>443</v>
      </c>
      <c r="C392" t="s">
        <v>444</v>
      </c>
      <c r="D392">
        <v>23.8</v>
      </c>
      <c r="E392">
        <v>46.1</v>
      </c>
      <c r="F392">
        <v>22.8</v>
      </c>
      <c r="G392">
        <v>64.2</v>
      </c>
      <c r="H392">
        <v>31.5</v>
      </c>
      <c r="I392" t="s">
        <v>28</v>
      </c>
      <c r="J392">
        <v>2016</v>
      </c>
      <c r="K392">
        <f>INDEX('student population'!$A$2:$D$801,MATCH(Rank_SOLUTION!B392,'student population'!$A$2:$A$808,0),2)</f>
        <v>10269</v>
      </c>
      <c r="L392">
        <f>INDEX('student population'!$A$2:$D$801,MATCH(Rank_SOLUTION!B392,'student population'!$A$2:$A$808,0),3)</f>
        <v>13</v>
      </c>
      <c r="M392" s="1">
        <f>INDEX('student population'!$A$2:$D$801,MATCH(Rank_SOLUTION!B392,'student population'!$A$2:$A$808,0),4)</f>
        <v>0.03</v>
      </c>
      <c r="N392" t="str">
        <f t="shared" si="12"/>
        <v>Medium</v>
      </c>
      <c r="O392" t="str">
        <f t="shared" si="13"/>
        <v>do not apply</v>
      </c>
    </row>
    <row r="393" spans="1:15" x14ac:dyDescent="0.25">
      <c r="A393" t="s">
        <v>399</v>
      </c>
      <c r="B393" t="s">
        <v>445</v>
      </c>
      <c r="C393" t="s">
        <v>11</v>
      </c>
      <c r="D393">
        <v>34</v>
      </c>
      <c r="E393">
        <v>28.6</v>
      </c>
      <c r="F393">
        <v>18.2</v>
      </c>
      <c r="G393">
        <v>58.3</v>
      </c>
      <c r="H393">
        <v>41.6</v>
      </c>
      <c r="I393" t="s">
        <v>28</v>
      </c>
      <c r="J393">
        <v>2016</v>
      </c>
      <c r="K393">
        <f>INDEX('student population'!$A$2:$D$801,MATCH(Rank_SOLUTION!B393,'student population'!$A$2:$A$808,0),2)</f>
        <v>33268</v>
      </c>
      <c r="L393">
        <f>INDEX('student population'!$A$2:$D$801,MATCH(Rank_SOLUTION!B393,'student population'!$A$2:$A$808,0),3)</f>
        <v>13.3</v>
      </c>
      <c r="M393" s="1">
        <f>INDEX('student population'!$A$2:$D$801,MATCH(Rank_SOLUTION!B393,'student population'!$A$2:$A$808,0),4)</f>
        <v>0.05</v>
      </c>
      <c r="N393" t="str">
        <f t="shared" si="12"/>
        <v>Large</v>
      </c>
      <c r="O393" t="str">
        <f t="shared" si="13"/>
        <v>do not apply</v>
      </c>
    </row>
    <row r="394" spans="1:15" x14ac:dyDescent="0.25">
      <c r="A394" t="s">
        <v>399</v>
      </c>
      <c r="B394" t="s">
        <v>446</v>
      </c>
      <c r="C394" t="s">
        <v>11</v>
      </c>
      <c r="D394">
        <v>18.100000000000001</v>
      </c>
      <c r="E394">
        <v>29.6</v>
      </c>
      <c r="F394">
        <v>16.600000000000001</v>
      </c>
      <c r="G394">
        <v>74.900000000000006</v>
      </c>
      <c r="H394">
        <v>28.6</v>
      </c>
      <c r="I394" t="s">
        <v>28</v>
      </c>
      <c r="J394">
        <v>2016</v>
      </c>
      <c r="K394">
        <f>INDEX('student population'!$A$2:$D$801,MATCH(Rank_SOLUTION!B394,'student population'!$A$2:$A$808,0),2)</f>
        <v>27520</v>
      </c>
      <c r="L394">
        <f>INDEX('student population'!$A$2:$D$801,MATCH(Rank_SOLUTION!B394,'student population'!$A$2:$A$808,0),3)</f>
        <v>26.9</v>
      </c>
      <c r="M394" s="1">
        <f>INDEX('student population'!$A$2:$D$801,MATCH(Rank_SOLUTION!B394,'student population'!$A$2:$A$808,0),4)</f>
        <v>0.06</v>
      </c>
      <c r="N394" t="str">
        <f t="shared" si="12"/>
        <v>Medium</v>
      </c>
      <c r="O394" t="str">
        <f t="shared" si="13"/>
        <v>do not apply</v>
      </c>
    </row>
    <row r="395" spans="1:15" x14ac:dyDescent="0.25">
      <c r="A395" t="s">
        <v>399</v>
      </c>
      <c r="B395" t="s">
        <v>447</v>
      </c>
      <c r="C395" t="s">
        <v>166</v>
      </c>
      <c r="D395">
        <v>26.5</v>
      </c>
      <c r="E395">
        <v>66.099999999999994</v>
      </c>
      <c r="F395">
        <v>18.7</v>
      </c>
      <c r="G395">
        <v>58.8</v>
      </c>
      <c r="H395">
        <v>36.799999999999997</v>
      </c>
      <c r="I395" t="s">
        <v>28</v>
      </c>
      <c r="J395">
        <v>2016</v>
      </c>
      <c r="K395">
        <f>INDEX('student population'!$A$2:$D$801,MATCH(Rank_SOLUTION!B395,'student population'!$A$2:$A$808,0),2)</f>
        <v>10398</v>
      </c>
      <c r="L395">
        <f>INDEX('student population'!$A$2:$D$801,MATCH(Rank_SOLUTION!B395,'student population'!$A$2:$A$808,0),3)</f>
        <v>12.2</v>
      </c>
      <c r="M395" s="1">
        <f>INDEX('student population'!$A$2:$D$801,MATCH(Rank_SOLUTION!B395,'student population'!$A$2:$A$808,0),4)</f>
        <v>0.1</v>
      </c>
      <c r="N395" t="str">
        <f t="shared" si="12"/>
        <v>Medium</v>
      </c>
      <c r="O395" t="str">
        <f t="shared" si="13"/>
        <v>do not apply</v>
      </c>
    </row>
    <row r="396" spans="1:15" x14ac:dyDescent="0.25">
      <c r="A396" t="s">
        <v>399</v>
      </c>
      <c r="B396" t="s">
        <v>448</v>
      </c>
      <c r="C396" t="s">
        <v>54</v>
      </c>
      <c r="D396">
        <v>26.1</v>
      </c>
      <c r="E396">
        <v>84.5</v>
      </c>
      <c r="F396">
        <v>28.3</v>
      </c>
      <c r="G396">
        <v>47.9</v>
      </c>
      <c r="H396">
        <v>39.1</v>
      </c>
      <c r="I396" t="s">
        <v>28</v>
      </c>
      <c r="J396">
        <v>2016</v>
      </c>
      <c r="K396">
        <f>INDEX('student population'!$A$2:$D$801,MATCH(Rank_SOLUTION!B396,'student population'!$A$2:$A$808,0),2)</f>
        <v>23819</v>
      </c>
      <c r="L396">
        <f>INDEX('student population'!$A$2:$D$801,MATCH(Rank_SOLUTION!B396,'student population'!$A$2:$A$808,0),3)</f>
        <v>26.1</v>
      </c>
      <c r="M396" s="1">
        <f>INDEX('student population'!$A$2:$D$801,MATCH(Rank_SOLUTION!B396,'student population'!$A$2:$A$808,0),4)</f>
        <v>0.32</v>
      </c>
      <c r="N396" t="str">
        <f t="shared" si="12"/>
        <v>Medium</v>
      </c>
      <c r="O396" t="str">
        <f t="shared" si="13"/>
        <v>do not apply</v>
      </c>
    </row>
    <row r="397" spans="1:15" x14ac:dyDescent="0.25">
      <c r="A397" t="s">
        <v>399</v>
      </c>
      <c r="B397" t="s">
        <v>449</v>
      </c>
      <c r="C397" t="s">
        <v>78</v>
      </c>
      <c r="D397">
        <v>15.1</v>
      </c>
      <c r="E397">
        <v>39.4</v>
      </c>
      <c r="F397">
        <v>9.5</v>
      </c>
      <c r="G397">
        <v>81.7</v>
      </c>
      <c r="H397">
        <v>31.5</v>
      </c>
      <c r="I397" t="s">
        <v>28</v>
      </c>
      <c r="J397">
        <v>2016</v>
      </c>
      <c r="K397">
        <f>INDEX('student population'!$A$2:$D$801,MATCH(Rank_SOLUTION!B397,'student population'!$A$2:$A$808,0),2)</f>
        <v>26894</v>
      </c>
      <c r="L397">
        <f>INDEX('student population'!$A$2:$D$801,MATCH(Rank_SOLUTION!B397,'student population'!$A$2:$A$808,0),3)</f>
        <v>38.5</v>
      </c>
      <c r="M397" s="1">
        <f>INDEX('student population'!$A$2:$D$801,MATCH(Rank_SOLUTION!B397,'student population'!$A$2:$A$808,0),4)</f>
        <v>0.08</v>
      </c>
      <c r="N397" t="str">
        <f t="shared" si="12"/>
        <v>Medium</v>
      </c>
      <c r="O397" t="str">
        <f t="shared" si="13"/>
        <v>do not apply</v>
      </c>
    </row>
    <row r="398" spans="1:15" x14ac:dyDescent="0.25">
      <c r="A398" t="s">
        <v>399</v>
      </c>
      <c r="B398" t="s">
        <v>450</v>
      </c>
      <c r="C398" t="s">
        <v>193</v>
      </c>
      <c r="D398">
        <v>28.6</v>
      </c>
      <c r="E398">
        <v>75.5</v>
      </c>
      <c r="F398">
        <v>23.8</v>
      </c>
      <c r="G398">
        <v>48.4</v>
      </c>
      <c r="H398">
        <v>47.1</v>
      </c>
      <c r="I398" t="s">
        <v>28</v>
      </c>
      <c r="J398">
        <v>2016</v>
      </c>
      <c r="K398">
        <f>INDEX('student population'!$A$2:$D$801,MATCH(Rank_SOLUTION!B398,'student population'!$A$2:$A$808,0),2)</f>
        <v>15805</v>
      </c>
      <c r="L398">
        <f>INDEX('student population'!$A$2:$D$801,MATCH(Rank_SOLUTION!B398,'student population'!$A$2:$A$808,0),3)</f>
        <v>22.3</v>
      </c>
      <c r="M398" s="1">
        <f>INDEX('student population'!$A$2:$D$801,MATCH(Rank_SOLUTION!B398,'student population'!$A$2:$A$808,0),4)</f>
        <v>0.15</v>
      </c>
      <c r="N398" t="str">
        <f t="shared" si="12"/>
        <v>Medium</v>
      </c>
      <c r="O398" t="str">
        <f t="shared" si="13"/>
        <v>do not apply</v>
      </c>
    </row>
    <row r="399" spans="1:15" x14ac:dyDescent="0.25">
      <c r="A399" t="s">
        <v>399</v>
      </c>
      <c r="B399" t="s">
        <v>451</v>
      </c>
      <c r="C399" t="s">
        <v>141</v>
      </c>
      <c r="D399">
        <v>23.6</v>
      </c>
      <c r="E399">
        <v>38.299999999999997</v>
      </c>
      <c r="F399">
        <v>13.1</v>
      </c>
      <c r="G399">
        <v>76.099999999999994</v>
      </c>
      <c r="H399">
        <v>36.6</v>
      </c>
      <c r="I399" t="s">
        <v>28</v>
      </c>
      <c r="J399">
        <v>2016</v>
      </c>
      <c r="K399">
        <f>INDEX('student population'!$A$2:$D$801,MATCH(Rank_SOLUTION!B399,'student population'!$A$2:$A$808,0),2)</f>
        <v>25250</v>
      </c>
      <c r="L399">
        <f>INDEX('student population'!$A$2:$D$801,MATCH(Rank_SOLUTION!B399,'student population'!$A$2:$A$808,0),3)</f>
        <v>19.7</v>
      </c>
      <c r="M399" s="1">
        <f>INDEX('student population'!$A$2:$D$801,MATCH(Rank_SOLUTION!B399,'student population'!$A$2:$A$808,0),4)</f>
        <v>7.0000000000000007E-2</v>
      </c>
      <c r="N399" t="str">
        <f t="shared" si="12"/>
        <v>Medium</v>
      </c>
      <c r="O399" t="str">
        <f t="shared" si="13"/>
        <v>do not apply</v>
      </c>
    </row>
    <row r="400" spans="1:15" x14ac:dyDescent="0.25">
      <c r="A400" t="s">
        <v>399</v>
      </c>
      <c r="B400" t="s">
        <v>452</v>
      </c>
      <c r="C400" t="s">
        <v>209</v>
      </c>
      <c r="D400">
        <v>26</v>
      </c>
      <c r="E400">
        <v>88.8</v>
      </c>
      <c r="F400">
        <v>28.7</v>
      </c>
      <c r="G400">
        <v>44.3</v>
      </c>
      <c r="H400">
        <v>45.6</v>
      </c>
      <c r="I400" t="s">
        <v>28</v>
      </c>
      <c r="J400">
        <v>2016</v>
      </c>
      <c r="K400">
        <f>INDEX('student population'!$A$2:$D$801,MATCH(Rank_SOLUTION!B400,'student population'!$A$2:$A$808,0),2)</f>
        <v>17142</v>
      </c>
      <c r="L400">
        <f>INDEX('student population'!$A$2:$D$801,MATCH(Rank_SOLUTION!B400,'student population'!$A$2:$A$808,0),3)</f>
        <v>21.1</v>
      </c>
      <c r="M400" s="1">
        <f>INDEX('student population'!$A$2:$D$801,MATCH(Rank_SOLUTION!B400,'student population'!$A$2:$A$808,0),4)</f>
        <v>0.21</v>
      </c>
      <c r="N400" t="str">
        <f t="shared" si="12"/>
        <v>Medium</v>
      </c>
      <c r="O400" t="str">
        <f t="shared" si="13"/>
        <v>do not apply</v>
      </c>
    </row>
    <row r="401" spans="1:15" x14ac:dyDescent="0.25">
      <c r="A401" t="s">
        <v>399</v>
      </c>
      <c r="B401" t="s">
        <v>453</v>
      </c>
      <c r="C401" t="s">
        <v>11</v>
      </c>
      <c r="D401">
        <v>29</v>
      </c>
      <c r="E401">
        <v>39.6</v>
      </c>
      <c r="F401">
        <v>28.2</v>
      </c>
      <c r="G401">
        <v>49.6</v>
      </c>
      <c r="H401">
        <v>57.1</v>
      </c>
      <c r="I401" t="s">
        <v>28</v>
      </c>
      <c r="J401">
        <v>2016</v>
      </c>
      <c r="K401">
        <f>INDEX('student population'!$A$2:$D$801,MATCH(Rank_SOLUTION!B401,'student population'!$A$2:$A$808,0),2)</f>
        <v>24550</v>
      </c>
      <c r="L401">
        <f>INDEX('student population'!$A$2:$D$801,MATCH(Rank_SOLUTION!B401,'student population'!$A$2:$A$808,0),3)</f>
        <v>18.3</v>
      </c>
      <c r="M401" s="1">
        <f>INDEX('student population'!$A$2:$D$801,MATCH(Rank_SOLUTION!B401,'student population'!$A$2:$A$808,0),4)</f>
        <v>7.0000000000000007E-2</v>
      </c>
      <c r="N401" t="str">
        <f t="shared" si="12"/>
        <v>Medium</v>
      </c>
      <c r="O401" t="str">
        <f t="shared" si="13"/>
        <v>do not apply</v>
      </c>
    </row>
    <row r="402" spans="1:15" x14ac:dyDescent="0.25">
      <c r="A402" t="s">
        <v>399</v>
      </c>
      <c r="B402" t="s">
        <v>454</v>
      </c>
      <c r="C402" t="s">
        <v>11</v>
      </c>
      <c r="D402">
        <v>31.9</v>
      </c>
      <c r="E402">
        <v>29.6</v>
      </c>
      <c r="F402">
        <v>14.2</v>
      </c>
      <c r="G402">
        <v>65.3</v>
      </c>
      <c r="H402">
        <v>41.7</v>
      </c>
      <c r="I402" t="s">
        <v>28</v>
      </c>
      <c r="J402">
        <v>2016</v>
      </c>
      <c r="K402">
        <f>INDEX('student population'!$A$2:$D$801,MATCH(Rank_SOLUTION!B402,'student population'!$A$2:$A$808,0),2)</f>
        <v>23065</v>
      </c>
      <c r="L402">
        <f>INDEX('student population'!$A$2:$D$801,MATCH(Rank_SOLUTION!B402,'student population'!$A$2:$A$808,0),3)</f>
        <v>10.7</v>
      </c>
      <c r="M402" s="1">
        <f>INDEX('student population'!$A$2:$D$801,MATCH(Rank_SOLUTION!B402,'student population'!$A$2:$A$808,0),4)</f>
        <v>7.0000000000000007E-2</v>
      </c>
      <c r="N402" t="str">
        <f t="shared" si="12"/>
        <v>Medium</v>
      </c>
      <c r="O402" t="str">
        <f t="shared" si="13"/>
        <v>do not apply</v>
      </c>
    </row>
    <row r="403" spans="1:15" x14ac:dyDescent="0.25">
      <c r="A403" t="s">
        <v>455</v>
      </c>
      <c r="B403" t="s">
        <v>456</v>
      </c>
      <c r="C403" t="s">
        <v>11</v>
      </c>
      <c r="D403">
        <v>42.2</v>
      </c>
      <c r="E403">
        <v>28.9</v>
      </c>
      <c r="F403">
        <v>16.5</v>
      </c>
      <c r="G403">
        <v>41.1</v>
      </c>
      <c r="H403">
        <v>35.9</v>
      </c>
      <c r="I403" t="s">
        <v>28</v>
      </c>
      <c r="J403">
        <v>2016</v>
      </c>
      <c r="K403">
        <f>INDEX('student population'!$A$2:$D$801,MATCH(Rank_SOLUTION!B403,'student population'!$A$2:$A$808,0),2)</f>
        <v>11604</v>
      </c>
      <c r="L403">
        <f>INDEX('student population'!$A$2:$D$801,MATCH(Rank_SOLUTION!B403,'student population'!$A$2:$A$808,0),3)</f>
        <v>12</v>
      </c>
      <c r="M403" s="1">
        <f>INDEX('student population'!$A$2:$D$801,MATCH(Rank_SOLUTION!B403,'student population'!$A$2:$A$808,0),4)</f>
        <v>0.12</v>
      </c>
      <c r="N403" t="str">
        <f t="shared" si="12"/>
        <v>Medium</v>
      </c>
      <c r="O403" t="str">
        <f t="shared" si="13"/>
        <v>do not apply</v>
      </c>
    </row>
    <row r="404" spans="1:15" x14ac:dyDescent="0.25">
      <c r="A404" t="s">
        <v>455</v>
      </c>
      <c r="B404" t="s">
        <v>457</v>
      </c>
      <c r="C404" t="s">
        <v>458</v>
      </c>
      <c r="D404">
        <v>18.399999999999999</v>
      </c>
      <c r="E404">
        <v>92.5</v>
      </c>
      <c r="F404">
        <v>20.399999999999999</v>
      </c>
      <c r="G404">
        <v>51.9</v>
      </c>
      <c r="H404">
        <v>34.6</v>
      </c>
      <c r="I404" t="s">
        <v>28</v>
      </c>
      <c r="J404">
        <v>2016</v>
      </c>
      <c r="K404">
        <f>INDEX('student population'!$A$2:$D$801,MATCH(Rank_SOLUTION!B404,'student population'!$A$2:$A$808,0),2)</f>
        <v>0</v>
      </c>
      <c r="L404">
        <f>INDEX('student population'!$A$2:$D$801,MATCH(Rank_SOLUTION!B404,'student population'!$A$2:$A$808,0),3)</f>
        <v>0</v>
      </c>
      <c r="M404" s="1">
        <f>INDEX('student population'!$A$2:$D$801,MATCH(Rank_SOLUTION!B404,'student population'!$A$2:$A$808,0),4)</f>
        <v>0</v>
      </c>
      <c r="N404" t="str">
        <f t="shared" si="12"/>
        <v>Small</v>
      </c>
      <c r="O404" t="str">
        <f t="shared" si="13"/>
        <v>apply</v>
      </c>
    </row>
    <row r="405" spans="1:15" x14ac:dyDescent="0.25">
      <c r="A405" t="s">
        <v>455</v>
      </c>
      <c r="B405" t="s">
        <v>459</v>
      </c>
      <c r="C405" t="s">
        <v>417</v>
      </c>
      <c r="D405">
        <v>24.8</v>
      </c>
      <c r="E405">
        <v>45.9</v>
      </c>
      <c r="F405">
        <v>26.5</v>
      </c>
      <c r="G405">
        <v>43.6</v>
      </c>
      <c r="H405">
        <v>40.1</v>
      </c>
      <c r="I405" t="s">
        <v>28</v>
      </c>
      <c r="J405">
        <v>2016</v>
      </c>
      <c r="K405">
        <f>INDEX('student population'!$A$2:$D$801,MATCH(Rank_SOLUTION!B405,'student population'!$A$2:$A$808,0),2)</f>
        <v>10791</v>
      </c>
      <c r="L405">
        <f>INDEX('student population'!$A$2:$D$801,MATCH(Rank_SOLUTION!B405,'student population'!$A$2:$A$808,0),3)</f>
        <v>17.8</v>
      </c>
      <c r="M405" s="1">
        <f>INDEX('student population'!$A$2:$D$801,MATCH(Rank_SOLUTION!B405,'student population'!$A$2:$A$808,0),4)</f>
        <v>0.1</v>
      </c>
      <c r="N405" t="str">
        <f t="shared" si="12"/>
        <v>Medium</v>
      </c>
      <c r="O405" t="str">
        <f t="shared" si="13"/>
        <v>do not apply</v>
      </c>
    </row>
    <row r="406" spans="1:15" x14ac:dyDescent="0.25">
      <c r="A406" t="s">
        <v>455</v>
      </c>
      <c r="B406" t="s">
        <v>460</v>
      </c>
      <c r="C406" t="s">
        <v>141</v>
      </c>
      <c r="D406">
        <v>28.7</v>
      </c>
      <c r="E406">
        <v>31.7</v>
      </c>
      <c r="F406">
        <v>21.6</v>
      </c>
      <c r="G406">
        <v>48.8</v>
      </c>
      <c r="H406">
        <v>45.4</v>
      </c>
      <c r="I406" t="s">
        <v>28</v>
      </c>
      <c r="J406">
        <v>2016</v>
      </c>
      <c r="K406">
        <f>INDEX('student population'!$A$2:$D$801,MATCH(Rank_SOLUTION!B406,'student population'!$A$2:$A$808,0),2)</f>
        <v>51560</v>
      </c>
      <c r="L406">
        <f>INDEX('student population'!$A$2:$D$801,MATCH(Rank_SOLUTION!B406,'student population'!$A$2:$A$808,0),3)</f>
        <v>65.099999999999994</v>
      </c>
      <c r="M406" s="1">
        <f>INDEX('student population'!$A$2:$D$801,MATCH(Rank_SOLUTION!B406,'student population'!$A$2:$A$808,0),4)</f>
        <v>0.02</v>
      </c>
      <c r="N406" t="str">
        <f t="shared" si="12"/>
        <v>Large</v>
      </c>
      <c r="O406" t="str">
        <f t="shared" si="13"/>
        <v>do not apply</v>
      </c>
    </row>
    <row r="407" spans="1:15" x14ac:dyDescent="0.25">
      <c r="A407" t="s">
        <v>455</v>
      </c>
      <c r="B407" t="s">
        <v>461</v>
      </c>
      <c r="C407" t="s">
        <v>215</v>
      </c>
      <c r="D407">
        <v>22.6</v>
      </c>
      <c r="E407">
        <v>49.4</v>
      </c>
      <c r="F407">
        <v>21.3</v>
      </c>
      <c r="G407">
        <v>42.3</v>
      </c>
      <c r="H407">
        <v>28.9</v>
      </c>
      <c r="I407" t="s">
        <v>28</v>
      </c>
      <c r="J407">
        <v>2016</v>
      </c>
      <c r="K407">
        <f>INDEX('student population'!$A$2:$D$801,MATCH(Rank_SOLUTION!B407,'student population'!$A$2:$A$808,0),2)</f>
        <v>17503</v>
      </c>
      <c r="L407">
        <f>INDEX('student population'!$A$2:$D$801,MATCH(Rank_SOLUTION!B407,'student population'!$A$2:$A$808,0),3)</f>
        <v>16</v>
      </c>
      <c r="M407" s="1">
        <f>INDEX('student population'!$A$2:$D$801,MATCH(Rank_SOLUTION!B407,'student population'!$A$2:$A$808,0),4)</f>
        <v>0.05</v>
      </c>
      <c r="N407" t="str">
        <f t="shared" si="12"/>
        <v>Medium</v>
      </c>
      <c r="O407" t="str">
        <f t="shared" si="13"/>
        <v>do not apply</v>
      </c>
    </row>
    <row r="408" spans="1:15" x14ac:dyDescent="0.25">
      <c r="A408" t="s">
        <v>455</v>
      </c>
      <c r="B408" t="s">
        <v>462</v>
      </c>
      <c r="C408" t="s">
        <v>13</v>
      </c>
      <c r="D408">
        <v>32</v>
      </c>
      <c r="E408">
        <v>70.599999999999994</v>
      </c>
      <c r="F408">
        <v>12.6</v>
      </c>
      <c r="G408">
        <v>35.200000000000003</v>
      </c>
      <c r="H408">
        <v>28.8</v>
      </c>
      <c r="I408" t="s">
        <v>28</v>
      </c>
      <c r="J408">
        <v>2016</v>
      </c>
      <c r="K408">
        <f>INDEX('student population'!$A$2:$D$801,MATCH(Rank_SOLUTION!B408,'student population'!$A$2:$A$808,0),2)</f>
        <v>14907</v>
      </c>
      <c r="L408">
        <f>INDEX('student population'!$A$2:$D$801,MATCH(Rank_SOLUTION!B408,'student population'!$A$2:$A$808,0),3)</f>
        <v>25.9</v>
      </c>
      <c r="M408" s="1">
        <f>INDEX('student population'!$A$2:$D$801,MATCH(Rank_SOLUTION!B408,'student population'!$A$2:$A$808,0),4)</f>
        <v>0.18</v>
      </c>
      <c r="N408" t="str">
        <f t="shared" si="12"/>
        <v>Medium</v>
      </c>
      <c r="O408" t="str">
        <f t="shared" si="13"/>
        <v>do not apply</v>
      </c>
    </row>
    <row r="409" spans="1:15" x14ac:dyDescent="0.25">
      <c r="A409" t="s">
        <v>455</v>
      </c>
      <c r="B409" t="s">
        <v>463</v>
      </c>
      <c r="C409" t="s">
        <v>141</v>
      </c>
      <c r="D409">
        <v>15.6</v>
      </c>
      <c r="E409">
        <v>36.6</v>
      </c>
      <c r="F409">
        <v>14.8</v>
      </c>
      <c r="G409">
        <v>72.3</v>
      </c>
      <c r="H409">
        <v>35.799999999999997</v>
      </c>
      <c r="I409" t="s">
        <v>28</v>
      </c>
      <c r="J409">
        <v>2016</v>
      </c>
      <c r="K409">
        <f>INDEX('student population'!$A$2:$D$801,MATCH(Rank_SOLUTION!B409,'student population'!$A$2:$A$808,0),2)</f>
        <v>14076</v>
      </c>
      <c r="L409">
        <f>INDEX('student population'!$A$2:$D$801,MATCH(Rank_SOLUTION!B409,'student population'!$A$2:$A$808,0),3)</f>
        <v>25</v>
      </c>
      <c r="M409" s="1">
        <f>INDEX('student population'!$A$2:$D$801,MATCH(Rank_SOLUTION!B409,'student population'!$A$2:$A$808,0),4)</f>
        <v>7.0000000000000007E-2</v>
      </c>
      <c r="N409" t="str">
        <f t="shared" si="12"/>
        <v>Medium</v>
      </c>
      <c r="O409" t="str">
        <f t="shared" si="13"/>
        <v>do not apply</v>
      </c>
    </row>
    <row r="410" spans="1:15" x14ac:dyDescent="0.25">
      <c r="A410" t="s">
        <v>455</v>
      </c>
      <c r="B410" t="s">
        <v>464</v>
      </c>
      <c r="C410" t="s">
        <v>396</v>
      </c>
      <c r="D410">
        <v>18</v>
      </c>
      <c r="E410">
        <v>35.799999999999997</v>
      </c>
      <c r="F410">
        <v>14.7</v>
      </c>
      <c r="G410">
        <v>55.8</v>
      </c>
      <c r="H410">
        <v>33.700000000000003</v>
      </c>
      <c r="I410" t="s">
        <v>28</v>
      </c>
      <c r="J410">
        <v>2016</v>
      </c>
      <c r="K410">
        <f>INDEX('student population'!$A$2:$D$801,MATCH(Rank_SOLUTION!B410,'student population'!$A$2:$A$808,0),2)</f>
        <v>23694</v>
      </c>
      <c r="L410">
        <f>INDEX('student population'!$A$2:$D$801,MATCH(Rank_SOLUTION!B410,'student population'!$A$2:$A$808,0),3)</f>
        <v>21.3</v>
      </c>
      <c r="M410" s="1">
        <f>INDEX('student population'!$A$2:$D$801,MATCH(Rank_SOLUTION!B410,'student population'!$A$2:$A$808,0),4)</f>
        <v>0.15</v>
      </c>
      <c r="N410" t="str">
        <f t="shared" si="12"/>
        <v>Medium</v>
      </c>
      <c r="O410" t="str">
        <f t="shared" si="13"/>
        <v>do not apply</v>
      </c>
    </row>
    <row r="411" spans="1:15" x14ac:dyDescent="0.25">
      <c r="A411" t="s">
        <v>455</v>
      </c>
      <c r="B411" t="s">
        <v>465</v>
      </c>
      <c r="C411" t="s">
        <v>13</v>
      </c>
      <c r="D411">
        <v>24.8</v>
      </c>
      <c r="E411">
        <v>91.8</v>
      </c>
      <c r="F411">
        <v>23.3</v>
      </c>
      <c r="G411">
        <v>39.5</v>
      </c>
      <c r="H411">
        <v>34.700000000000003</v>
      </c>
      <c r="I411" t="s">
        <v>28</v>
      </c>
      <c r="J411">
        <v>2016</v>
      </c>
      <c r="K411">
        <f>INDEX('student population'!$A$2:$D$801,MATCH(Rank_SOLUTION!B411,'student population'!$A$2:$A$808,0),2)</f>
        <v>12613</v>
      </c>
      <c r="L411">
        <f>INDEX('student population'!$A$2:$D$801,MATCH(Rank_SOLUTION!B411,'student population'!$A$2:$A$808,0),3)</f>
        <v>17.600000000000001</v>
      </c>
      <c r="M411" s="1">
        <f>INDEX('student population'!$A$2:$D$801,MATCH(Rank_SOLUTION!B411,'student population'!$A$2:$A$808,0),4)</f>
        <v>0.38</v>
      </c>
      <c r="N411" t="str">
        <f t="shared" si="12"/>
        <v>Medium</v>
      </c>
      <c r="O411" t="str">
        <f t="shared" si="13"/>
        <v>do not apply</v>
      </c>
    </row>
    <row r="412" spans="1:15" x14ac:dyDescent="0.25">
      <c r="A412" t="s">
        <v>455</v>
      </c>
      <c r="B412" t="s">
        <v>466</v>
      </c>
      <c r="C412" t="s">
        <v>141</v>
      </c>
      <c r="D412">
        <v>23.9</v>
      </c>
      <c r="E412">
        <v>38.1</v>
      </c>
      <c r="F412">
        <v>27.8</v>
      </c>
      <c r="G412">
        <v>48.9</v>
      </c>
      <c r="H412">
        <v>32.299999999999997</v>
      </c>
      <c r="I412" t="s">
        <v>28</v>
      </c>
      <c r="J412">
        <v>2016</v>
      </c>
      <c r="K412">
        <f>INDEX('student population'!$A$2:$D$801,MATCH(Rank_SOLUTION!B412,'student population'!$A$2:$A$808,0),2)</f>
        <v>19267</v>
      </c>
      <c r="L412">
        <f>INDEX('student population'!$A$2:$D$801,MATCH(Rank_SOLUTION!B412,'student population'!$A$2:$A$808,0),3)</f>
        <v>38.299999999999997</v>
      </c>
      <c r="M412" s="1">
        <f>INDEX('student population'!$A$2:$D$801,MATCH(Rank_SOLUTION!B412,'student population'!$A$2:$A$808,0),4)</f>
        <v>7.0000000000000007E-2</v>
      </c>
      <c r="N412" t="str">
        <f t="shared" si="12"/>
        <v>Medium</v>
      </c>
      <c r="O412" t="str">
        <f t="shared" si="13"/>
        <v>do not apply</v>
      </c>
    </row>
    <row r="413" spans="1:15" x14ac:dyDescent="0.25">
      <c r="A413" t="s">
        <v>455</v>
      </c>
      <c r="B413" t="s">
        <v>467</v>
      </c>
      <c r="C413" t="s">
        <v>141</v>
      </c>
      <c r="D413">
        <v>19.399999999999999</v>
      </c>
      <c r="E413">
        <v>32.6</v>
      </c>
      <c r="F413">
        <v>13.2</v>
      </c>
      <c r="G413">
        <v>56.8</v>
      </c>
      <c r="H413">
        <v>33.6</v>
      </c>
      <c r="I413" t="s">
        <v>28</v>
      </c>
      <c r="J413">
        <v>2016</v>
      </c>
      <c r="K413">
        <f>INDEX('student population'!$A$2:$D$801,MATCH(Rank_SOLUTION!B413,'student population'!$A$2:$A$808,0),2)</f>
        <v>30638</v>
      </c>
      <c r="L413">
        <f>INDEX('student population'!$A$2:$D$801,MATCH(Rank_SOLUTION!B413,'student population'!$A$2:$A$808,0),3)</f>
        <v>51</v>
      </c>
      <c r="M413" s="1">
        <f>INDEX('student population'!$A$2:$D$801,MATCH(Rank_SOLUTION!B413,'student population'!$A$2:$A$808,0),4)</f>
        <v>0.01</v>
      </c>
      <c r="N413" t="str">
        <f t="shared" si="12"/>
        <v>Large</v>
      </c>
      <c r="O413" t="str">
        <f t="shared" si="13"/>
        <v>do not apply</v>
      </c>
    </row>
    <row r="414" spans="1:15" x14ac:dyDescent="0.25">
      <c r="A414" t="s">
        <v>455</v>
      </c>
      <c r="B414" t="s">
        <v>468</v>
      </c>
      <c r="C414" t="s">
        <v>209</v>
      </c>
      <c r="D414">
        <v>23.5</v>
      </c>
      <c r="E414">
        <v>91</v>
      </c>
      <c r="F414">
        <v>22.5</v>
      </c>
      <c r="G414">
        <v>38.9</v>
      </c>
      <c r="H414">
        <v>52.1</v>
      </c>
      <c r="I414" t="s">
        <v>28</v>
      </c>
      <c r="J414">
        <v>2016</v>
      </c>
      <c r="K414">
        <f>INDEX('student population'!$A$2:$D$801,MATCH(Rank_SOLUTION!B414,'student population'!$A$2:$A$808,0),2)</f>
        <v>12187</v>
      </c>
      <c r="L414">
        <f>INDEX('student population'!$A$2:$D$801,MATCH(Rank_SOLUTION!B414,'student population'!$A$2:$A$808,0),3)</f>
        <v>16.5</v>
      </c>
      <c r="M414" s="1">
        <f>INDEX('student population'!$A$2:$D$801,MATCH(Rank_SOLUTION!B414,'student population'!$A$2:$A$808,0),4)</f>
        <v>0.2</v>
      </c>
      <c r="N414" t="str">
        <f t="shared" si="12"/>
        <v>Medium</v>
      </c>
      <c r="O414" t="str">
        <f t="shared" si="13"/>
        <v>do not apply</v>
      </c>
    </row>
    <row r="415" spans="1:15" x14ac:dyDescent="0.25">
      <c r="A415" t="s">
        <v>455</v>
      </c>
      <c r="B415" t="s">
        <v>469</v>
      </c>
      <c r="C415" t="s">
        <v>141</v>
      </c>
      <c r="D415">
        <v>18.600000000000001</v>
      </c>
      <c r="E415">
        <v>39</v>
      </c>
      <c r="F415">
        <v>11.3</v>
      </c>
      <c r="G415">
        <v>55.4</v>
      </c>
      <c r="H415">
        <v>38.700000000000003</v>
      </c>
      <c r="I415" t="s">
        <v>28</v>
      </c>
      <c r="J415">
        <v>2016</v>
      </c>
      <c r="K415">
        <f>INDEX('student population'!$A$2:$D$801,MATCH(Rank_SOLUTION!B415,'student population'!$A$2:$A$808,0),2)</f>
        <v>30304</v>
      </c>
      <c r="L415">
        <f>INDEX('student population'!$A$2:$D$801,MATCH(Rank_SOLUTION!B415,'student population'!$A$2:$A$808,0),3)</f>
        <v>18.899999999999999</v>
      </c>
      <c r="M415" s="1">
        <f>INDEX('student population'!$A$2:$D$801,MATCH(Rank_SOLUTION!B415,'student population'!$A$2:$A$808,0),4)</f>
        <v>0.1</v>
      </c>
      <c r="N415" t="str">
        <f t="shared" si="12"/>
        <v>Large</v>
      </c>
      <c r="O415" t="str">
        <f t="shared" si="13"/>
        <v>do not apply</v>
      </c>
    </row>
    <row r="416" spans="1:15" x14ac:dyDescent="0.25">
      <c r="A416" t="s">
        <v>455</v>
      </c>
      <c r="B416" t="s">
        <v>470</v>
      </c>
      <c r="C416" t="s">
        <v>396</v>
      </c>
      <c r="D416">
        <v>31.5</v>
      </c>
      <c r="E416">
        <v>52.8</v>
      </c>
      <c r="F416">
        <v>21.5</v>
      </c>
      <c r="G416">
        <v>41</v>
      </c>
      <c r="H416">
        <v>28.2</v>
      </c>
      <c r="I416" t="s">
        <v>28</v>
      </c>
      <c r="J416">
        <v>2016</v>
      </c>
      <c r="K416">
        <f>INDEX('student population'!$A$2:$D$801,MATCH(Rank_SOLUTION!B416,'student population'!$A$2:$A$808,0),2)</f>
        <v>51438</v>
      </c>
      <c r="L416">
        <f>INDEX('student population'!$A$2:$D$801,MATCH(Rank_SOLUTION!B416,'student population'!$A$2:$A$808,0),3)</f>
        <v>13</v>
      </c>
      <c r="M416" s="1">
        <f>INDEX('student population'!$A$2:$D$801,MATCH(Rank_SOLUTION!B416,'student population'!$A$2:$A$808,0),4)</f>
        <v>0.15</v>
      </c>
      <c r="N416" t="str">
        <f t="shared" si="12"/>
        <v>Large</v>
      </c>
      <c r="O416" t="str">
        <f t="shared" si="13"/>
        <v>do not apply</v>
      </c>
    </row>
    <row r="417" spans="1:15" x14ac:dyDescent="0.25">
      <c r="A417" t="s">
        <v>455</v>
      </c>
      <c r="B417" t="s">
        <v>471</v>
      </c>
      <c r="C417" t="s">
        <v>204</v>
      </c>
      <c r="D417">
        <v>24</v>
      </c>
      <c r="E417">
        <v>25.7</v>
      </c>
      <c r="F417">
        <v>29.4</v>
      </c>
      <c r="G417">
        <v>45</v>
      </c>
      <c r="H417">
        <v>60.4</v>
      </c>
      <c r="I417" t="s">
        <v>28</v>
      </c>
      <c r="J417">
        <v>2016</v>
      </c>
      <c r="K417">
        <f>INDEX('student population'!$A$2:$D$801,MATCH(Rank_SOLUTION!B417,'student population'!$A$2:$A$808,0),2)</f>
        <v>7983</v>
      </c>
      <c r="L417">
        <f>INDEX('student population'!$A$2:$D$801,MATCH(Rank_SOLUTION!B417,'student population'!$A$2:$A$808,0),3)</f>
        <v>15.4</v>
      </c>
      <c r="M417" s="1">
        <f>INDEX('student population'!$A$2:$D$801,MATCH(Rank_SOLUTION!B417,'student population'!$A$2:$A$808,0),4)</f>
        <v>0.08</v>
      </c>
      <c r="N417" t="str">
        <f t="shared" si="12"/>
        <v>Small</v>
      </c>
      <c r="O417" t="str">
        <f t="shared" si="13"/>
        <v>apply</v>
      </c>
    </row>
    <row r="418" spans="1:15" x14ac:dyDescent="0.25">
      <c r="A418" t="s">
        <v>455</v>
      </c>
      <c r="B418" t="s">
        <v>472</v>
      </c>
      <c r="C418" t="s">
        <v>13</v>
      </c>
      <c r="D418">
        <v>23.5</v>
      </c>
      <c r="E418">
        <v>89.6</v>
      </c>
      <c r="F418">
        <v>21.2</v>
      </c>
      <c r="G418">
        <v>43.5</v>
      </c>
      <c r="H418">
        <v>28.9</v>
      </c>
      <c r="I418" t="s">
        <v>28</v>
      </c>
      <c r="J418">
        <v>2016</v>
      </c>
      <c r="K418">
        <f>INDEX('student population'!$A$2:$D$801,MATCH(Rank_SOLUTION!B418,'student population'!$A$2:$A$808,0),2)</f>
        <v>13053</v>
      </c>
      <c r="L418">
        <f>INDEX('student population'!$A$2:$D$801,MATCH(Rank_SOLUTION!B418,'student population'!$A$2:$A$808,0),3)</f>
        <v>17.8</v>
      </c>
      <c r="M418" s="1">
        <f>INDEX('student population'!$A$2:$D$801,MATCH(Rank_SOLUTION!B418,'student population'!$A$2:$A$808,0),4)</f>
        <v>0.5</v>
      </c>
      <c r="N418" t="str">
        <f t="shared" si="12"/>
        <v>Medium</v>
      </c>
      <c r="O418" t="str">
        <f t="shared" si="13"/>
        <v>do not apply</v>
      </c>
    </row>
    <row r="419" spans="1:15" x14ac:dyDescent="0.25">
      <c r="A419" t="s">
        <v>455</v>
      </c>
      <c r="B419" t="s">
        <v>473</v>
      </c>
      <c r="C419" t="s">
        <v>78</v>
      </c>
      <c r="D419">
        <v>21.3</v>
      </c>
      <c r="E419">
        <v>50.5</v>
      </c>
      <c r="F419">
        <v>13.2</v>
      </c>
      <c r="G419">
        <v>66.5</v>
      </c>
      <c r="H419">
        <v>34.5</v>
      </c>
      <c r="I419" t="s">
        <v>28</v>
      </c>
      <c r="J419">
        <v>2016</v>
      </c>
      <c r="K419">
        <f>INDEX('student population'!$A$2:$D$801,MATCH(Rank_SOLUTION!B419,'student population'!$A$2:$A$808,0),2)</f>
        <v>35308</v>
      </c>
      <c r="L419">
        <f>INDEX('student population'!$A$2:$D$801,MATCH(Rank_SOLUTION!B419,'student population'!$A$2:$A$808,0),3)</f>
        <v>16.100000000000001</v>
      </c>
      <c r="M419" s="1">
        <f>INDEX('student population'!$A$2:$D$801,MATCH(Rank_SOLUTION!B419,'student population'!$A$2:$A$808,0),4)</f>
        <v>0.11</v>
      </c>
      <c r="N419" t="str">
        <f t="shared" si="12"/>
        <v>Large</v>
      </c>
      <c r="O419" t="str">
        <f t="shared" si="13"/>
        <v>do not apply</v>
      </c>
    </row>
    <row r="420" spans="1:15" x14ac:dyDescent="0.25">
      <c r="A420" t="s">
        <v>455</v>
      </c>
      <c r="B420" t="s">
        <v>474</v>
      </c>
      <c r="C420" t="s">
        <v>417</v>
      </c>
      <c r="D420">
        <v>28.3</v>
      </c>
      <c r="E420">
        <v>46.2</v>
      </c>
      <c r="F420">
        <v>26.5</v>
      </c>
      <c r="G420">
        <v>42.4</v>
      </c>
      <c r="H420">
        <v>34.799999999999997</v>
      </c>
      <c r="I420" t="s">
        <v>28</v>
      </c>
      <c r="J420">
        <v>2016</v>
      </c>
      <c r="K420">
        <f>INDEX('student population'!$A$2:$D$801,MATCH(Rank_SOLUTION!B420,'student population'!$A$2:$A$808,0),2)</f>
        <v>22795</v>
      </c>
      <c r="L420">
        <f>INDEX('student population'!$A$2:$D$801,MATCH(Rank_SOLUTION!B420,'student population'!$A$2:$A$808,0),3)</f>
        <v>19</v>
      </c>
      <c r="M420" s="1">
        <f>INDEX('student population'!$A$2:$D$801,MATCH(Rank_SOLUTION!B420,'student population'!$A$2:$A$808,0),4)</f>
        <v>0.11</v>
      </c>
      <c r="N420" t="str">
        <f t="shared" si="12"/>
        <v>Medium</v>
      </c>
      <c r="O420" t="str">
        <f t="shared" si="13"/>
        <v>do not apply</v>
      </c>
    </row>
    <row r="421" spans="1:15" x14ac:dyDescent="0.25">
      <c r="A421" t="s">
        <v>455</v>
      </c>
      <c r="B421" t="s">
        <v>475</v>
      </c>
      <c r="C421" t="s">
        <v>179</v>
      </c>
      <c r="D421">
        <v>33.200000000000003</v>
      </c>
      <c r="E421">
        <v>39.1</v>
      </c>
      <c r="F421">
        <v>27.6</v>
      </c>
      <c r="G421">
        <v>31.2</v>
      </c>
      <c r="H421">
        <v>30.9</v>
      </c>
      <c r="I421" t="s">
        <v>28</v>
      </c>
      <c r="J421">
        <v>2016</v>
      </c>
      <c r="K421">
        <f>INDEX('student population'!$A$2:$D$801,MATCH(Rank_SOLUTION!B421,'student population'!$A$2:$A$808,0),2)</f>
        <v>86519</v>
      </c>
      <c r="L421">
        <f>INDEX('student population'!$A$2:$D$801,MATCH(Rank_SOLUTION!B421,'student population'!$A$2:$A$808,0),3)</f>
        <v>17.5</v>
      </c>
      <c r="M421" s="1">
        <f>INDEX('student population'!$A$2:$D$801,MATCH(Rank_SOLUTION!B421,'student population'!$A$2:$A$808,0),4)</f>
        <v>0.13</v>
      </c>
      <c r="N421" t="str">
        <f t="shared" si="12"/>
        <v>Large</v>
      </c>
      <c r="O421" t="str">
        <f t="shared" si="13"/>
        <v>do not apply</v>
      </c>
    </row>
    <row r="422" spans="1:15" x14ac:dyDescent="0.25">
      <c r="A422" t="s">
        <v>455</v>
      </c>
      <c r="B422" t="s">
        <v>476</v>
      </c>
      <c r="C422" t="s">
        <v>33</v>
      </c>
      <c r="D422">
        <v>19.3</v>
      </c>
      <c r="E422">
        <v>77.400000000000006</v>
      </c>
      <c r="F422">
        <v>23.4</v>
      </c>
      <c r="G422">
        <v>36.4</v>
      </c>
      <c r="H422">
        <v>30.9</v>
      </c>
      <c r="I422" t="s">
        <v>28</v>
      </c>
      <c r="J422">
        <v>2016</v>
      </c>
      <c r="K422">
        <f>INDEX('student population'!$A$2:$D$801,MATCH(Rank_SOLUTION!B422,'student population'!$A$2:$A$808,0),2)</f>
        <v>31017</v>
      </c>
      <c r="L422">
        <f>INDEX('student population'!$A$2:$D$801,MATCH(Rank_SOLUTION!B422,'student population'!$A$2:$A$808,0),3)</f>
        <v>30.3</v>
      </c>
      <c r="M422" s="1">
        <f>INDEX('student population'!$A$2:$D$801,MATCH(Rank_SOLUTION!B422,'student population'!$A$2:$A$808,0),4)</f>
        <v>0.27</v>
      </c>
      <c r="N422" t="str">
        <f t="shared" si="12"/>
        <v>Large</v>
      </c>
      <c r="O422" t="str">
        <f t="shared" si="13"/>
        <v>do not apply</v>
      </c>
    </row>
    <row r="423" spans="1:15" x14ac:dyDescent="0.25">
      <c r="A423" t="s">
        <v>455</v>
      </c>
      <c r="B423" t="s">
        <v>477</v>
      </c>
      <c r="C423" t="s">
        <v>51</v>
      </c>
      <c r="D423">
        <v>20.100000000000001</v>
      </c>
      <c r="E423">
        <v>93.1</v>
      </c>
      <c r="F423">
        <v>20.2</v>
      </c>
      <c r="G423">
        <v>44.6</v>
      </c>
      <c r="H423">
        <v>37.799999999999997</v>
      </c>
      <c r="I423" t="s">
        <v>28</v>
      </c>
      <c r="J423">
        <v>2016</v>
      </c>
      <c r="K423">
        <f>INDEX('student population'!$A$2:$D$801,MATCH(Rank_SOLUTION!B423,'student population'!$A$2:$A$808,0),2)</f>
        <v>30333</v>
      </c>
      <c r="L423">
        <f>INDEX('student population'!$A$2:$D$801,MATCH(Rank_SOLUTION!B423,'student population'!$A$2:$A$808,0),3)</f>
        <v>17.100000000000001</v>
      </c>
      <c r="M423" s="1">
        <f>INDEX('student population'!$A$2:$D$801,MATCH(Rank_SOLUTION!B423,'student population'!$A$2:$A$808,0),4)</f>
        <v>0.38</v>
      </c>
      <c r="N423" t="str">
        <f t="shared" si="12"/>
        <v>Large</v>
      </c>
      <c r="O423" t="str">
        <f t="shared" si="13"/>
        <v>do not apply</v>
      </c>
    </row>
    <row r="424" spans="1:15" x14ac:dyDescent="0.25">
      <c r="A424" t="s">
        <v>455</v>
      </c>
      <c r="B424" t="s">
        <v>478</v>
      </c>
      <c r="C424" t="s">
        <v>193</v>
      </c>
      <c r="D424">
        <v>26.1</v>
      </c>
      <c r="E424">
        <v>76.7</v>
      </c>
      <c r="F424">
        <v>25.2</v>
      </c>
      <c r="G424">
        <v>36.299999999999997</v>
      </c>
      <c r="H424">
        <v>51.7</v>
      </c>
      <c r="I424" t="s">
        <v>28</v>
      </c>
      <c r="J424">
        <v>2016</v>
      </c>
      <c r="K424">
        <f>INDEX('student population'!$A$2:$D$801,MATCH(Rank_SOLUTION!B424,'student population'!$A$2:$A$808,0),2)</f>
        <v>8546</v>
      </c>
      <c r="L424">
        <f>INDEX('student population'!$A$2:$D$801,MATCH(Rank_SOLUTION!B424,'student population'!$A$2:$A$808,0),3)</f>
        <v>22.9</v>
      </c>
      <c r="M424" s="1">
        <f>INDEX('student population'!$A$2:$D$801,MATCH(Rank_SOLUTION!B424,'student population'!$A$2:$A$808,0),4)</f>
        <v>0.17</v>
      </c>
      <c r="N424" t="str">
        <f t="shared" si="12"/>
        <v>Small</v>
      </c>
      <c r="O424" t="str">
        <f t="shared" si="13"/>
        <v>apply</v>
      </c>
    </row>
    <row r="425" spans="1:15" x14ac:dyDescent="0.25">
      <c r="A425" t="s">
        <v>455</v>
      </c>
      <c r="B425" t="s">
        <v>479</v>
      </c>
      <c r="C425" t="s">
        <v>62</v>
      </c>
      <c r="D425">
        <v>24.1</v>
      </c>
      <c r="E425">
        <v>21.7</v>
      </c>
      <c r="F425">
        <v>17.100000000000001</v>
      </c>
      <c r="G425">
        <v>46.4</v>
      </c>
      <c r="H425">
        <v>64.7</v>
      </c>
      <c r="I425" t="s">
        <v>28</v>
      </c>
      <c r="J425">
        <v>2016</v>
      </c>
      <c r="K425">
        <f>INDEX('student population'!$A$2:$D$801,MATCH(Rank_SOLUTION!B425,'student population'!$A$2:$A$808,0),2)</f>
        <v>27140</v>
      </c>
      <c r="L425">
        <f>INDEX('student population'!$A$2:$D$801,MATCH(Rank_SOLUTION!B425,'student population'!$A$2:$A$808,0),3)</f>
        <v>15.5</v>
      </c>
      <c r="M425" s="1">
        <f>INDEX('student population'!$A$2:$D$801,MATCH(Rank_SOLUTION!B425,'student population'!$A$2:$A$808,0),4)</f>
        <v>0.05</v>
      </c>
      <c r="N425" t="str">
        <f t="shared" si="12"/>
        <v>Medium</v>
      </c>
      <c r="O425" t="str">
        <f t="shared" si="13"/>
        <v>do not apply</v>
      </c>
    </row>
    <row r="426" spans="1:15" x14ac:dyDescent="0.25">
      <c r="A426" t="s">
        <v>455</v>
      </c>
      <c r="B426" t="s">
        <v>480</v>
      </c>
      <c r="C426" t="s">
        <v>112</v>
      </c>
      <c r="D426">
        <v>23.9</v>
      </c>
      <c r="E426">
        <v>34.299999999999997</v>
      </c>
      <c r="F426">
        <v>18.3</v>
      </c>
      <c r="G426">
        <v>50.4</v>
      </c>
      <c r="H426">
        <v>57.6</v>
      </c>
      <c r="I426" t="s">
        <v>28</v>
      </c>
      <c r="J426">
        <v>2016</v>
      </c>
      <c r="K426">
        <f>INDEX('student population'!$A$2:$D$801,MATCH(Rank_SOLUTION!B426,'student population'!$A$2:$A$808,0),2)</f>
        <v>17625</v>
      </c>
      <c r="L426">
        <f>INDEX('student population'!$A$2:$D$801,MATCH(Rank_SOLUTION!B426,'student population'!$A$2:$A$808,0),3)</f>
        <v>14.4</v>
      </c>
      <c r="M426" s="1">
        <f>INDEX('student population'!$A$2:$D$801,MATCH(Rank_SOLUTION!B426,'student population'!$A$2:$A$808,0),4)</f>
        <v>0.06</v>
      </c>
      <c r="N426" t="str">
        <f t="shared" si="12"/>
        <v>Medium</v>
      </c>
      <c r="O426" t="str">
        <f t="shared" si="13"/>
        <v>do not apply</v>
      </c>
    </row>
    <row r="427" spans="1:15" x14ac:dyDescent="0.25">
      <c r="A427" t="s">
        <v>455</v>
      </c>
      <c r="B427" t="s">
        <v>481</v>
      </c>
      <c r="C427" t="s">
        <v>482</v>
      </c>
      <c r="D427">
        <v>17.2</v>
      </c>
      <c r="E427">
        <v>54.1</v>
      </c>
      <c r="F427">
        <v>10.1</v>
      </c>
      <c r="G427">
        <v>70.5</v>
      </c>
      <c r="H427">
        <v>35.1</v>
      </c>
      <c r="I427" t="s">
        <v>28</v>
      </c>
      <c r="J427">
        <v>2016</v>
      </c>
      <c r="K427">
        <f>INDEX('student population'!$A$2:$D$801,MATCH(Rank_SOLUTION!B427,'student population'!$A$2:$A$808,0),2)</f>
        <v>11718</v>
      </c>
      <c r="L427">
        <f>INDEX('student population'!$A$2:$D$801,MATCH(Rank_SOLUTION!B427,'student population'!$A$2:$A$808,0),3)</f>
        <v>34</v>
      </c>
      <c r="M427" s="1">
        <f>INDEX('student population'!$A$2:$D$801,MATCH(Rank_SOLUTION!B427,'student population'!$A$2:$A$808,0),4)</f>
        <v>0.02</v>
      </c>
      <c r="N427" t="str">
        <f t="shared" si="12"/>
        <v>Medium</v>
      </c>
      <c r="O427" t="str">
        <f t="shared" si="13"/>
        <v>do not apply</v>
      </c>
    </row>
    <row r="428" spans="1:15" x14ac:dyDescent="0.25">
      <c r="A428" t="s">
        <v>455</v>
      </c>
      <c r="B428" t="s">
        <v>483</v>
      </c>
      <c r="C428" t="s">
        <v>141</v>
      </c>
      <c r="D428">
        <v>17.7</v>
      </c>
      <c r="E428">
        <v>41.8</v>
      </c>
      <c r="F428">
        <v>17.2</v>
      </c>
      <c r="G428">
        <v>63.3</v>
      </c>
      <c r="H428">
        <v>35.9</v>
      </c>
      <c r="I428" t="s">
        <v>28</v>
      </c>
      <c r="J428">
        <v>2016</v>
      </c>
      <c r="K428">
        <f>INDEX('student population'!$A$2:$D$801,MATCH(Rank_SOLUTION!B428,'student population'!$A$2:$A$808,0),2)</f>
        <v>18882</v>
      </c>
      <c r="L428">
        <f>INDEX('student population'!$A$2:$D$801,MATCH(Rank_SOLUTION!B428,'student population'!$A$2:$A$808,0),3)</f>
        <v>30.2</v>
      </c>
      <c r="M428" s="1">
        <f>INDEX('student population'!$A$2:$D$801,MATCH(Rank_SOLUTION!B428,'student population'!$A$2:$A$808,0),4)</f>
        <v>7.0000000000000007E-2</v>
      </c>
      <c r="N428" t="str">
        <f t="shared" si="12"/>
        <v>Medium</v>
      </c>
      <c r="O428" t="str">
        <f t="shared" si="13"/>
        <v>do not apply</v>
      </c>
    </row>
    <row r="429" spans="1:15" x14ac:dyDescent="0.25">
      <c r="A429" t="s">
        <v>455</v>
      </c>
      <c r="B429" t="s">
        <v>484</v>
      </c>
      <c r="C429" t="s">
        <v>11</v>
      </c>
      <c r="D429">
        <v>25.7</v>
      </c>
      <c r="E429">
        <v>32.799999999999997</v>
      </c>
      <c r="F429">
        <v>18.100000000000001</v>
      </c>
      <c r="G429">
        <v>49.4</v>
      </c>
      <c r="H429">
        <v>32.700000000000003</v>
      </c>
      <c r="I429" t="s">
        <v>28</v>
      </c>
      <c r="J429">
        <v>2016</v>
      </c>
      <c r="K429">
        <f>INDEX('student population'!$A$2:$D$801,MATCH(Rank_SOLUTION!B429,'student population'!$A$2:$A$808,0),2)</f>
        <v>32566</v>
      </c>
      <c r="L429">
        <f>INDEX('student population'!$A$2:$D$801,MATCH(Rank_SOLUTION!B429,'student population'!$A$2:$A$808,0),3)</f>
        <v>25.9</v>
      </c>
      <c r="M429" s="1">
        <f>INDEX('student population'!$A$2:$D$801,MATCH(Rank_SOLUTION!B429,'student population'!$A$2:$A$808,0),4)</f>
        <v>7.0000000000000007E-2</v>
      </c>
      <c r="N429" t="str">
        <f t="shared" si="12"/>
        <v>Large</v>
      </c>
      <c r="O429" t="str">
        <f t="shared" si="13"/>
        <v>do not apply</v>
      </c>
    </row>
    <row r="430" spans="1:15" x14ac:dyDescent="0.25">
      <c r="A430" t="s">
        <v>455</v>
      </c>
      <c r="B430" t="s">
        <v>485</v>
      </c>
      <c r="C430" t="s">
        <v>141</v>
      </c>
      <c r="D430">
        <v>27.2</v>
      </c>
      <c r="E430">
        <v>38.799999999999997</v>
      </c>
      <c r="F430">
        <v>14.2</v>
      </c>
      <c r="G430">
        <v>59.3</v>
      </c>
      <c r="H430">
        <v>42.3</v>
      </c>
      <c r="I430" t="s">
        <v>28</v>
      </c>
      <c r="J430">
        <v>2016</v>
      </c>
      <c r="K430">
        <f>INDEX('student population'!$A$2:$D$801,MATCH(Rank_SOLUTION!B430,'student population'!$A$2:$A$808,0),2)</f>
        <v>37373</v>
      </c>
      <c r="L430">
        <f>INDEX('student population'!$A$2:$D$801,MATCH(Rank_SOLUTION!B430,'student population'!$A$2:$A$808,0),3)</f>
        <v>29.5</v>
      </c>
      <c r="M430" s="1">
        <f>INDEX('student population'!$A$2:$D$801,MATCH(Rank_SOLUTION!B430,'student population'!$A$2:$A$808,0),4)</f>
        <v>0.09</v>
      </c>
      <c r="N430" t="str">
        <f t="shared" si="12"/>
        <v>Large</v>
      </c>
      <c r="O430" t="str">
        <f t="shared" si="13"/>
        <v>do not apply</v>
      </c>
    </row>
    <row r="431" spans="1:15" x14ac:dyDescent="0.25">
      <c r="A431" t="s">
        <v>455</v>
      </c>
      <c r="B431" t="s">
        <v>486</v>
      </c>
      <c r="C431" t="s">
        <v>11</v>
      </c>
      <c r="D431">
        <v>26.3</v>
      </c>
      <c r="E431">
        <v>29.5</v>
      </c>
      <c r="F431">
        <v>19.5</v>
      </c>
      <c r="G431">
        <v>52.9</v>
      </c>
      <c r="H431">
        <v>28.7</v>
      </c>
      <c r="I431" t="s">
        <v>28</v>
      </c>
      <c r="J431">
        <v>2016</v>
      </c>
      <c r="K431">
        <f>INDEX('student population'!$A$2:$D$801,MATCH(Rank_SOLUTION!B431,'student population'!$A$2:$A$808,0),2)</f>
        <v>28534</v>
      </c>
      <c r="L431">
        <f>INDEX('student population'!$A$2:$D$801,MATCH(Rank_SOLUTION!B431,'student population'!$A$2:$A$808,0),3)</f>
        <v>20.399999999999999</v>
      </c>
      <c r="M431" s="1">
        <f>INDEX('student population'!$A$2:$D$801,MATCH(Rank_SOLUTION!B431,'student population'!$A$2:$A$808,0),4)</f>
        <v>0.05</v>
      </c>
      <c r="N431" t="str">
        <f t="shared" si="12"/>
        <v>Medium</v>
      </c>
      <c r="O431" t="str">
        <f t="shared" si="13"/>
        <v>do not apply</v>
      </c>
    </row>
    <row r="432" spans="1:15" x14ac:dyDescent="0.25">
      <c r="A432" t="s">
        <v>455</v>
      </c>
      <c r="B432" t="s">
        <v>487</v>
      </c>
      <c r="C432" t="s">
        <v>174</v>
      </c>
      <c r="D432">
        <v>24.9</v>
      </c>
      <c r="E432">
        <v>68.900000000000006</v>
      </c>
      <c r="F432">
        <v>16.3</v>
      </c>
      <c r="G432">
        <v>53.3</v>
      </c>
      <c r="H432">
        <v>29.3</v>
      </c>
      <c r="I432" t="s">
        <v>28</v>
      </c>
      <c r="J432">
        <v>2016</v>
      </c>
      <c r="K432">
        <f>INDEX('student population'!$A$2:$D$801,MATCH(Rank_SOLUTION!B432,'student population'!$A$2:$A$808,0),2)</f>
        <v>20584</v>
      </c>
      <c r="L432">
        <f>INDEX('student population'!$A$2:$D$801,MATCH(Rank_SOLUTION!B432,'student population'!$A$2:$A$808,0),3)</f>
        <v>26.8</v>
      </c>
      <c r="M432" s="1">
        <f>INDEX('student population'!$A$2:$D$801,MATCH(Rank_SOLUTION!B432,'student population'!$A$2:$A$808,0),4)</f>
        <v>0.12</v>
      </c>
      <c r="N432" t="str">
        <f t="shared" si="12"/>
        <v>Medium</v>
      </c>
      <c r="O432" t="str">
        <f t="shared" si="13"/>
        <v>do not apply</v>
      </c>
    </row>
    <row r="433" spans="1:15" x14ac:dyDescent="0.25">
      <c r="A433" t="s">
        <v>455</v>
      </c>
      <c r="B433" t="s">
        <v>488</v>
      </c>
      <c r="C433" t="s">
        <v>13</v>
      </c>
      <c r="D433">
        <v>23.4</v>
      </c>
      <c r="E433">
        <v>90.1</v>
      </c>
      <c r="F433">
        <v>22.4</v>
      </c>
      <c r="G433">
        <v>36.4</v>
      </c>
      <c r="H433">
        <v>45.6</v>
      </c>
      <c r="I433" t="s">
        <v>28</v>
      </c>
      <c r="J433">
        <v>2016</v>
      </c>
      <c r="K433">
        <f>INDEX('student population'!$A$2:$D$801,MATCH(Rank_SOLUTION!B433,'student population'!$A$2:$A$808,0),2)</f>
        <v>8773</v>
      </c>
      <c r="L433">
        <f>INDEX('student population'!$A$2:$D$801,MATCH(Rank_SOLUTION!B433,'student population'!$A$2:$A$808,0),3)</f>
        <v>17.8</v>
      </c>
      <c r="M433" s="1">
        <f>INDEX('student population'!$A$2:$D$801,MATCH(Rank_SOLUTION!B433,'student population'!$A$2:$A$808,0),4)</f>
        <v>0.43</v>
      </c>
      <c r="N433" t="str">
        <f t="shared" si="12"/>
        <v>Small</v>
      </c>
      <c r="O433" t="str">
        <f t="shared" si="13"/>
        <v>apply</v>
      </c>
    </row>
    <row r="434" spans="1:15" x14ac:dyDescent="0.25">
      <c r="A434" t="s">
        <v>455</v>
      </c>
      <c r="B434" t="s">
        <v>489</v>
      </c>
      <c r="C434" t="s">
        <v>64</v>
      </c>
      <c r="D434">
        <v>40.299999999999997</v>
      </c>
      <c r="E434">
        <v>27.9</v>
      </c>
      <c r="F434">
        <v>32.799999999999997</v>
      </c>
      <c r="G434">
        <v>29.3</v>
      </c>
      <c r="H434">
        <v>53.7</v>
      </c>
      <c r="I434" t="s">
        <v>28</v>
      </c>
      <c r="J434">
        <v>2016</v>
      </c>
      <c r="K434">
        <f>INDEX('student population'!$A$2:$D$801,MATCH(Rank_SOLUTION!B434,'student population'!$A$2:$A$808,0),2)</f>
        <v>18162</v>
      </c>
      <c r="L434">
        <f>INDEX('student population'!$A$2:$D$801,MATCH(Rank_SOLUTION!B434,'student population'!$A$2:$A$808,0),3)</f>
        <v>8.1999999999999993</v>
      </c>
      <c r="M434" s="1">
        <f>INDEX('student population'!$A$2:$D$801,MATCH(Rank_SOLUTION!B434,'student population'!$A$2:$A$808,0),4)</f>
        <v>0.09</v>
      </c>
      <c r="N434" t="str">
        <f t="shared" si="12"/>
        <v>Medium</v>
      </c>
      <c r="O434" t="str">
        <f t="shared" si="13"/>
        <v>do not apply</v>
      </c>
    </row>
    <row r="435" spans="1:15" x14ac:dyDescent="0.25">
      <c r="A435" t="s">
        <v>455</v>
      </c>
      <c r="B435" t="s">
        <v>490</v>
      </c>
      <c r="C435" t="s">
        <v>11</v>
      </c>
      <c r="D435">
        <v>38.799999999999997</v>
      </c>
      <c r="E435">
        <v>30.3</v>
      </c>
      <c r="F435">
        <v>11</v>
      </c>
      <c r="G435">
        <v>44.5</v>
      </c>
      <c r="H435" t="s">
        <v>28</v>
      </c>
      <c r="I435" t="s">
        <v>28</v>
      </c>
      <c r="J435">
        <v>2016</v>
      </c>
      <c r="K435">
        <f>INDEX('student population'!$A$2:$D$801,MATCH(Rank_SOLUTION!B435,'student population'!$A$2:$A$808,0),2)</f>
        <v>10297</v>
      </c>
      <c r="L435">
        <f>INDEX('student population'!$A$2:$D$801,MATCH(Rank_SOLUTION!B435,'student population'!$A$2:$A$808,0),3)</f>
        <v>6.8</v>
      </c>
      <c r="M435" s="1">
        <f>INDEX('student population'!$A$2:$D$801,MATCH(Rank_SOLUTION!B435,'student population'!$A$2:$A$808,0),4)</f>
        <v>0.05</v>
      </c>
      <c r="N435" t="str">
        <f t="shared" si="12"/>
        <v>Medium</v>
      </c>
      <c r="O435" t="str">
        <f t="shared" si="13"/>
        <v>do not apply</v>
      </c>
    </row>
    <row r="436" spans="1:15" x14ac:dyDescent="0.25">
      <c r="A436" t="s">
        <v>455</v>
      </c>
      <c r="B436" t="s">
        <v>491</v>
      </c>
      <c r="C436" t="s">
        <v>13</v>
      </c>
      <c r="D436">
        <v>22.4</v>
      </c>
      <c r="E436">
        <v>73.2</v>
      </c>
      <c r="F436">
        <v>16.100000000000001</v>
      </c>
      <c r="G436">
        <v>41.1</v>
      </c>
      <c r="H436">
        <v>31.8</v>
      </c>
      <c r="I436" t="s">
        <v>28</v>
      </c>
      <c r="J436">
        <v>2016</v>
      </c>
      <c r="K436">
        <f>INDEX('student population'!$A$2:$D$801,MATCH(Rank_SOLUTION!B436,'student population'!$A$2:$A$808,0),2)</f>
        <v>15141</v>
      </c>
      <c r="L436">
        <f>INDEX('student population'!$A$2:$D$801,MATCH(Rank_SOLUTION!B436,'student population'!$A$2:$A$808,0),3)</f>
        <v>18.7</v>
      </c>
      <c r="M436" s="1">
        <f>INDEX('student population'!$A$2:$D$801,MATCH(Rank_SOLUTION!B436,'student population'!$A$2:$A$808,0),4)</f>
        <v>0.2</v>
      </c>
      <c r="N436" t="str">
        <f t="shared" si="12"/>
        <v>Medium</v>
      </c>
      <c r="O436" t="str">
        <f t="shared" si="13"/>
        <v>do not apply</v>
      </c>
    </row>
    <row r="437" spans="1:15" x14ac:dyDescent="0.25">
      <c r="A437" t="s">
        <v>455</v>
      </c>
      <c r="B437" t="s">
        <v>492</v>
      </c>
      <c r="C437" t="s">
        <v>11</v>
      </c>
      <c r="D437">
        <v>28.3</v>
      </c>
      <c r="E437">
        <v>32</v>
      </c>
      <c r="F437">
        <v>19.399999999999999</v>
      </c>
      <c r="G437">
        <v>40.799999999999997</v>
      </c>
      <c r="H437">
        <v>32.4</v>
      </c>
      <c r="I437" t="s">
        <v>28</v>
      </c>
      <c r="J437">
        <v>2016</v>
      </c>
      <c r="K437">
        <f>INDEX('student population'!$A$2:$D$801,MATCH(Rank_SOLUTION!B437,'student population'!$A$2:$A$808,0),2)</f>
        <v>11641</v>
      </c>
      <c r="L437">
        <f>INDEX('student population'!$A$2:$D$801,MATCH(Rank_SOLUTION!B437,'student population'!$A$2:$A$808,0),3)</f>
        <v>21.5</v>
      </c>
      <c r="M437" s="1">
        <f>INDEX('student population'!$A$2:$D$801,MATCH(Rank_SOLUTION!B437,'student population'!$A$2:$A$808,0),4)</f>
        <v>0.06</v>
      </c>
      <c r="N437" t="str">
        <f t="shared" si="12"/>
        <v>Medium</v>
      </c>
      <c r="O437" t="str">
        <f t="shared" si="13"/>
        <v>do not apply</v>
      </c>
    </row>
    <row r="438" spans="1:15" x14ac:dyDescent="0.25">
      <c r="A438" t="s">
        <v>455</v>
      </c>
      <c r="B438" t="s">
        <v>493</v>
      </c>
      <c r="C438" t="s">
        <v>311</v>
      </c>
      <c r="D438">
        <v>35.799999999999997</v>
      </c>
      <c r="E438">
        <v>15.5</v>
      </c>
      <c r="F438">
        <v>25.8</v>
      </c>
      <c r="G438">
        <v>33.4</v>
      </c>
      <c r="H438">
        <v>62.8</v>
      </c>
      <c r="I438" t="s">
        <v>28</v>
      </c>
      <c r="J438">
        <v>2016</v>
      </c>
      <c r="K438">
        <f>INDEX('student population'!$A$2:$D$801,MATCH(Rank_SOLUTION!B438,'student population'!$A$2:$A$808,0),2)</f>
        <v>8371</v>
      </c>
      <c r="L438">
        <f>INDEX('student population'!$A$2:$D$801,MATCH(Rank_SOLUTION!B438,'student population'!$A$2:$A$808,0),3)</f>
        <v>17.3</v>
      </c>
      <c r="M438" s="1">
        <f>INDEX('student population'!$A$2:$D$801,MATCH(Rank_SOLUTION!B438,'student population'!$A$2:$A$808,0),4)</f>
        <v>0.01</v>
      </c>
      <c r="N438" t="str">
        <f t="shared" si="12"/>
        <v>Small</v>
      </c>
      <c r="O438" t="str">
        <f t="shared" si="13"/>
        <v>apply</v>
      </c>
    </row>
    <row r="439" spans="1:15" x14ac:dyDescent="0.25">
      <c r="A439" t="s">
        <v>455</v>
      </c>
      <c r="B439" t="s">
        <v>494</v>
      </c>
      <c r="C439" t="s">
        <v>311</v>
      </c>
      <c r="D439">
        <v>33.200000000000003</v>
      </c>
      <c r="E439">
        <v>13.3</v>
      </c>
      <c r="F439">
        <v>30.5</v>
      </c>
      <c r="G439">
        <v>41.4</v>
      </c>
      <c r="H439">
        <v>31.7</v>
      </c>
      <c r="I439" t="s">
        <v>28</v>
      </c>
      <c r="J439">
        <v>2016</v>
      </c>
      <c r="K439">
        <f>INDEX('student population'!$A$2:$D$801,MATCH(Rank_SOLUTION!B439,'student population'!$A$2:$A$808,0),2)</f>
        <v>9928</v>
      </c>
      <c r="L439">
        <f>INDEX('student population'!$A$2:$D$801,MATCH(Rank_SOLUTION!B439,'student population'!$A$2:$A$808,0),3)</f>
        <v>17.5</v>
      </c>
      <c r="M439" s="1">
        <f>INDEX('student population'!$A$2:$D$801,MATCH(Rank_SOLUTION!B439,'student population'!$A$2:$A$808,0),4)</f>
        <v>0</v>
      </c>
      <c r="N439" t="str">
        <f t="shared" si="12"/>
        <v>Small</v>
      </c>
      <c r="O439" t="str">
        <f t="shared" si="13"/>
        <v>apply</v>
      </c>
    </row>
    <row r="440" spans="1:15" x14ac:dyDescent="0.25">
      <c r="A440" t="s">
        <v>455</v>
      </c>
      <c r="B440" t="s">
        <v>495</v>
      </c>
      <c r="C440" t="s">
        <v>311</v>
      </c>
      <c r="D440">
        <v>34.6</v>
      </c>
      <c r="E440">
        <v>16.100000000000001</v>
      </c>
      <c r="F440">
        <v>20.7</v>
      </c>
      <c r="G440">
        <v>31.4</v>
      </c>
      <c r="H440">
        <v>88.9</v>
      </c>
      <c r="I440" t="s">
        <v>28</v>
      </c>
      <c r="J440">
        <v>2016</v>
      </c>
      <c r="K440">
        <f>INDEX('student population'!$A$2:$D$801,MATCH(Rank_SOLUTION!B440,'student population'!$A$2:$A$808,0),2)</f>
        <v>8234</v>
      </c>
      <c r="L440">
        <f>INDEX('student population'!$A$2:$D$801,MATCH(Rank_SOLUTION!B440,'student population'!$A$2:$A$808,0),3)</f>
        <v>15.9</v>
      </c>
      <c r="M440" s="1">
        <f>INDEX('student population'!$A$2:$D$801,MATCH(Rank_SOLUTION!B440,'student population'!$A$2:$A$808,0),4)</f>
        <v>0.01</v>
      </c>
      <c r="N440" t="str">
        <f t="shared" si="12"/>
        <v>Small</v>
      </c>
      <c r="O440" t="str">
        <f t="shared" si="13"/>
        <v>apply</v>
      </c>
    </row>
    <row r="441" spans="1:15" x14ac:dyDescent="0.25">
      <c r="A441" t="s">
        <v>455</v>
      </c>
      <c r="B441" t="s">
        <v>496</v>
      </c>
      <c r="C441" t="s">
        <v>403</v>
      </c>
      <c r="D441">
        <v>14.5</v>
      </c>
      <c r="E441">
        <v>36.9</v>
      </c>
      <c r="F441">
        <v>17.7</v>
      </c>
      <c r="G441">
        <v>56.4</v>
      </c>
      <c r="H441">
        <v>32.9</v>
      </c>
      <c r="I441" t="s">
        <v>28</v>
      </c>
      <c r="J441">
        <v>2016</v>
      </c>
      <c r="K441">
        <f>INDEX('student population'!$A$2:$D$801,MATCH(Rank_SOLUTION!B441,'student population'!$A$2:$A$808,0),2)</f>
        <v>20825</v>
      </c>
      <c r="L441">
        <f>INDEX('student population'!$A$2:$D$801,MATCH(Rank_SOLUTION!B441,'student population'!$A$2:$A$808,0),3)</f>
        <v>36.299999999999997</v>
      </c>
      <c r="M441" s="1">
        <f>INDEX('student population'!$A$2:$D$801,MATCH(Rank_SOLUTION!B441,'student population'!$A$2:$A$808,0),4)</f>
        <v>0.04</v>
      </c>
      <c r="N441" t="str">
        <f t="shared" si="12"/>
        <v>Medium</v>
      </c>
      <c r="O441" t="str">
        <f t="shared" si="13"/>
        <v>do not apply</v>
      </c>
    </row>
    <row r="442" spans="1:15" x14ac:dyDescent="0.25">
      <c r="A442" t="s">
        <v>455</v>
      </c>
      <c r="B442" t="s">
        <v>497</v>
      </c>
      <c r="C442" t="s">
        <v>498</v>
      </c>
      <c r="D442">
        <v>25.9</v>
      </c>
      <c r="E442">
        <v>12.2</v>
      </c>
      <c r="F442">
        <v>26</v>
      </c>
      <c r="G442">
        <v>42.3</v>
      </c>
      <c r="H442">
        <v>61.2</v>
      </c>
      <c r="I442" t="s">
        <v>28</v>
      </c>
      <c r="J442">
        <v>2016</v>
      </c>
      <c r="K442">
        <f>INDEX('student population'!$A$2:$D$801,MATCH(Rank_SOLUTION!B442,'student population'!$A$2:$A$808,0),2)</f>
        <v>10311</v>
      </c>
      <c r="L442">
        <f>INDEX('student population'!$A$2:$D$801,MATCH(Rank_SOLUTION!B442,'student population'!$A$2:$A$808,0),3)</f>
        <v>23.9</v>
      </c>
      <c r="M442" s="1">
        <f>INDEX('student population'!$A$2:$D$801,MATCH(Rank_SOLUTION!B442,'student population'!$A$2:$A$808,0),4)</f>
        <v>0</v>
      </c>
      <c r="N442" t="str">
        <f t="shared" si="12"/>
        <v>Medium</v>
      </c>
      <c r="O442" t="str">
        <f t="shared" si="13"/>
        <v>do not apply</v>
      </c>
    </row>
    <row r="443" spans="1:15" x14ac:dyDescent="0.25">
      <c r="A443" t="s">
        <v>455</v>
      </c>
      <c r="B443" t="s">
        <v>499</v>
      </c>
      <c r="C443" t="s">
        <v>174</v>
      </c>
      <c r="D443">
        <v>19.2</v>
      </c>
      <c r="E443">
        <v>58.5</v>
      </c>
      <c r="F443">
        <v>13.8</v>
      </c>
      <c r="G443">
        <v>51.6</v>
      </c>
      <c r="H443">
        <v>37.4</v>
      </c>
      <c r="I443" t="s">
        <v>28</v>
      </c>
      <c r="J443">
        <v>2016</v>
      </c>
      <c r="K443">
        <f>INDEX('student population'!$A$2:$D$801,MATCH(Rank_SOLUTION!B443,'student population'!$A$2:$A$808,0),2)</f>
        <v>19646</v>
      </c>
      <c r="L443">
        <f>INDEX('student population'!$A$2:$D$801,MATCH(Rank_SOLUTION!B443,'student population'!$A$2:$A$808,0),3)</f>
        <v>29.1</v>
      </c>
      <c r="M443" s="1">
        <f>INDEX('student population'!$A$2:$D$801,MATCH(Rank_SOLUTION!B443,'student population'!$A$2:$A$808,0),4)</f>
        <v>0.1</v>
      </c>
      <c r="N443" t="str">
        <f t="shared" si="12"/>
        <v>Medium</v>
      </c>
      <c r="O443" t="str">
        <f t="shared" si="13"/>
        <v>do not apply</v>
      </c>
    </row>
    <row r="444" spans="1:15" x14ac:dyDescent="0.25">
      <c r="A444" t="s">
        <v>455</v>
      </c>
      <c r="B444" t="s">
        <v>500</v>
      </c>
      <c r="C444" t="s">
        <v>46</v>
      </c>
      <c r="D444">
        <v>29.6</v>
      </c>
      <c r="E444">
        <v>44.1</v>
      </c>
      <c r="F444">
        <v>22.6</v>
      </c>
      <c r="G444">
        <v>47.5</v>
      </c>
      <c r="H444">
        <v>80.2</v>
      </c>
      <c r="I444" t="s">
        <v>28</v>
      </c>
      <c r="J444">
        <v>2016</v>
      </c>
      <c r="K444">
        <f>INDEX('student population'!$A$2:$D$801,MATCH(Rank_SOLUTION!B444,'student population'!$A$2:$A$808,0),2)</f>
        <v>14184</v>
      </c>
      <c r="L444">
        <f>INDEX('student population'!$A$2:$D$801,MATCH(Rank_SOLUTION!B444,'student population'!$A$2:$A$808,0),3)</f>
        <v>54.4</v>
      </c>
      <c r="M444" s="1">
        <f>INDEX('student population'!$A$2:$D$801,MATCH(Rank_SOLUTION!B444,'student population'!$A$2:$A$808,0),4)</f>
        <v>0.14000000000000001</v>
      </c>
      <c r="N444" t="str">
        <f t="shared" si="12"/>
        <v>Medium</v>
      </c>
      <c r="O444" t="str">
        <f t="shared" si="13"/>
        <v>do not apply</v>
      </c>
    </row>
    <row r="445" spans="1:15" x14ac:dyDescent="0.25">
      <c r="A445" t="s">
        <v>455</v>
      </c>
      <c r="B445" t="s">
        <v>501</v>
      </c>
      <c r="C445" t="s">
        <v>13</v>
      </c>
      <c r="D445">
        <v>20</v>
      </c>
      <c r="E445">
        <v>72.7</v>
      </c>
      <c r="F445">
        <v>17.600000000000001</v>
      </c>
      <c r="G445">
        <v>53</v>
      </c>
      <c r="H445">
        <v>29.3</v>
      </c>
      <c r="I445" t="s">
        <v>28</v>
      </c>
      <c r="J445">
        <v>2016</v>
      </c>
      <c r="K445">
        <f>INDEX('student population'!$A$2:$D$801,MATCH(Rank_SOLUTION!B445,'student population'!$A$2:$A$808,0),2)</f>
        <v>8397</v>
      </c>
      <c r="L445">
        <f>INDEX('student population'!$A$2:$D$801,MATCH(Rank_SOLUTION!B445,'student population'!$A$2:$A$808,0),3)</f>
        <v>15.7</v>
      </c>
      <c r="M445" s="1">
        <f>INDEX('student population'!$A$2:$D$801,MATCH(Rank_SOLUTION!B445,'student population'!$A$2:$A$808,0),4)</f>
        <v>0.2</v>
      </c>
      <c r="N445" t="str">
        <f t="shared" si="12"/>
        <v>Small</v>
      </c>
      <c r="O445" t="str">
        <f t="shared" si="13"/>
        <v>apply</v>
      </c>
    </row>
    <row r="446" spans="1:15" x14ac:dyDescent="0.25">
      <c r="A446" t="s">
        <v>455</v>
      </c>
      <c r="B446" t="s">
        <v>502</v>
      </c>
      <c r="C446" t="s">
        <v>151</v>
      </c>
      <c r="D446">
        <v>20.3</v>
      </c>
      <c r="E446">
        <v>58.6</v>
      </c>
      <c r="F446">
        <v>25.7</v>
      </c>
      <c r="G446">
        <v>41.5</v>
      </c>
      <c r="H446">
        <v>38.200000000000003</v>
      </c>
      <c r="I446" t="s">
        <v>28</v>
      </c>
      <c r="J446">
        <v>2016</v>
      </c>
      <c r="K446">
        <f>INDEX('student population'!$A$2:$D$801,MATCH(Rank_SOLUTION!B446,'student population'!$A$2:$A$808,0),2)</f>
        <v>30572</v>
      </c>
      <c r="L446">
        <f>INDEX('student population'!$A$2:$D$801,MATCH(Rank_SOLUTION!B446,'student population'!$A$2:$A$808,0),3)</f>
        <v>24.9</v>
      </c>
      <c r="M446" s="1">
        <f>INDEX('student population'!$A$2:$D$801,MATCH(Rank_SOLUTION!B446,'student population'!$A$2:$A$808,0),4)</f>
        <v>0.06</v>
      </c>
      <c r="N446" t="str">
        <f t="shared" si="12"/>
        <v>Large</v>
      </c>
      <c r="O446" t="str">
        <f t="shared" si="13"/>
        <v>do not apply</v>
      </c>
    </row>
    <row r="447" spans="1:15" x14ac:dyDescent="0.25">
      <c r="A447" t="s">
        <v>455</v>
      </c>
      <c r="B447" t="s">
        <v>503</v>
      </c>
      <c r="C447" t="s">
        <v>112</v>
      </c>
      <c r="D447">
        <v>26.1</v>
      </c>
      <c r="E447">
        <v>46.4</v>
      </c>
      <c r="F447">
        <v>27.6</v>
      </c>
      <c r="G447">
        <v>39.200000000000003</v>
      </c>
      <c r="H447">
        <v>89.4</v>
      </c>
      <c r="I447" t="s">
        <v>28</v>
      </c>
      <c r="J447">
        <v>2016</v>
      </c>
      <c r="K447">
        <f>INDEX('student population'!$A$2:$D$801,MATCH(Rank_SOLUTION!B447,'student population'!$A$2:$A$808,0),2)</f>
        <v>24356</v>
      </c>
      <c r="L447">
        <f>INDEX('student population'!$A$2:$D$801,MATCH(Rank_SOLUTION!B447,'student population'!$A$2:$A$808,0),3)</f>
        <v>17.399999999999999</v>
      </c>
      <c r="M447" s="1">
        <f>INDEX('student population'!$A$2:$D$801,MATCH(Rank_SOLUTION!B447,'student population'!$A$2:$A$808,0),4)</f>
        <v>0.14000000000000001</v>
      </c>
      <c r="N447" t="str">
        <f t="shared" si="12"/>
        <v>Medium</v>
      </c>
      <c r="O447" t="str">
        <f t="shared" si="13"/>
        <v>do not apply</v>
      </c>
    </row>
    <row r="448" spans="1:15" x14ac:dyDescent="0.25">
      <c r="A448" t="s">
        <v>455</v>
      </c>
      <c r="B448" t="s">
        <v>504</v>
      </c>
      <c r="C448" t="s">
        <v>64</v>
      </c>
      <c r="D448">
        <v>36.5</v>
      </c>
      <c r="E448">
        <v>26.4</v>
      </c>
      <c r="F448">
        <v>27.5</v>
      </c>
      <c r="G448">
        <v>31.8</v>
      </c>
      <c r="H448">
        <v>83.2</v>
      </c>
      <c r="I448" t="s">
        <v>28</v>
      </c>
      <c r="J448">
        <v>2016</v>
      </c>
      <c r="K448">
        <f>INDEX('student population'!$A$2:$D$801,MATCH(Rank_SOLUTION!B448,'student population'!$A$2:$A$808,0),2)</f>
        <v>18925</v>
      </c>
      <c r="L448">
        <f>INDEX('student population'!$A$2:$D$801,MATCH(Rank_SOLUTION!B448,'student population'!$A$2:$A$808,0),3)</f>
        <v>6.7</v>
      </c>
      <c r="M448" s="1">
        <f>INDEX('student population'!$A$2:$D$801,MATCH(Rank_SOLUTION!B448,'student population'!$A$2:$A$808,0),4)</f>
        <v>0.08</v>
      </c>
      <c r="N448" t="str">
        <f t="shared" si="12"/>
        <v>Medium</v>
      </c>
      <c r="O448" t="str">
        <f t="shared" si="13"/>
        <v>do not apply</v>
      </c>
    </row>
    <row r="449" spans="1:15" x14ac:dyDescent="0.25">
      <c r="A449" t="s">
        <v>455</v>
      </c>
      <c r="B449" t="s">
        <v>505</v>
      </c>
      <c r="C449" t="s">
        <v>11</v>
      </c>
      <c r="D449">
        <v>23.9</v>
      </c>
      <c r="E449">
        <v>36</v>
      </c>
      <c r="F449">
        <v>15</v>
      </c>
      <c r="G449">
        <v>58.2</v>
      </c>
      <c r="H449">
        <v>38.9</v>
      </c>
      <c r="I449" t="s">
        <v>28</v>
      </c>
      <c r="J449">
        <v>2016</v>
      </c>
      <c r="K449">
        <f>INDEX('student population'!$A$2:$D$801,MATCH(Rank_SOLUTION!B449,'student population'!$A$2:$A$808,0),2)</f>
        <v>6300</v>
      </c>
      <c r="L449">
        <f>INDEX('student population'!$A$2:$D$801,MATCH(Rank_SOLUTION!B449,'student population'!$A$2:$A$808,0),3)</f>
        <v>11.3</v>
      </c>
      <c r="M449" s="1">
        <f>INDEX('student population'!$A$2:$D$801,MATCH(Rank_SOLUTION!B449,'student population'!$A$2:$A$808,0),4)</f>
        <v>0.15</v>
      </c>
      <c r="N449" t="str">
        <f t="shared" si="12"/>
        <v>Small</v>
      </c>
      <c r="O449" t="str">
        <f t="shared" si="13"/>
        <v>apply</v>
      </c>
    </row>
    <row r="450" spans="1:15" x14ac:dyDescent="0.25">
      <c r="A450" t="s">
        <v>455</v>
      </c>
      <c r="B450" t="s">
        <v>506</v>
      </c>
      <c r="C450" t="s">
        <v>11</v>
      </c>
      <c r="D450">
        <v>26.8</v>
      </c>
      <c r="E450">
        <v>26.1</v>
      </c>
      <c r="F450">
        <v>27.7</v>
      </c>
      <c r="G450">
        <v>37.799999999999997</v>
      </c>
      <c r="H450" t="s">
        <v>28</v>
      </c>
      <c r="I450" t="s">
        <v>28</v>
      </c>
      <c r="J450">
        <v>2016</v>
      </c>
      <c r="K450">
        <f>INDEX('student population'!$A$2:$D$801,MATCH(Rank_SOLUTION!B450,'student population'!$A$2:$A$808,0),2)</f>
        <v>28116</v>
      </c>
      <c r="L450">
        <f>INDEX('student population'!$A$2:$D$801,MATCH(Rank_SOLUTION!B450,'student population'!$A$2:$A$808,0),3)</f>
        <v>20.100000000000001</v>
      </c>
      <c r="M450" s="1">
        <f>INDEX('student population'!$A$2:$D$801,MATCH(Rank_SOLUTION!B450,'student population'!$A$2:$A$808,0),4)</f>
        <v>0.06</v>
      </c>
      <c r="N450" t="str">
        <f t="shared" ref="N450:N513" si="14">IF(K450&gt;30000,"Large", IF(K450&gt;10000, "Medium", "Small"))</f>
        <v>Medium</v>
      </c>
      <c r="O450" t="str">
        <f t="shared" ref="O450:O513" si="15">IF(AND(N450="Small", L450 &lt;40), "apply", "do not apply")</f>
        <v>do not apply</v>
      </c>
    </row>
    <row r="451" spans="1:15" x14ac:dyDescent="0.25">
      <c r="A451" t="s">
        <v>455</v>
      </c>
      <c r="B451" t="s">
        <v>507</v>
      </c>
      <c r="C451" t="s">
        <v>508</v>
      </c>
      <c r="D451">
        <v>18.5</v>
      </c>
      <c r="E451">
        <v>98.4</v>
      </c>
      <c r="F451">
        <v>17</v>
      </c>
      <c r="G451">
        <v>49.7</v>
      </c>
      <c r="H451">
        <v>34.9</v>
      </c>
      <c r="I451" t="s">
        <v>28</v>
      </c>
      <c r="J451">
        <v>2016</v>
      </c>
      <c r="K451">
        <f>INDEX('student population'!$A$2:$D$801,MATCH(Rank_SOLUTION!B451,'student population'!$A$2:$A$808,0),2)</f>
        <v>8521</v>
      </c>
      <c r="L451">
        <f>INDEX('student population'!$A$2:$D$801,MATCH(Rank_SOLUTION!B451,'student population'!$A$2:$A$808,0),3)</f>
        <v>14.9</v>
      </c>
      <c r="M451" s="1">
        <f>INDEX('student population'!$A$2:$D$801,MATCH(Rank_SOLUTION!B451,'student population'!$A$2:$A$808,0),4)</f>
        <v>0.31</v>
      </c>
      <c r="N451" t="str">
        <f t="shared" si="14"/>
        <v>Small</v>
      </c>
      <c r="O451" t="str">
        <f t="shared" si="15"/>
        <v>apply</v>
      </c>
    </row>
    <row r="452" spans="1:15" x14ac:dyDescent="0.25">
      <c r="A452" t="s">
        <v>455</v>
      </c>
      <c r="B452" t="s">
        <v>509</v>
      </c>
      <c r="C452" t="s">
        <v>510</v>
      </c>
      <c r="D452">
        <v>15.1</v>
      </c>
      <c r="E452">
        <v>58</v>
      </c>
      <c r="F452">
        <v>10.6</v>
      </c>
      <c r="G452">
        <v>70.7</v>
      </c>
      <c r="H452">
        <v>28</v>
      </c>
      <c r="I452" t="s">
        <v>28</v>
      </c>
      <c r="J452">
        <v>2016</v>
      </c>
      <c r="K452">
        <f>INDEX('student population'!$A$2:$D$801,MATCH(Rank_SOLUTION!B452,'student population'!$A$2:$A$808,0),2)</f>
        <v>37340</v>
      </c>
      <c r="L452">
        <f>INDEX('student population'!$A$2:$D$801,MATCH(Rank_SOLUTION!B452,'student population'!$A$2:$A$808,0),3)</f>
        <v>29.4</v>
      </c>
      <c r="M452" s="1">
        <f>INDEX('student population'!$A$2:$D$801,MATCH(Rank_SOLUTION!B452,'student population'!$A$2:$A$808,0),4)</f>
        <v>0.09</v>
      </c>
      <c r="N452" t="str">
        <f t="shared" si="14"/>
        <v>Large</v>
      </c>
      <c r="O452" t="str">
        <f t="shared" si="15"/>
        <v>do not apply</v>
      </c>
    </row>
    <row r="453" spans="1:15" x14ac:dyDescent="0.25">
      <c r="A453" t="s">
        <v>455</v>
      </c>
      <c r="B453" t="s">
        <v>511</v>
      </c>
      <c r="C453" t="s">
        <v>141</v>
      </c>
      <c r="D453">
        <v>15.2</v>
      </c>
      <c r="E453">
        <v>27.3</v>
      </c>
      <c r="F453">
        <v>11</v>
      </c>
      <c r="G453">
        <v>80.2</v>
      </c>
      <c r="H453">
        <v>28</v>
      </c>
      <c r="I453" t="s">
        <v>28</v>
      </c>
      <c r="J453">
        <v>2016</v>
      </c>
      <c r="K453">
        <f>INDEX('student population'!$A$2:$D$801,MATCH(Rank_SOLUTION!B453,'student population'!$A$2:$A$808,0),2)</f>
        <v>16589</v>
      </c>
      <c r="L453">
        <f>INDEX('student population'!$A$2:$D$801,MATCH(Rank_SOLUTION!B453,'student population'!$A$2:$A$808,0),3)</f>
        <v>23</v>
      </c>
      <c r="M453" s="1">
        <f>INDEX('student population'!$A$2:$D$801,MATCH(Rank_SOLUTION!B453,'student population'!$A$2:$A$808,0),4)</f>
        <v>0.04</v>
      </c>
      <c r="N453" t="str">
        <f t="shared" si="14"/>
        <v>Medium</v>
      </c>
      <c r="O453" t="str">
        <f t="shared" si="15"/>
        <v>do not apply</v>
      </c>
    </row>
    <row r="454" spans="1:15" x14ac:dyDescent="0.25">
      <c r="A454" t="s">
        <v>455</v>
      </c>
      <c r="B454" t="s">
        <v>512</v>
      </c>
      <c r="C454" t="s">
        <v>11</v>
      </c>
      <c r="D454">
        <v>21.3</v>
      </c>
      <c r="E454">
        <v>28.2</v>
      </c>
      <c r="F454">
        <v>18.2</v>
      </c>
      <c r="G454">
        <v>61.3</v>
      </c>
      <c r="H454">
        <v>31.7</v>
      </c>
      <c r="I454" t="s">
        <v>28</v>
      </c>
      <c r="J454">
        <v>2016</v>
      </c>
      <c r="K454">
        <f>INDEX('student population'!$A$2:$D$801,MATCH(Rank_SOLUTION!B454,'student population'!$A$2:$A$808,0),2)</f>
        <v>13908</v>
      </c>
      <c r="L454">
        <f>INDEX('student population'!$A$2:$D$801,MATCH(Rank_SOLUTION!B454,'student population'!$A$2:$A$808,0),3)</f>
        <v>18.100000000000001</v>
      </c>
      <c r="M454" s="1">
        <f>INDEX('student population'!$A$2:$D$801,MATCH(Rank_SOLUTION!B454,'student population'!$A$2:$A$808,0),4)</f>
        <v>7.0000000000000007E-2</v>
      </c>
      <c r="N454" t="str">
        <f t="shared" si="14"/>
        <v>Medium</v>
      </c>
      <c r="O454" t="str">
        <f t="shared" si="15"/>
        <v>do not apply</v>
      </c>
    </row>
    <row r="455" spans="1:15" x14ac:dyDescent="0.25">
      <c r="A455" t="s">
        <v>455</v>
      </c>
      <c r="B455" t="s">
        <v>513</v>
      </c>
      <c r="C455" t="s">
        <v>51</v>
      </c>
      <c r="D455">
        <v>18.7</v>
      </c>
      <c r="E455">
        <v>88.3</v>
      </c>
      <c r="F455">
        <v>19.600000000000001</v>
      </c>
      <c r="G455">
        <v>51.2</v>
      </c>
      <c r="H455">
        <v>36.5</v>
      </c>
      <c r="I455" t="s">
        <v>28</v>
      </c>
      <c r="J455">
        <v>2016</v>
      </c>
      <c r="K455">
        <f>INDEX('student population'!$A$2:$D$801,MATCH(Rank_SOLUTION!B455,'student population'!$A$2:$A$808,0),2)</f>
        <v>16606</v>
      </c>
      <c r="L455">
        <f>INDEX('student population'!$A$2:$D$801,MATCH(Rank_SOLUTION!B455,'student population'!$A$2:$A$808,0),3)</f>
        <v>32.799999999999997</v>
      </c>
      <c r="M455" s="1">
        <f>INDEX('student population'!$A$2:$D$801,MATCH(Rank_SOLUTION!B455,'student population'!$A$2:$A$808,0),4)</f>
        <v>0.43</v>
      </c>
      <c r="N455" t="str">
        <f t="shared" si="14"/>
        <v>Medium</v>
      </c>
      <c r="O455" t="str">
        <f t="shared" si="15"/>
        <v>do not apply</v>
      </c>
    </row>
    <row r="456" spans="1:15" x14ac:dyDescent="0.25">
      <c r="A456" t="s">
        <v>455</v>
      </c>
      <c r="B456" t="s">
        <v>514</v>
      </c>
      <c r="C456" t="s">
        <v>78</v>
      </c>
      <c r="D456">
        <v>19.600000000000001</v>
      </c>
      <c r="E456">
        <v>35.1</v>
      </c>
      <c r="F456">
        <v>12.2</v>
      </c>
      <c r="G456">
        <v>69.400000000000006</v>
      </c>
      <c r="H456" t="s">
        <v>28</v>
      </c>
      <c r="I456" t="s">
        <v>28</v>
      </c>
      <c r="J456">
        <v>2016</v>
      </c>
      <c r="K456">
        <f>INDEX('student population'!$A$2:$D$801,MATCH(Rank_SOLUTION!B456,'student population'!$A$2:$A$808,0),2)</f>
        <v>33866</v>
      </c>
      <c r="L456">
        <f>INDEX('student population'!$A$2:$D$801,MATCH(Rank_SOLUTION!B456,'student population'!$A$2:$A$808,0),3)</f>
        <v>22.2</v>
      </c>
      <c r="M456" s="1">
        <f>INDEX('student population'!$A$2:$D$801,MATCH(Rank_SOLUTION!B456,'student population'!$A$2:$A$808,0),4)</f>
        <v>0.11</v>
      </c>
      <c r="N456" t="str">
        <f t="shared" si="14"/>
        <v>Large</v>
      </c>
      <c r="O456" t="str">
        <f t="shared" si="15"/>
        <v>do not apply</v>
      </c>
    </row>
    <row r="457" spans="1:15" x14ac:dyDescent="0.25">
      <c r="A457" t="s">
        <v>455</v>
      </c>
      <c r="B457" t="s">
        <v>515</v>
      </c>
      <c r="C457" t="s">
        <v>403</v>
      </c>
      <c r="D457">
        <v>26.7</v>
      </c>
      <c r="E457">
        <v>39</v>
      </c>
      <c r="F457">
        <v>16.3</v>
      </c>
      <c r="G457">
        <v>45.8</v>
      </c>
      <c r="H457" t="s">
        <v>28</v>
      </c>
      <c r="I457" t="s">
        <v>28</v>
      </c>
      <c r="J457">
        <v>2016</v>
      </c>
      <c r="K457">
        <f>INDEX('student population'!$A$2:$D$801,MATCH(Rank_SOLUTION!B457,'student population'!$A$2:$A$808,0),2)</f>
        <v>63052</v>
      </c>
      <c r="L457">
        <f>INDEX('student population'!$A$2:$D$801,MATCH(Rank_SOLUTION!B457,'student population'!$A$2:$A$808,0),3)</f>
        <v>32.299999999999997</v>
      </c>
      <c r="M457" s="1">
        <f>INDEX('student population'!$A$2:$D$801,MATCH(Rank_SOLUTION!B457,'student population'!$A$2:$A$808,0),4)</f>
        <v>0.09</v>
      </c>
      <c r="N457" t="str">
        <f t="shared" si="14"/>
        <v>Large</v>
      </c>
      <c r="O457" t="str">
        <f t="shared" si="15"/>
        <v>do not apply</v>
      </c>
    </row>
    <row r="458" spans="1:15" x14ac:dyDescent="0.25">
      <c r="A458" t="s">
        <v>455</v>
      </c>
      <c r="B458" t="s">
        <v>516</v>
      </c>
      <c r="C458" t="s">
        <v>517</v>
      </c>
      <c r="D458">
        <v>42.7</v>
      </c>
      <c r="E458">
        <v>35.9</v>
      </c>
      <c r="F458">
        <v>40.200000000000003</v>
      </c>
      <c r="G458">
        <v>14.8</v>
      </c>
      <c r="H458">
        <v>63.7</v>
      </c>
      <c r="I458" t="s">
        <v>28</v>
      </c>
      <c r="J458">
        <v>2016</v>
      </c>
      <c r="K458">
        <f>INDEX('student population'!$A$2:$D$801,MATCH(Rank_SOLUTION!B458,'student population'!$A$2:$A$808,0),2)</f>
        <v>137378</v>
      </c>
      <c r="L458">
        <f>INDEX('student population'!$A$2:$D$801,MATCH(Rank_SOLUTION!B458,'student population'!$A$2:$A$808,0),3)</f>
        <v>11.6</v>
      </c>
      <c r="M458" s="1">
        <f>INDEX('student population'!$A$2:$D$801,MATCH(Rank_SOLUTION!B458,'student population'!$A$2:$A$808,0),4)</f>
        <v>0.05</v>
      </c>
      <c r="N458" t="str">
        <f t="shared" si="14"/>
        <v>Large</v>
      </c>
      <c r="O458" t="str">
        <f t="shared" si="15"/>
        <v>do not apply</v>
      </c>
    </row>
    <row r="459" spans="1:15" x14ac:dyDescent="0.25">
      <c r="A459" t="s">
        <v>455</v>
      </c>
      <c r="B459" t="s">
        <v>518</v>
      </c>
      <c r="C459" t="s">
        <v>204</v>
      </c>
      <c r="D459">
        <v>29.8</v>
      </c>
      <c r="E459">
        <v>27.7</v>
      </c>
      <c r="F459">
        <v>40.200000000000003</v>
      </c>
      <c r="G459">
        <v>27.2</v>
      </c>
      <c r="H459">
        <v>100</v>
      </c>
      <c r="I459" t="s">
        <v>28</v>
      </c>
      <c r="J459">
        <v>2016</v>
      </c>
      <c r="K459">
        <f>INDEX('student population'!$A$2:$D$801,MATCH(Rank_SOLUTION!B459,'student population'!$A$2:$A$808,0),2)</f>
        <v>21234</v>
      </c>
      <c r="L459">
        <f>INDEX('student population'!$A$2:$D$801,MATCH(Rank_SOLUTION!B459,'student population'!$A$2:$A$808,0),3)</f>
        <v>14.4</v>
      </c>
      <c r="M459" s="1">
        <f>INDEX('student population'!$A$2:$D$801,MATCH(Rank_SOLUTION!B459,'student population'!$A$2:$A$808,0),4)</f>
        <v>0.11</v>
      </c>
      <c r="N459" t="str">
        <f t="shared" si="14"/>
        <v>Medium</v>
      </c>
      <c r="O459" t="str">
        <f t="shared" si="15"/>
        <v>do not apply</v>
      </c>
    </row>
    <row r="460" spans="1:15" x14ac:dyDescent="0.25">
      <c r="A460" t="s">
        <v>455</v>
      </c>
      <c r="B460" t="s">
        <v>519</v>
      </c>
      <c r="C460" t="s">
        <v>78</v>
      </c>
      <c r="D460">
        <v>27</v>
      </c>
      <c r="E460">
        <v>63.6</v>
      </c>
      <c r="F460">
        <v>10.6</v>
      </c>
      <c r="G460">
        <v>41.8</v>
      </c>
      <c r="H460">
        <v>40.299999999999997</v>
      </c>
      <c r="I460" t="s">
        <v>28</v>
      </c>
      <c r="J460">
        <v>2016</v>
      </c>
      <c r="K460">
        <f>INDEX('student population'!$A$2:$D$801,MATCH(Rank_SOLUTION!B460,'student population'!$A$2:$A$808,0),2)</f>
        <v>6137</v>
      </c>
      <c r="L460">
        <f>INDEX('student population'!$A$2:$D$801,MATCH(Rank_SOLUTION!B460,'student population'!$A$2:$A$808,0),3)</f>
        <v>8.1999999999999993</v>
      </c>
      <c r="M460" s="1">
        <f>INDEX('student population'!$A$2:$D$801,MATCH(Rank_SOLUTION!B460,'student population'!$A$2:$A$808,0),4)</f>
        <v>0.31</v>
      </c>
      <c r="N460" t="str">
        <f t="shared" si="14"/>
        <v>Small</v>
      </c>
      <c r="O460" t="str">
        <f t="shared" si="15"/>
        <v>apply</v>
      </c>
    </row>
    <row r="461" spans="1:15" x14ac:dyDescent="0.25">
      <c r="A461" t="s">
        <v>455</v>
      </c>
      <c r="B461" t="s">
        <v>520</v>
      </c>
      <c r="C461" t="s">
        <v>204</v>
      </c>
      <c r="D461">
        <v>41.5</v>
      </c>
      <c r="E461">
        <v>15.8</v>
      </c>
      <c r="F461">
        <v>18.5</v>
      </c>
      <c r="G461">
        <v>33.299999999999997</v>
      </c>
      <c r="H461">
        <v>30.2</v>
      </c>
      <c r="I461" t="s">
        <v>28</v>
      </c>
      <c r="J461">
        <v>2016</v>
      </c>
      <c r="K461">
        <f>INDEX('student population'!$A$2:$D$801,MATCH(Rank_SOLUTION!B461,'student population'!$A$2:$A$808,0),2)</f>
        <v>4496</v>
      </c>
      <c r="L461">
        <f>INDEX('student population'!$A$2:$D$801,MATCH(Rank_SOLUTION!B461,'student population'!$A$2:$A$808,0),3)</f>
        <v>5.4</v>
      </c>
      <c r="M461" s="1">
        <f>INDEX('student population'!$A$2:$D$801,MATCH(Rank_SOLUTION!B461,'student population'!$A$2:$A$808,0),4)</f>
        <v>0.02</v>
      </c>
      <c r="N461" t="str">
        <f t="shared" si="14"/>
        <v>Small</v>
      </c>
      <c r="O461" t="str">
        <f t="shared" si="15"/>
        <v>apply</v>
      </c>
    </row>
    <row r="462" spans="1:15" x14ac:dyDescent="0.25">
      <c r="A462" t="s">
        <v>455</v>
      </c>
      <c r="B462" t="s">
        <v>521</v>
      </c>
      <c r="C462" t="s">
        <v>21</v>
      </c>
      <c r="D462">
        <v>24.2</v>
      </c>
      <c r="E462">
        <v>91.4</v>
      </c>
      <c r="F462">
        <v>14.7</v>
      </c>
      <c r="G462">
        <v>48.2</v>
      </c>
      <c r="H462" t="s">
        <v>28</v>
      </c>
      <c r="I462" t="s">
        <v>28</v>
      </c>
      <c r="J462">
        <v>2016</v>
      </c>
      <c r="K462">
        <f>INDEX('student population'!$A$2:$D$801,MATCH(Rank_SOLUTION!B462,'student population'!$A$2:$A$808,0),2)</f>
        <v>4358</v>
      </c>
      <c r="L462">
        <f>INDEX('student population'!$A$2:$D$801,MATCH(Rank_SOLUTION!B462,'student population'!$A$2:$A$808,0),3)</f>
        <v>8.5</v>
      </c>
      <c r="M462" s="1">
        <f>INDEX('student population'!$A$2:$D$801,MATCH(Rank_SOLUTION!B462,'student population'!$A$2:$A$808,0),4)</f>
        <v>0.22</v>
      </c>
      <c r="N462" t="str">
        <f t="shared" si="14"/>
        <v>Small</v>
      </c>
      <c r="O462" t="str">
        <f t="shared" si="15"/>
        <v>apply</v>
      </c>
    </row>
    <row r="463" spans="1:15" x14ac:dyDescent="0.25">
      <c r="A463" t="s">
        <v>455</v>
      </c>
      <c r="B463" t="s">
        <v>522</v>
      </c>
      <c r="C463" t="s">
        <v>417</v>
      </c>
      <c r="D463">
        <v>26.9</v>
      </c>
      <c r="E463">
        <v>44.5</v>
      </c>
      <c r="F463">
        <v>21.9</v>
      </c>
      <c r="G463">
        <v>38.299999999999997</v>
      </c>
      <c r="H463">
        <v>41.3</v>
      </c>
      <c r="I463" t="s">
        <v>28</v>
      </c>
      <c r="J463">
        <v>2016</v>
      </c>
      <c r="K463">
        <f>INDEX('student population'!$A$2:$D$801,MATCH(Rank_SOLUTION!B463,'student population'!$A$2:$A$808,0),2)</f>
        <v>18867</v>
      </c>
      <c r="L463">
        <f>INDEX('student population'!$A$2:$D$801,MATCH(Rank_SOLUTION!B463,'student population'!$A$2:$A$808,0),3)</f>
        <v>17.899999999999999</v>
      </c>
      <c r="M463" s="1">
        <f>INDEX('student population'!$A$2:$D$801,MATCH(Rank_SOLUTION!B463,'student population'!$A$2:$A$808,0),4)</f>
        <v>7.0000000000000007E-2</v>
      </c>
      <c r="N463" t="str">
        <f t="shared" si="14"/>
        <v>Medium</v>
      </c>
      <c r="O463" t="str">
        <f t="shared" si="15"/>
        <v>do not apply</v>
      </c>
    </row>
    <row r="464" spans="1:15" x14ac:dyDescent="0.25">
      <c r="A464" t="s">
        <v>455</v>
      </c>
      <c r="B464" t="s">
        <v>523</v>
      </c>
      <c r="C464" t="s">
        <v>78</v>
      </c>
      <c r="D464">
        <v>21.4</v>
      </c>
      <c r="E464">
        <v>79.5</v>
      </c>
      <c r="F464">
        <v>16.100000000000001</v>
      </c>
      <c r="G464">
        <v>53.7</v>
      </c>
      <c r="H464">
        <v>28.5</v>
      </c>
      <c r="I464" t="s">
        <v>28</v>
      </c>
      <c r="J464">
        <v>2016</v>
      </c>
      <c r="K464">
        <f>INDEX('student population'!$A$2:$D$801,MATCH(Rank_SOLUTION!B464,'student population'!$A$2:$A$808,0),2)</f>
        <v>27304</v>
      </c>
      <c r="L464">
        <f>INDEX('student population'!$A$2:$D$801,MATCH(Rank_SOLUTION!B464,'student population'!$A$2:$A$808,0),3)</f>
        <v>20.3</v>
      </c>
      <c r="M464" s="1">
        <f>INDEX('student population'!$A$2:$D$801,MATCH(Rank_SOLUTION!B464,'student population'!$A$2:$A$808,0),4)</f>
        <v>0.22</v>
      </c>
      <c r="N464" t="str">
        <f t="shared" si="14"/>
        <v>Medium</v>
      </c>
      <c r="O464" t="str">
        <f t="shared" si="15"/>
        <v>do not apply</v>
      </c>
    </row>
    <row r="465" spans="1:15" x14ac:dyDescent="0.25">
      <c r="A465" t="s">
        <v>455</v>
      </c>
      <c r="B465" t="s">
        <v>524</v>
      </c>
      <c r="C465" t="s">
        <v>195</v>
      </c>
      <c r="D465">
        <v>41.4</v>
      </c>
      <c r="E465">
        <v>32.4</v>
      </c>
      <c r="F465">
        <v>30.8</v>
      </c>
      <c r="G465">
        <v>26.2</v>
      </c>
      <c r="H465">
        <v>38.200000000000003</v>
      </c>
      <c r="I465" t="s">
        <v>28</v>
      </c>
      <c r="J465">
        <v>2016</v>
      </c>
      <c r="K465">
        <f>INDEX('student population'!$A$2:$D$801,MATCH(Rank_SOLUTION!B465,'student population'!$A$2:$A$808,0),2)</f>
        <v>7131</v>
      </c>
      <c r="L465">
        <f>INDEX('student population'!$A$2:$D$801,MATCH(Rank_SOLUTION!B465,'student population'!$A$2:$A$808,0),3)</f>
        <v>7.1</v>
      </c>
      <c r="M465" s="1">
        <f>INDEX('student population'!$A$2:$D$801,MATCH(Rank_SOLUTION!B465,'student population'!$A$2:$A$808,0),4)</f>
        <v>0.13</v>
      </c>
      <c r="N465" t="str">
        <f t="shared" si="14"/>
        <v>Small</v>
      </c>
      <c r="O465" t="str">
        <f t="shared" si="15"/>
        <v>apply</v>
      </c>
    </row>
    <row r="466" spans="1:15" x14ac:dyDescent="0.25">
      <c r="A466" t="s">
        <v>455</v>
      </c>
      <c r="B466" t="s">
        <v>525</v>
      </c>
      <c r="C466" t="s">
        <v>13</v>
      </c>
      <c r="D466">
        <v>21</v>
      </c>
      <c r="E466">
        <v>51.5</v>
      </c>
      <c r="F466">
        <v>13.8</v>
      </c>
      <c r="G466">
        <v>60.3</v>
      </c>
      <c r="H466">
        <v>28.4</v>
      </c>
      <c r="I466" t="s">
        <v>28</v>
      </c>
      <c r="J466">
        <v>2016</v>
      </c>
      <c r="K466">
        <f>INDEX('student population'!$A$2:$D$801,MATCH(Rank_SOLUTION!B466,'student population'!$A$2:$A$808,0),2)</f>
        <v>76683</v>
      </c>
      <c r="L466">
        <f>INDEX('student population'!$A$2:$D$801,MATCH(Rank_SOLUTION!B466,'student population'!$A$2:$A$808,0),3)</f>
        <v>35.9</v>
      </c>
      <c r="M466" s="1">
        <f>INDEX('student population'!$A$2:$D$801,MATCH(Rank_SOLUTION!B466,'student population'!$A$2:$A$808,0),4)</f>
        <v>0.09</v>
      </c>
      <c r="N466" t="str">
        <f t="shared" si="14"/>
        <v>Large</v>
      </c>
      <c r="O466" t="str">
        <f t="shared" si="15"/>
        <v>do not apply</v>
      </c>
    </row>
    <row r="467" spans="1:15" x14ac:dyDescent="0.25">
      <c r="A467" t="s">
        <v>455</v>
      </c>
      <c r="B467" t="s">
        <v>526</v>
      </c>
      <c r="C467" t="s">
        <v>13</v>
      </c>
      <c r="D467">
        <v>25.7</v>
      </c>
      <c r="E467">
        <v>68.900000000000006</v>
      </c>
      <c r="F467">
        <v>18.8</v>
      </c>
      <c r="G467">
        <v>42.7</v>
      </c>
      <c r="H467">
        <v>28.4</v>
      </c>
      <c r="I467" t="s">
        <v>28</v>
      </c>
      <c r="J467">
        <v>2016</v>
      </c>
      <c r="K467">
        <f>INDEX('student population'!$A$2:$D$801,MATCH(Rank_SOLUTION!B467,'student population'!$A$2:$A$808,0),2)</f>
        <v>14238</v>
      </c>
      <c r="L467">
        <f>INDEX('student population'!$A$2:$D$801,MATCH(Rank_SOLUTION!B467,'student population'!$A$2:$A$808,0),3)</f>
        <v>18.5</v>
      </c>
      <c r="M467" s="1">
        <f>INDEX('student population'!$A$2:$D$801,MATCH(Rank_SOLUTION!B467,'student population'!$A$2:$A$808,0),4)</f>
        <v>0.25</v>
      </c>
      <c r="N467" t="str">
        <f t="shared" si="14"/>
        <v>Medium</v>
      </c>
      <c r="O467" t="str">
        <f t="shared" si="15"/>
        <v>do not apply</v>
      </c>
    </row>
    <row r="468" spans="1:15" x14ac:dyDescent="0.25">
      <c r="A468" t="s">
        <v>455</v>
      </c>
      <c r="B468" t="s">
        <v>527</v>
      </c>
      <c r="C468" t="s">
        <v>141</v>
      </c>
      <c r="D468">
        <v>15.3</v>
      </c>
      <c r="E468">
        <v>23.6</v>
      </c>
      <c r="F468">
        <v>9.1</v>
      </c>
      <c r="G468">
        <v>77.400000000000006</v>
      </c>
      <c r="H468">
        <v>28</v>
      </c>
      <c r="I468" t="s">
        <v>28</v>
      </c>
      <c r="J468">
        <v>2016</v>
      </c>
      <c r="K468">
        <f>INDEX('student population'!$A$2:$D$801,MATCH(Rank_SOLUTION!B468,'student population'!$A$2:$A$808,0),2)</f>
        <v>43875</v>
      </c>
      <c r="L468">
        <f>INDEX('student population'!$A$2:$D$801,MATCH(Rank_SOLUTION!B468,'student population'!$A$2:$A$808,0),3)</f>
        <v>22.4</v>
      </c>
      <c r="M468" s="1">
        <f>INDEX('student population'!$A$2:$D$801,MATCH(Rank_SOLUTION!B468,'student population'!$A$2:$A$808,0),4)</f>
        <v>0.01</v>
      </c>
      <c r="N468" t="str">
        <f t="shared" si="14"/>
        <v>Large</v>
      </c>
      <c r="O468" t="str">
        <f t="shared" si="15"/>
        <v>do not apply</v>
      </c>
    </row>
    <row r="469" spans="1:15" x14ac:dyDescent="0.25">
      <c r="A469" t="s">
        <v>455</v>
      </c>
      <c r="B469" t="s">
        <v>528</v>
      </c>
      <c r="C469" t="s">
        <v>141</v>
      </c>
      <c r="D469">
        <v>17.7</v>
      </c>
      <c r="E469">
        <v>36.799999999999997</v>
      </c>
      <c r="F469">
        <v>16.600000000000001</v>
      </c>
      <c r="G469">
        <v>56.4</v>
      </c>
      <c r="H469">
        <v>37.1</v>
      </c>
      <c r="I469" t="s">
        <v>28</v>
      </c>
      <c r="J469">
        <v>2016</v>
      </c>
      <c r="K469">
        <f>INDEX('student population'!$A$2:$D$801,MATCH(Rank_SOLUTION!B469,'student population'!$A$2:$A$808,0),2)</f>
        <v>26937</v>
      </c>
      <c r="L469">
        <f>INDEX('student population'!$A$2:$D$801,MATCH(Rank_SOLUTION!B469,'student population'!$A$2:$A$808,0),3)</f>
        <v>29.1</v>
      </c>
      <c r="M469" s="1">
        <f>INDEX('student population'!$A$2:$D$801,MATCH(Rank_SOLUTION!B469,'student population'!$A$2:$A$808,0),4)</f>
        <v>7.0000000000000007E-2</v>
      </c>
      <c r="N469" t="str">
        <f t="shared" si="14"/>
        <v>Medium</v>
      </c>
      <c r="O469" t="str">
        <f t="shared" si="15"/>
        <v>do not apply</v>
      </c>
    </row>
    <row r="470" spans="1:15" x14ac:dyDescent="0.25">
      <c r="A470" t="s">
        <v>455</v>
      </c>
      <c r="B470" t="s">
        <v>529</v>
      </c>
      <c r="C470" t="s">
        <v>141</v>
      </c>
      <c r="D470">
        <v>21.6</v>
      </c>
      <c r="E470">
        <v>31.1</v>
      </c>
      <c r="F470">
        <v>18.899999999999999</v>
      </c>
      <c r="G470">
        <v>64.5</v>
      </c>
      <c r="H470">
        <v>31.4</v>
      </c>
      <c r="I470" t="s">
        <v>28</v>
      </c>
      <c r="J470">
        <v>2016</v>
      </c>
      <c r="K470">
        <f>INDEX('student population'!$A$2:$D$801,MATCH(Rank_SOLUTION!B470,'student population'!$A$2:$A$808,0),2)</f>
        <v>47247</v>
      </c>
      <c r="L470">
        <f>INDEX('student population'!$A$2:$D$801,MATCH(Rank_SOLUTION!B470,'student population'!$A$2:$A$808,0),3)</f>
        <v>18</v>
      </c>
      <c r="M470" s="1">
        <f>INDEX('student population'!$A$2:$D$801,MATCH(Rank_SOLUTION!B470,'student population'!$A$2:$A$808,0),4)</f>
        <v>0.04</v>
      </c>
      <c r="N470" t="str">
        <f t="shared" si="14"/>
        <v>Large</v>
      </c>
      <c r="O470" t="str">
        <f t="shared" si="15"/>
        <v>do not apply</v>
      </c>
    </row>
    <row r="471" spans="1:15" x14ac:dyDescent="0.25">
      <c r="A471" t="s">
        <v>455</v>
      </c>
      <c r="B471" t="s">
        <v>530</v>
      </c>
      <c r="C471" t="s">
        <v>179</v>
      </c>
      <c r="D471">
        <v>25.2</v>
      </c>
      <c r="E471">
        <v>63.9</v>
      </c>
      <c r="F471">
        <v>14.8</v>
      </c>
      <c r="G471">
        <v>44.7</v>
      </c>
      <c r="H471">
        <v>40.9</v>
      </c>
      <c r="I471" t="s">
        <v>28</v>
      </c>
      <c r="J471">
        <v>2016</v>
      </c>
      <c r="K471">
        <f>INDEX('student population'!$A$2:$D$801,MATCH(Rank_SOLUTION!B471,'student population'!$A$2:$A$808,0),2)</f>
        <v>22893</v>
      </c>
      <c r="L471">
        <f>INDEX('student population'!$A$2:$D$801,MATCH(Rank_SOLUTION!B471,'student population'!$A$2:$A$808,0),3)</f>
        <v>11.7</v>
      </c>
      <c r="M471" s="1">
        <f>INDEX('student population'!$A$2:$D$801,MATCH(Rank_SOLUTION!B471,'student population'!$A$2:$A$808,0),4)</f>
        <v>0.28000000000000003</v>
      </c>
      <c r="N471" t="str">
        <f t="shared" si="14"/>
        <v>Medium</v>
      </c>
      <c r="O471" t="str">
        <f t="shared" si="15"/>
        <v>do not apply</v>
      </c>
    </row>
    <row r="472" spans="1:15" x14ac:dyDescent="0.25">
      <c r="A472" t="s">
        <v>455</v>
      </c>
      <c r="B472" t="s">
        <v>531</v>
      </c>
      <c r="C472" t="s">
        <v>482</v>
      </c>
      <c r="D472">
        <v>28.2</v>
      </c>
      <c r="E472">
        <v>52.4</v>
      </c>
      <c r="F472">
        <v>21.3</v>
      </c>
      <c r="G472">
        <v>37</v>
      </c>
      <c r="H472">
        <v>28</v>
      </c>
      <c r="I472" t="s">
        <v>28</v>
      </c>
      <c r="J472">
        <v>2016</v>
      </c>
      <c r="K472">
        <f>INDEX('student population'!$A$2:$D$801,MATCH(Rank_SOLUTION!B472,'student population'!$A$2:$A$808,0),2)</f>
        <v>25075</v>
      </c>
      <c r="L472">
        <f>INDEX('student population'!$A$2:$D$801,MATCH(Rank_SOLUTION!B472,'student population'!$A$2:$A$808,0),3)</f>
        <v>15.3</v>
      </c>
      <c r="M472" s="1">
        <f>INDEX('student population'!$A$2:$D$801,MATCH(Rank_SOLUTION!B472,'student population'!$A$2:$A$808,0),4)</f>
        <v>7.0000000000000007E-2</v>
      </c>
      <c r="N472" t="str">
        <f t="shared" si="14"/>
        <v>Medium</v>
      </c>
      <c r="O472" t="str">
        <f t="shared" si="15"/>
        <v>do not apply</v>
      </c>
    </row>
    <row r="473" spans="1:15" x14ac:dyDescent="0.25">
      <c r="A473" t="s">
        <v>455</v>
      </c>
      <c r="B473" t="s">
        <v>532</v>
      </c>
      <c r="C473" t="s">
        <v>417</v>
      </c>
      <c r="D473">
        <v>32</v>
      </c>
      <c r="E473">
        <v>45.4</v>
      </c>
      <c r="F473">
        <v>28.2</v>
      </c>
      <c r="G473">
        <v>37.200000000000003</v>
      </c>
      <c r="H473">
        <v>38.700000000000003</v>
      </c>
      <c r="I473" t="s">
        <v>28</v>
      </c>
      <c r="J473">
        <v>2016</v>
      </c>
      <c r="K473">
        <f>INDEX('student population'!$A$2:$D$801,MATCH(Rank_SOLUTION!B473,'student population'!$A$2:$A$808,0),2)</f>
        <v>32720</v>
      </c>
      <c r="L473">
        <f>INDEX('student population'!$A$2:$D$801,MATCH(Rank_SOLUTION!B473,'student population'!$A$2:$A$808,0),3)</f>
        <v>18.8</v>
      </c>
      <c r="M473" s="1">
        <f>INDEX('student population'!$A$2:$D$801,MATCH(Rank_SOLUTION!B473,'student population'!$A$2:$A$808,0),4)</f>
        <v>0.09</v>
      </c>
      <c r="N473" t="str">
        <f t="shared" si="14"/>
        <v>Large</v>
      </c>
      <c r="O473" t="str">
        <f t="shared" si="15"/>
        <v>do not apply</v>
      </c>
    </row>
    <row r="474" spans="1:15" x14ac:dyDescent="0.25">
      <c r="A474" t="s">
        <v>455</v>
      </c>
      <c r="B474" t="s">
        <v>533</v>
      </c>
      <c r="C474" t="s">
        <v>13</v>
      </c>
      <c r="D474">
        <v>17.2</v>
      </c>
      <c r="E474">
        <v>79.3</v>
      </c>
      <c r="F474">
        <v>10.9</v>
      </c>
      <c r="G474">
        <v>58.2</v>
      </c>
      <c r="H474">
        <v>28.9</v>
      </c>
      <c r="I474" t="s">
        <v>28</v>
      </c>
      <c r="J474">
        <v>2016</v>
      </c>
      <c r="K474">
        <f>INDEX('student population'!$A$2:$D$801,MATCH(Rank_SOLUTION!B474,'student population'!$A$2:$A$808,0),2)</f>
        <v>20161</v>
      </c>
      <c r="L474">
        <f>INDEX('student population'!$A$2:$D$801,MATCH(Rank_SOLUTION!B474,'student population'!$A$2:$A$808,0),3)</f>
        <v>19.100000000000001</v>
      </c>
      <c r="M474" s="1">
        <f>INDEX('student population'!$A$2:$D$801,MATCH(Rank_SOLUTION!B474,'student population'!$A$2:$A$808,0),4)</f>
        <v>0.23</v>
      </c>
      <c r="N474" t="str">
        <f t="shared" si="14"/>
        <v>Medium</v>
      </c>
      <c r="O474" t="str">
        <f t="shared" si="15"/>
        <v>do not apply</v>
      </c>
    </row>
    <row r="475" spans="1:15" x14ac:dyDescent="0.25">
      <c r="A475" t="s">
        <v>455</v>
      </c>
      <c r="B475" t="s">
        <v>534</v>
      </c>
      <c r="C475" t="s">
        <v>51</v>
      </c>
      <c r="D475">
        <v>24.7</v>
      </c>
      <c r="E475">
        <v>82.1</v>
      </c>
      <c r="F475">
        <v>17.7</v>
      </c>
      <c r="G475">
        <v>44.6</v>
      </c>
      <c r="H475">
        <v>37</v>
      </c>
      <c r="I475" t="s">
        <v>28</v>
      </c>
      <c r="J475">
        <v>2016</v>
      </c>
      <c r="K475">
        <f>INDEX('student population'!$A$2:$D$801,MATCH(Rank_SOLUTION!B475,'student population'!$A$2:$A$808,0),2)</f>
        <v>29501</v>
      </c>
      <c r="L475">
        <f>INDEX('student population'!$A$2:$D$801,MATCH(Rank_SOLUTION!B475,'student population'!$A$2:$A$808,0),3)</f>
        <v>18.100000000000001</v>
      </c>
      <c r="M475" s="1">
        <f>INDEX('student population'!$A$2:$D$801,MATCH(Rank_SOLUTION!B475,'student population'!$A$2:$A$808,0),4)</f>
        <v>0.25</v>
      </c>
      <c r="N475" t="str">
        <f t="shared" si="14"/>
        <v>Medium</v>
      </c>
      <c r="O475" t="str">
        <f t="shared" si="15"/>
        <v>do not apply</v>
      </c>
    </row>
    <row r="476" spans="1:15" x14ac:dyDescent="0.25">
      <c r="A476" t="s">
        <v>455</v>
      </c>
      <c r="B476" t="s">
        <v>535</v>
      </c>
      <c r="C476" t="s">
        <v>141</v>
      </c>
      <c r="D476">
        <v>23.5</v>
      </c>
      <c r="E476">
        <v>36.5</v>
      </c>
      <c r="F476">
        <v>17.2</v>
      </c>
      <c r="G476">
        <v>64.5</v>
      </c>
      <c r="H476">
        <v>34.700000000000003</v>
      </c>
      <c r="I476" t="s">
        <v>28</v>
      </c>
      <c r="J476">
        <v>2016</v>
      </c>
      <c r="K476">
        <f>INDEX('student population'!$A$2:$D$801,MATCH(Rank_SOLUTION!B476,'student population'!$A$2:$A$808,0),2)</f>
        <v>33504</v>
      </c>
      <c r="L476">
        <f>INDEX('student population'!$A$2:$D$801,MATCH(Rank_SOLUTION!B476,'student population'!$A$2:$A$808,0),3)</f>
        <v>26.5</v>
      </c>
      <c r="M476" s="1">
        <f>INDEX('student population'!$A$2:$D$801,MATCH(Rank_SOLUTION!B476,'student population'!$A$2:$A$808,0),4)</f>
        <v>0.06</v>
      </c>
      <c r="N476" t="str">
        <f t="shared" si="14"/>
        <v>Large</v>
      </c>
      <c r="O476" t="str">
        <f t="shared" si="15"/>
        <v>do not apply</v>
      </c>
    </row>
    <row r="477" spans="1:15" x14ac:dyDescent="0.25">
      <c r="A477" t="s">
        <v>455</v>
      </c>
      <c r="B477" t="s">
        <v>536</v>
      </c>
      <c r="C477" t="s">
        <v>179</v>
      </c>
      <c r="D477">
        <v>20.8</v>
      </c>
      <c r="E477">
        <v>41.5</v>
      </c>
      <c r="F477">
        <v>14.8</v>
      </c>
      <c r="G477">
        <v>66.900000000000006</v>
      </c>
      <c r="H477">
        <v>30.9</v>
      </c>
      <c r="I477" t="s">
        <v>28</v>
      </c>
      <c r="J477">
        <v>2016</v>
      </c>
      <c r="K477">
        <f>INDEX('student population'!$A$2:$D$801,MATCH(Rank_SOLUTION!B477,'student population'!$A$2:$A$808,0),2)</f>
        <v>12533</v>
      </c>
      <c r="L477">
        <f>INDEX('student population'!$A$2:$D$801,MATCH(Rank_SOLUTION!B477,'student population'!$A$2:$A$808,0),3)</f>
        <v>12.8</v>
      </c>
      <c r="M477" s="1">
        <f>INDEX('student population'!$A$2:$D$801,MATCH(Rank_SOLUTION!B477,'student population'!$A$2:$A$808,0),4)</f>
        <v>0.09</v>
      </c>
      <c r="N477" t="str">
        <f t="shared" si="14"/>
        <v>Medium</v>
      </c>
      <c r="O477" t="str">
        <f t="shared" si="15"/>
        <v>do not apply</v>
      </c>
    </row>
    <row r="478" spans="1:15" x14ac:dyDescent="0.25">
      <c r="A478" t="s">
        <v>455</v>
      </c>
      <c r="B478" t="s">
        <v>537</v>
      </c>
      <c r="C478" t="s">
        <v>195</v>
      </c>
      <c r="D478">
        <v>47.9</v>
      </c>
      <c r="E478">
        <v>33</v>
      </c>
      <c r="F478">
        <v>31.4</v>
      </c>
      <c r="G478">
        <v>14.5</v>
      </c>
      <c r="H478">
        <v>29.5</v>
      </c>
      <c r="I478" t="s">
        <v>28</v>
      </c>
      <c r="J478">
        <v>2016</v>
      </c>
      <c r="K478">
        <f>INDEX('student population'!$A$2:$D$801,MATCH(Rank_SOLUTION!B478,'student population'!$A$2:$A$808,0),2)</f>
        <v>20836</v>
      </c>
      <c r="L478">
        <f>INDEX('student population'!$A$2:$D$801,MATCH(Rank_SOLUTION!B478,'student population'!$A$2:$A$808,0),3)</f>
        <v>5.2</v>
      </c>
      <c r="M478" s="1">
        <f>INDEX('student population'!$A$2:$D$801,MATCH(Rank_SOLUTION!B478,'student population'!$A$2:$A$808,0),4)</f>
        <v>7.0000000000000007E-2</v>
      </c>
      <c r="N478" t="str">
        <f t="shared" si="14"/>
        <v>Medium</v>
      </c>
      <c r="O478" t="str">
        <f t="shared" si="15"/>
        <v>do not apply</v>
      </c>
    </row>
    <row r="479" spans="1:15" x14ac:dyDescent="0.25">
      <c r="A479" t="s">
        <v>455</v>
      </c>
      <c r="B479" t="s">
        <v>538</v>
      </c>
      <c r="C479" t="s">
        <v>141</v>
      </c>
      <c r="D479">
        <v>29.6</v>
      </c>
      <c r="E479">
        <v>24.5</v>
      </c>
      <c r="F479">
        <v>13.2</v>
      </c>
      <c r="G479">
        <v>53</v>
      </c>
      <c r="H479">
        <v>36.200000000000003</v>
      </c>
      <c r="I479" t="s">
        <v>28</v>
      </c>
      <c r="J479">
        <v>2016</v>
      </c>
      <c r="K479">
        <f>INDEX('student population'!$A$2:$D$801,MATCH(Rank_SOLUTION!B479,'student population'!$A$2:$A$808,0),2)</f>
        <v>19959</v>
      </c>
      <c r="L479">
        <f>INDEX('student population'!$A$2:$D$801,MATCH(Rank_SOLUTION!B479,'student population'!$A$2:$A$808,0),3)</f>
        <v>58.4</v>
      </c>
      <c r="M479" s="1">
        <f>INDEX('student population'!$A$2:$D$801,MATCH(Rank_SOLUTION!B479,'student population'!$A$2:$A$808,0),4)</f>
        <v>0.01</v>
      </c>
      <c r="N479" t="str">
        <f t="shared" si="14"/>
        <v>Medium</v>
      </c>
      <c r="O479" t="str">
        <f t="shared" si="15"/>
        <v>do not apply</v>
      </c>
    </row>
    <row r="480" spans="1:15" x14ac:dyDescent="0.25">
      <c r="A480" t="s">
        <v>455</v>
      </c>
      <c r="B480" t="s">
        <v>539</v>
      </c>
      <c r="C480" t="s">
        <v>11</v>
      </c>
      <c r="D480">
        <v>34.200000000000003</v>
      </c>
      <c r="E480">
        <v>40.1</v>
      </c>
      <c r="F480">
        <v>12.9</v>
      </c>
      <c r="G480">
        <v>43.8</v>
      </c>
      <c r="H480">
        <v>28.6</v>
      </c>
      <c r="I480" t="s">
        <v>28</v>
      </c>
      <c r="J480">
        <v>2016</v>
      </c>
      <c r="K480">
        <f>INDEX('student population'!$A$2:$D$801,MATCH(Rank_SOLUTION!B480,'student population'!$A$2:$A$808,0),2)</f>
        <v>10788</v>
      </c>
      <c r="L480">
        <f>INDEX('student population'!$A$2:$D$801,MATCH(Rank_SOLUTION!B480,'student population'!$A$2:$A$808,0),3)</f>
        <v>17</v>
      </c>
      <c r="M480" s="1">
        <f>INDEX('student population'!$A$2:$D$801,MATCH(Rank_SOLUTION!B480,'student population'!$A$2:$A$808,0),4)</f>
        <v>0.17</v>
      </c>
      <c r="N480" t="str">
        <f t="shared" si="14"/>
        <v>Medium</v>
      </c>
      <c r="O480" t="str">
        <f t="shared" si="15"/>
        <v>do not apply</v>
      </c>
    </row>
    <row r="481" spans="1:15" x14ac:dyDescent="0.25">
      <c r="A481" t="s">
        <v>455</v>
      </c>
      <c r="B481" t="s">
        <v>540</v>
      </c>
      <c r="C481" t="s">
        <v>33</v>
      </c>
      <c r="D481">
        <v>30.8</v>
      </c>
      <c r="E481">
        <v>52.9</v>
      </c>
      <c r="F481">
        <v>22.4</v>
      </c>
      <c r="G481">
        <v>39.700000000000003</v>
      </c>
      <c r="H481">
        <v>62.9</v>
      </c>
      <c r="I481" t="s">
        <v>28</v>
      </c>
      <c r="J481">
        <v>2016</v>
      </c>
      <c r="K481">
        <f>INDEX('student population'!$A$2:$D$801,MATCH(Rank_SOLUTION!B481,'student population'!$A$2:$A$808,0),2)</f>
        <v>19028</v>
      </c>
      <c r="L481">
        <f>INDEX('student population'!$A$2:$D$801,MATCH(Rank_SOLUTION!B481,'student population'!$A$2:$A$808,0),3)</f>
        <v>16.3</v>
      </c>
      <c r="M481" s="1">
        <f>INDEX('student population'!$A$2:$D$801,MATCH(Rank_SOLUTION!B481,'student population'!$A$2:$A$808,0),4)</f>
        <v>0.14000000000000001</v>
      </c>
      <c r="N481" t="str">
        <f t="shared" si="14"/>
        <v>Medium</v>
      </c>
      <c r="O481" t="str">
        <f t="shared" si="15"/>
        <v>do not apply</v>
      </c>
    </row>
    <row r="482" spans="1:15" x14ac:dyDescent="0.25">
      <c r="A482" t="s">
        <v>455</v>
      </c>
      <c r="B482" t="s">
        <v>541</v>
      </c>
      <c r="C482" t="s">
        <v>498</v>
      </c>
      <c r="D482">
        <v>26.6</v>
      </c>
      <c r="E482">
        <v>15.9</v>
      </c>
      <c r="F482">
        <v>30.1</v>
      </c>
      <c r="G482">
        <v>33.700000000000003</v>
      </c>
      <c r="H482">
        <v>87.8</v>
      </c>
      <c r="I482" t="s">
        <v>28</v>
      </c>
      <c r="J482">
        <v>2016</v>
      </c>
      <c r="K482">
        <f>INDEX('student population'!$A$2:$D$801,MATCH(Rank_SOLUTION!B482,'student population'!$A$2:$A$808,0),2)</f>
        <v>10977</v>
      </c>
      <c r="L482">
        <f>INDEX('student population'!$A$2:$D$801,MATCH(Rank_SOLUTION!B482,'student population'!$A$2:$A$808,0),3)</f>
        <v>18.7</v>
      </c>
      <c r="M482" s="1">
        <f>INDEX('student population'!$A$2:$D$801,MATCH(Rank_SOLUTION!B482,'student population'!$A$2:$A$808,0),4)</f>
        <v>0</v>
      </c>
      <c r="N482" t="str">
        <f t="shared" si="14"/>
        <v>Medium</v>
      </c>
      <c r="O482" t="str">
        <f t="shared" si="15"/>
        <v>do not apply</v>
      </c>
    </row>
    <row r="483" spans="1:15" x14ac:dyDescent="0.25">
      <c r="A483" t="s">
        <v>455</v>
      </c>
      <c r="B483" t="s">
        <v>542</v>
      </c>
      <c r="C483" t="s">
        <v>141</v>
      </c>
      <c r="D483">
        <v>23.7</v>
      </c>
      <c r="E483">
        <v>39</v>
      </c>
      <c r="F483">
        <v>17.8</v>
      </c>
      <c r="G483">
        <v>45.2</v>
      </c>
      <c r="H483">
        <v>33.200000000000003</v>
      </c>
      <c r="I483" t="s">
        <v>28</v>
      </c>
      <c r="J483">
        <v>2016</v>
      </c>
      <c r="K483">
        <f>INDEX('student population'!$A$2:$D$801,MATCH(Rank_SOLUTION!B483,'student population'!$A$2:$A$808,0),2)</f>
        <v>18846</v>
      </c>
      <c r="L483">
        <f>INDEX('student population'!$A$2:$D$801,MATCH(Rank_SOLUTION!B483,'student population'!$A$2:$A$808,0),3)</f>
        <v>23.6</v>
      </c>
      <c r="M483" s="1">
        <f>INDEX('student population'!$A$2:$D$801,MATCH(Rank_SOLUTION!B483,'student population'!$A$2:$A$808,0),4)</f>
        <v>0.05</v>
      </c>
      <c r="N483" t="str">
        <f t="shared" si="14"/>
        <v>Medium</v>
      </c>
      <c r="O483" t="str">
        <f t="shared" si="15"/>
        <v>do not apply</v>
      </c>
    </row>
    <row r="484" spans="1:15" x14ac:dyDescent="0.25">
      <c r="A484" t="s">
        <v>455</v>
      </c>
      <c r="B484" t="s">
        <v>543</v>
      </c>
      <c r="C484" t="s">
        <v>51</v>
      </c>
      <c r="D484">
        <v>18.899999999999999</v>
      </c>
      <c r="E484">
        <v>52.7</v>
      </c>
      <c r="F484">
        <v>18.3</v>
      </c>
      <c r="G484">
        <v>53.3</v>
      </c>
      <c r="H484">
        <v>37.700000000000003</v>
      </c>
      <c r="I484" t="s">
        <v>28</v>
      </c>
      <c r="J484">
        <v>2016</v>
      </c>
      <c r="K484">
        <f>INDEX('student population'!$A$2:$D$801,MATCH(Rank_SOLUTION!B484,'student population'!$A$2:$A$808,0),2)</f>
        <v>9026</v>
      </c>
      <c r="L484">
        <f>INDEX('student population'!$A$2:$D$801,MATCH(Rank_SOLUTION!B484,'student population'!$A$2:$A$808,0),3)</f>
        <v>32.799999999999997</v>
      </c>
      <c r="M484" s="1">
        <f>INDEX('student population'!$A$2:$D$801,MATCH(Rank_SOLUTION!B484,'student population'!$A$2:$A$808,0),4)</f>
        <v>0.15</v>
      </c>
      <c r="N484" t="str">
        <f t="shared" si="14"/>
        <v>Small</v>
      </c>
      <c r="O484" t="str">
        <f t="shared" si="15"/>
        <v>apply</v>
      </c>
    </row>
    <row r="485" spans="1:15" x14ac:dyDescent="0.25">
      <c r="A485" t="s">
        <v>455</v>
      </c>
      <c r="B485" t="s">
        <v>544</v>
      </c>
      <c r="C485" t="s">
        <v>11</v>
      </c>
      <c r="D485">
        <v>25.6</v>
      </c>
      <c r="E485">
        <v>31.4</v>
      </c>
      <c r="F485">
        <v>35.299999999999997</v>
      </c>
      <c r="G485">
        <v>35.5</v>
      </c>
      <c r="H485">
        <v>28</v>
      </c>
      <c r="I485" t="s">
        <v>28</v>
      </c>
      <c r="J485">
        <v>2016</v>
      </c>
      <c r="K485">
        <f>INDEX('student population'!$A$2:$D$801,MATCH(Rank_SOLUTION!B485,'student population'!$A$2:$A$808,0),2)</f>
        <v>15387</v>
      </c>
      <c r="L485">
        <f>INDEX('student population'!$A$2:$D$801,MATCH(Rank_SOLUTION!B485,'student population'!$A$2:$A$808,0),3)</f>
        <v>18.5</v>
      </c>
      <c r="M485" s="1">
        <f>INDEX('student population'!$A$2:$D$801,MATCH(Rank_SOLUTION!B485,'student population'!$A$2:$A$808,0),4)</f>
        <v>0.08</v>
      </c>
      <c r="N485" t="str">
        <f t="shared" si="14"/>
        <v>Medium</v>
      </c>
      <c r="O485" t="str">
        <f t="shared" si="15"/>
        <v>do not apply</v>
      </c>
    </row>
    <row r="486" spans="1:15" x14ac:dyDescent="0.25">
      <c r="A486" t="s">
        <v>455</v>
      </c>
      <c r="B486" t="s">
        <v>545</v>
      </c>
      <c r="C486" t="s">
        <v>13</v>
      </c>
      <c r="D486">
        <v>25.9</v>
      </c>
      <c r="E486">
        <v>71</v>
      </c>
      <c r="F486">
        <v>28</v>
      </c>
      <c r="G486">
        <v>31.8</v>
      </c>
      <c r="H486">
        <v>44.1</v>
      </c>
      <c r="I486" t="s">
        <v>28</v>
      </c>
      <c r="J486">
        <v>2016</v>
      </c>
      <c r="K486">
        <f>INDEX('student population'!$A$2:$D$801,MATCH(Rank_SOLUTION!B486,'student population'!$A$2:$A$808,0),2)</f>
        <v>15705</v>
      </c>
      <c r="L486">
        <f>INDEX('student population'!$A$2:$D$801,MATCH(Rank_SOLUTION!B486,'student population'!$A$2:$A$808,0),3)</f>
        <v>20.2</v>
      </c>
      <c r="M486" s="1">
        <f>INDEX('student population'!$A$2:$D$801,MATCH(Rank_SOLUTION!B486,'student population'!$A$2:$A$808,0),4)</f>
        <v>0.2</v>
      </c>
      <c r="N486" t="str">
        <f t="shared" si="14"/>
        <v>Medium</v>
      </c>
      <c r="O486" t="str">
        <f t="shared" si="15"/>
        <v>do not apply</v>
      </c>
    </row>
    <row r="487" spans="1:15" x14ac:dyDescent="0.25">
      <c r="A487" t="s">
        <v>455</v>
      </c>
      <c r="B487" t="s">
        <v>546</v>
      </c>
      <c r="C487" t="s">
        <v>102</v>
      </c>
      <c r="D487">
        <v>23.5</v>
      </c>
      <c r="E487">
        <v>41.9</v>
      </c>
      <c r="F487">
        <v>13.7</v>
      </c>
      <c r="G487">
        <v>63.7</v>
      </c>
      <c r="H487">
        <v>40</v>
      </c>
      <c r="I487" t="s">
        <v>28</v>
      </c>
      <c r="J487">
        <v>2016</v>
      </c>
      <c r="K487">
        <f>INDEX('student population'!$A$2:$D$801,MATCH(Rank_SOLUTION!B487,'student population'!$A$2:$A$808,0),2)</f>
        <v>10045</v>
      </c>
      <c r="L487">
        <f>INDEX('student population'!$A$2:$D$801,MATCH(Rank_SOLUTION!B487,'student population'!$A$2:$A$808,0),3)</f>
        <v>9.5</v>
      </c>
      <c r="M487" s="1">
        <f>INDEX('student population'!$A$2:$D$801,MATCH(Rank_SOLUTION!B487,'student population'!$A$2:$A$808,0),4)</f>
        <v>0.04</v>
      </c>
      <c r="N487" t="str">
        <f t="shared" si="14"/>
        <v>Medium</v>
      </c>
      <c r="O487" t="str">
        <f t="shared" si="15"/>
        <v>do not apply</v>
      </c>
    </row>
    <row r="488" spans="1:15" x14ac:dyDescent="0.25">
      <c r="A488" t="s">
        <v>455</v>
      </c>
      <c r="B488" t="s">
        <v>547</v>
      </c>
      <c r="C488" t="s">
        <v>102</v>
      </c>
      <c r="D488">
        <v>23.1</v>
      </c>
      <c r="E488">
        <v>54</v>
      </c>
      <c r="F488">
        <v>17.2</v>
      </c>
      <c r="G488">
        <v>45.5</v>
      </c>
      <c r="H488">
        <v>67.5</v>
      </c>
      <c r="I488" t="s">
        <v>28</v>
      </c>
      <c r="J488">
        <v>2016</v>
      </c>
      <c r="K488">
        <f>INDEX('student population'!$A$2:$D$801,MATCH(Rank_SOLUTION!B488,'student population'!$A$2:$A$808,0),2)</f>
        <v>6147</v>
      </c>
      <c r="L488">
        <f>INDEX('student population'!$A$2:$D$801,MATCH(Rank_SOLUTION!B488,'student population'!$A$2:$A$808,0),3)</f>
        <v>15.5</v>
      </c>
      <c r="M488" s="1">
        <f>INDEX('student population'!$A$2:$D$801,MATCH(Rank_SOLUTION!B488,'student population'!$A$2:$A$808,0),4)</f>
        <v>0.13</v>
      </c>
      <c r="N488" t="str">
        <f t="shared" si="14"/>
        <v>Small</v>
      </c>
      <c r="O488" t="str">
        <f t="shared" si="15"/>
        <v>apply</v>
      </c>
    </row>
    <row r="489" spans="1:15" x14ac:dyDescent="0.25">
      <c r="A489" t="s">
        <v>455</v>
      </c>
      <c r="B489" t="s">
        <v>548</v>
      </c>
      <c r="C489" t="s">
        <v>64</v>
      </c>
      <c r="D489">
        <v>39.299999999999997</v>
      </c>
      <c r="E489">
        <v>23.1</v>
      </c>
      <c r="F489">
        <v>18.3</v>
      </c>
      <c r="G489">
        <v>36.6</v>
      </c>
      <c r="H489">
        <v>59.5</v>
      </c>
      <c r="I489" t="s">
        <v>28</v>
      </c>
      <c r="J489">
        <v>2016</v>
      </c>
      <c r="K489">
        <f>INDEX('student population'!$A$2:$D$801,MATCH(Rank_SOLUTION!B489,'student population'!$A$2:$A$808,0),2)</f>
        <v>2872</v>
      </c>
      <c r="L489">
        <f>INDEX('student population'!$A$2:$D$801,MATCH(Rank_SOLUTION!B489,'student population'!$A$2:$A$808,0),3)</f>
        <v>3.3</v>
      </c>
      <c r="M489" s="1">
        <f>INDEX('student population'!$A$2:$D$801,MATCH(Rank_SOLUTION!B489,'student population'!$A$2:$A$808,0),4)</f>
        <v>7.0000000000000007E-2</v>
      </c>
      <c r="N489" t="str">
        <f t="shared" si="14"/>
        <v>Small</v>
      </c>
      <c r="O489" t="str">
        <f t="shared" si="15"/>
        <v>apply</v>
      </c>
    </row>
    <row r="490" spans="1:15" x14ac:dyDescent="0.25">
      <c r="A490" t="s">
        <v>455</v>
      </c>
      <c r="B490" t="s">
        <v>549</v>
      </c>
      <c r="C490" t="s">
        <v>64</v>
      </c>
      <c r="D490">
        <v>21.6</v>
      </c>
      <c r="E490">
        <v>19.899999999999999</v>
      </c>
      <c r="F490">
        <v>11.4</v>
      </c>
      <c r="G490">
        <v>72.2</v>
      </c>
      <c r="H490">
        <v>30.9</v>
      </c>
      <c r="I490" t="s">
        <v>28</v>
      </c>
      <c r="J490">
        <v>2016</v>
      </c>
      <c r="K490">
        <f>INDEX('student population'!$A$2:$D$801,MATCH(Rank_SOLUTION!B490,'student population'!$A$2:$A$808,0),2)</f>
        <v>9303</v>
      </c>
      <c r="L490">
        <f>INDEX('student population'!$A$2:$D$801,MATCH(Rank_SOLUTION!B490,'student population'!$A$2:$A$808,0),3)</f>
        <v>9.9</v>
      </c>
      <c r="M490" s="1">
        <f>INDEX('student population'!$A$2:$D$801,MATCH(Rank_SOLUTION!B490,'student population'!$A$2:$A$808,0),4)</f>
        <v>0.04</v>
      </c>
      <c r="N490" t="str">
        <f t="shared" si="14"/>
        <v>Small</v>
      </c>
      <c r="O490" t="str">
        <f t="shared" si="15"/>
        <v>apply</v>
      </c>
    </row>
    <row r="491" spans="1:15" x14ac:dyDescent="0.25">
      <c r="A491" t="s">
        <v>455</v>
      </c>
      <c r="B491" t="s">
        <v>550</v>
      </c>
      <c r="C491" t="s">
        <v>64</v>
      </c>
      <c r="D491">
        <v>40</v>
      </c>
      <c r="E491">
        <v>34.4</v>
      </c>
      <c r="F491">
        <v>30</v>
      </c>
      <c r="G491">
        <v>33.700000000000003</v>
      </c>
      <c r="H491">
        <v>42.9</v>
      </c>
      <c r="I491" t="s">
        <v>28</v>
      </c>
      <c r="J491">
        <v>2016</v>
      </c>
      <c r="K491">
        <f>INDEX('student population'!$A$2:$D$801,MATCH(Rank_SOLUTION!B491,'student population'!$A$2:$A$808,0),2)</f>
        <v>15930</v>
      </c>
      <c r="L491">
        <f>INDEX('student population'!$A$2:$D$801,MATCH(Rank_SOLUTION!B491,'student population'!$A$2:$A$808,0),3)</f>
        <v>12.6</v>
      </c>
      <c r="M491" s="1">
        <f>INDEX('student population'!$A$2:$D$801,MATCH(Rank_SOLUTION!B491,'student population'!$A$2:$A$808,0),4)</f>
        <v>0.16</v>
      </c>
      <c r="N491" t="str">
        <f t="shared" si="14"/>
        <v>Medium</v>
      </c>
      <c r="O491" t="str">
        <f t="shared" si="15"/>
        <v>do not apply</v>
      </c>
    </row>
    <row r="492" spans="1:15" x14ac:dyDescent="0.25">
      <c r="A492" t="s">
        <v>455</v>
      </c>
      <c r="B492" t="s">
        <v>551</v>
      </c>
      <c r="C492" t="s">
        <v>112</v>
      </c>
      <c r="D492">
        <v>19.5</v>
      </c>
      <c r="E492">
        <v>18.600000000000001</v>
      </c>
      <c r="F492">
        <v>20.5</v>
      </c>
      <c r="G492">
        <v>54</v>
      </c>
      <c r="H492">
        <v>64.7</v>
      </c>
      <c r="I492" t="s">
        <v>28</v>
      </c>
      <c r="J492">
        <v>2016</v>
      </c>
      <c r="K492">
        <f>INDEX('student population'!$A$2:$D$801,MATCH(Rank_SOLUTION!B492,'student population'!$A$2:$A$808,0),2)</f>
        <v>14037</v>
      </c>
      <c r="L492">
        <f>INDEX('student population'!$A$2:$D$801,MATCH(Rank_SOLUTION!B492,'student population'!$A$2:$A$808,0),3)</f>
        <v>13.3</v>
      </c>
      <c r="M492" s="1">
        <f>INDEX('student population'!$A$2:$D$801,MATCH(Rank_SOLUTION!B492,'student population'!$A$2:$A$808,0),4)</f>
        <v>0.03</v>
      </c>
      <c r="N492" t="str">
        <f t="shared" si="14"/>
        <v>Medium</v>
      </c>
      <c r="O492" t="str">
        <f t="shared" si="15"/>
        <v>do not apply</v>
      </c>
    </row>
    <row r="493" spans="1:15" x14ac:dyDescent="0.25">
      <c r="A493" t="s">
        <v>455</v>
      </c>
      <c r="B493" t="s">
        <v>552</v>
      </c>
      <c r="C493" t="s">
        <v>13</v>
      </c>
      <c r="D493">
        <v>19.100000000000001</v>
      </c>
      <c r="E493">
        <v>79</v>
      </c>
      <c r="F493">
        <v>13.2</v>
      </c>
      <c r="G493">
        <v>44.1</v>
      </c>
      <c r="H493">
        <v>29.2</v>
      </c>
      <c r="I493" t="s">
        <v>28</v>
      </c>
      <c r="J493">
        <v>2016</v>
      </c>
      <c r="K493">
        <f>INDEX('student population'!$A$2:$D$801,MATCH(Rank_SOLUTION!B493,'student population'!$A$2:$A$808,0),2)</f>
        <v>19622</v>
      </c>
      <c r="L493">
        <f>INDEX('student population'!$A$2:$D$801,MATCH(Rank_SOLUTION!B493,'student population'!$A$2:$A$808,0),3)</f>
        <v>15.8</v>
      </c>
      <c r="M493" s="1">
        <f>INDEX('student population'!$A$2:$D$801,MATCH(Rank_SOLUTION!B493,'student population'!$A$2:$A$808,0),4)</f>
        <v>0.15</v>
      </c>
      <c r="N493" t="str">
        <f t="shared" si="14"/>
        <v>Medium</v>
      </c>
      <c r="O493" t="str">
        <f t="shared" si="15"/>
        <v>do not apply</v>
      </c>
    </row>
    <row r="494" spans="1:15" x14ac:dyDescent="0.25">
      <c r="A494" t="s">
        <v>455</v>
      </c>
      <c r="B494" t="s">
        <v>553</v>
      </c>
      <c r="C494" t="s">
        <v>33</v>
      </c>
      <c r="D494">
        <v>26.8</v>
      </c>
      <c r="E494">
        <v>42.9</v>
      </c>
      <c r="F494">
        <v>24.5</v>
      </c>
      <c r="G494">
        <v>41.6</v>
      </c>
      <c r="H494">
        <v>29.2</v>
      </c>
      <c r="I494" t="s">
        <v>28</v>
      </c>
      <c r="J494">
        <v>2016</v>
      </c>
      <c r="K494">
        <f>INDEX('student population'!$A$2:$D$801,MATCH(Rank_SOLUTION!B494,'student population'!$A$2:$A$808,0),2)</f>
        <v>27046</v>
      </c>
      <c r="L494">
        <f>INDEX('student population'!$A$2:$D$801,MATCH(Rank_SOLUTION!B494,'student population'!$A$2:$A$808,0),3)</f>
        <v>24.7</v>
      </c>
      <c r="M494" s="1">
        <f>INDEX('student population'!$A$2:$D$801,MATCH(Rank_SOLUTION!B494,'student population'!$A$2:$A$808,0),4)</f>
        <v>0.09</v>
      </c>
      <c r="N494" t="str">
        <f t="shared" si="14"/>
        <v>Medium</v>
      </c>
      <c r="O494" t="str">
        <f t="shared" si="15"/>
        <v>do not apply</v>
      </c>
    </row>
    <row r="495" spans="1:15" x14ac:dyDescent="0.25">
      <c r="A495" t="s">
        <v>455</v>
      </c>
      <c r="B495" t="s">
        <v>554</v>
      </c>
      <c r="C495" t="s">
        <v>555</v>
      </c>
      <c r="D495">
        <v>26.3</v>
      </c>
      <c r="E495">
        <v>51.7</v>
      </c>
      <c r="F495">
        <v>14.6</v>
      </c>
      <c r="G495">
        <v>44.7</v>
      </c>
      <c r="H495">
        <v>31.1</v>
      </c>
      <c r="I495" t="s">
        <v>28</v>
      </c>
      <c r="J495">
        <v>2016</v>
      </c>
      <c r="K495">
        <f>INDEX('student population'!$A$2:$D$801,MATCH(Rank_SOLUTION!B495,'student population'!$A$2:$A$808,0),2)</f>
        <v>16270</v>
      </c>
      <c r="L495">
        <f>INDEX('student population'!$A$2:$D$801,MATCH(Rank_SOLUTION!B495,'student population'!$A$2:$A$808,0),3)</f>
        <v>9</v>
      </c>
      <c r="M495" s="1">
        <f>INDEX('student population'!$A$2:$D$801,MATCH(Rank_SOLUTION!B495,'student population'!$A$2:$A$808,0),4)</f>
        <v>0.13</v>
      </c>
      <c r="N495" t="str">
        <f t="shared" si="14"/>
        <v>Medium</v>
      </c>
      <c r="O495" t="str">
        <f t="shared" si="15"/>
        <v>do not apply</v>
      </c>
    </row>
    <row r="496" spans="1:15" x14ac:dyDescent="0.25">
      <c r="A496" t="s">
        <v>455</v>
      </c>
      <c r="B496" t="s">
        <v>556</v>
      </c>
      <c r="C496" t="s">
        <v>141</v>
      </c>
      <c r="D496">
        <v>17.2</v>
      </c>
      <c r="E496">
        <v>35</v>
      </c>
      <c r="F496">
        <v>8.6999999999999993</v>
      </c>
      <c r="G496">
        <v>66.8</v>
      </c>
      <c r="H496">
        <v>31.2</v>
      </c>
      <c r="I496" t="s">
        <v>28</v>
      </c>
      <c r="J496">
        <v>2016</v>
      </c>
      <c r="K496">
        <f>INDEX('student population'!$A$2:$D$801,MATCH(Rank_SOLUTION!B496,'student population'!$A$2:$A$808,0),2)</f>
        <v>13435</v>
      </c>
      <c r="L496">
        <f>INDEX('student population'!$A$2:$D$801,MATCH(Rank_SOLUTION!B496,'student population'!$A$2:$A$808,0),3)</f>
        <v>37.4</v>
      </c>
      <c r="M496" s="1">
        <f>INDEX('student population'!$A$2:$D$801,MATCH(Rank_SOLUTION!B496,'student population'!$A$2:$A$808,0),4)</f>
        <v>7.0000000000000007E-2</v>
      </c>
      <c r="N496" t="str">
        <f t="shared" si="14"/>
        <v>Medium</v>
      </c>
      <c r="O496" t="str">
        <f t="shared" si="15"/>
        <v>do not apply</v>
      </c>
    </row>
    <row r="497" spans="1:15" x14ac:dyDescent="0.25">
      <c r="A497" t="s">
        <v>455</v>
      </c>
      <c r="B497" t="s">
        <v>557</v>
      </c>
      <c r="C497" t="s">
        <v>179</v>
      </c>
      <c r="D497">
        <v>22.7</v>
      </c>
      <c r="E497">
        <v>40.5</v>
      </c>
      <c r="F497">
        <v>16.899999999999999</v>
      </c>
      <c r="G497">
        <v>49.6</v>
      </c>
      <c r="H497">
        <v>31.3</v>
      </c>
      <c r="I497" t="s">
        <v>28</v>
      </c>
      <c r="J497">
        <v>2016</v>
      </c>
      <c r="K497">
        <f>INDEX('student population'!$A$2:$D$801,MATCH(Rank_SOLUTION!B497,'student population'!$A$2:$A$808,0),2)</f>
        <v>58413</v>
      </c>
      <c r="L497">
        <f>INDEX('student population'!$A$2:$D$801,MATCH(Rank_SOLUTION!B497,'student population'!$A$2:$A$808,0),3)</f>
        <v>15.4</v>
      </c>
      <c r="M497" s="1">
        <f>INDEX('student population'!$A$2:$D$801,MATCH(Rank_SOLUTION!B497,'student population'!$A$2:$A$808,0),4)</f>
        <v>0.09</v>
      </c>
      <c r="N497" t="str">
        <f t="shared" si="14"/>
        <v>Large</v>
      </c>
      <c r="O497" t="str">
        <f t="shared" si="15"/>
        <v>do not apply</v>
      </c>
    </row>
    <row r="498" spans="1:15" x14ac:dyDescent="0.25">
      <c r="A498" t="s">
        <v>455</v>
      </c>
      <c r="B498" t="s">
        <v>558</v>
      </c>
      <c r="C498" t="s">
        <v>209</v>
      </c>
      <c r="D498">
        <v>19.3</v>
      </c>
      <c r="E498">
        <v>87</v>
      </c>
      <c r="F498">
        <v>18.2</v>
      </c>
      <c r="G498">
        <v>53.7</v>
      </c>
      <c r="H498">
        <v>30.7</v>
      </c>
      <c r="I498" t="s">
        <v>28</v>
      </c>
      <c r="J498">
        <v>2016</v>
      </c>
      <c r="K498">
        <f>INDEX('student population'!$A$2:$D$801,MATCH(Rank_SOLUTION!B498,'student population'!$A$2:$A$808,0),2)</f>
        <v>10159</v>
      </c>
      <c r="L498">
        <f>INDEX('student population'!$A$2:$D$801,MATCH(Rank_SOLUTION!B498,'student population'!$A$2:$A$808,0),3)</f>
        <v>17</v>
      </c>
      <c r="M498" s="1">
        <f>INDEX('student population'!$A$2:$D$801,MATCH(Rank_SOLUTION!B498,'student population'!$A$2:$A$808,0),4)</f>
        <v>0.25</v>
      </c>
      <c r="N498" t="str">
        <f t="shared" si="14"/>
        <v>Medium</v>
      </c>
      <c r="O498" t="str">
        <f t="shared" si="15"/>
        <v>do not apply</v>
      </c>
    </row>
    <row r="499" spans="1:15" x14ac:dyDescent="0.25">
      <c r="A499" t="s">
        <v>455</v>
      </c>
      <c r="B499" t="s">
        <v>559</v>
      </c>
      <c r="C499" t="s">
        <v>51</v>
      </c>
      <c r="D499">
        <v>20.100000000000001</v>
      </c>
      <c r="E499">
        <v>54</v>
      </c>
      <c r="F499">
        <v>24.6</v>
      </c>
      <c r="G499">
        <v>52.3</v>
      </c>
      <c r="H499">
        <v>30.7</v>
      </c>
      <c r="I499" t="s">
        <v>28</v>
      </c>
      <c r="J499">
        <v>2016</v>
      </c>
      <c r="K499">
        <f>INDEX('student population'!$A$2:$D$801,MATCH(Rank_SOLUTION!B499,'student population'!$A$2:$A$808,0),2)</f>
        <v>30704</v>
      </c>
      <c r="L499">
        <f>INDEX('student population'!$A$2:$D$801,MATCH(Rank_SOLUTION!B499,'student population'!$A$2:$A$808,0),3)</f>
        <v>32.200000000000003</v>
      </c>
      <c r="M499" s="1">
        <f>INDEX('student population'!$A$2:$D$801,MATCH(Rank_SOLUTION!B499,'student population'!$A$2:$A$808,0),4)</f>
        <v>0.09</v>
      </c>
      <c r="N499" t="str">
        <f t="shared" si="14"/>
        <v>Large</v>
      </c>
      <c r="O499" t="str">
        <f t="shared" si="15"/>
        <v>do not apply</v>
      </c>
    </row>
    <row r="500" spans="1:15" x14ac:dyDescent="0.25">
      <c r="A500" t="s">
        <v>455</v>
      </c>
      <c r="B500" t="s">
        <v>560</v>
      </c>
      <c r="C500" t="s">
        <v>62</v>
      </c>
      <c r="D500">
        <v>38.200000000000003</v>
      </c>
      <c r="E500">
        <v>36.700000000000003</v>
      </c>
      <c r="F500">
        <v>26.8</v>
      </c>
      <c r="G500">
        <v>18</v>
      </c>
      <c r="H500">
        <v>97.8</v>
      </c>
      <c r="I500" t="s">
        <v>28</v>
      </c>
      <c r="J500">
        <v>2016</v>
      </c>
      <c r="K500">
        <f>INDEX('student population'!$A$2:$D$801,MATCH(Rank_SOLUTION!B500,'student population'!$A$2:$A$808,0),2)</f>
        <v>46227</v>
      </c>
      <c r="L500">
        <f>INDEX('student population'!$A$2:$D$801,MATCH(Rank_SOLUTION!B500,'student population'!$A$2:$A$808,0),3)</f>
        <v>14.4</v>
      </c>
      <c r="M500" s="1">
        <f>INDEX('student population'!$A$2:$D$801,MATCH(Rank_SOLUTION!B500,'student population'!$A$2:$A$808,0),4)</f>
        <v>7.0000000000000007E-2</v>
      </c>
      <c r="N500" t="str">
        <f t="shared" si="14"/>
        <v>Large</v>
      </c>
      <c r="O500" t="str">
        <f t="shared" si="15"/>
        <v>do not apply</v>
      </c>
    </row>
    <row r="501" spans="1:15" x14ac:dyDescent="0.25">
      <c r="A501" t="s">
        <v>455</v>
      </c>
      <c r="B501" t="s">
        <v>561</v>
      </c>
      <c r="C501" t="s">
        <v>62</v>
      </c>
      <c r="D501">
        <v>26.7</v>
      </c>
      <c r="E501">
        <v>25</v>
      </c>
      <c r="F501">
        <v>15.6</v>
      </c>
      <c r="G501">
        <v>47</v>
      </c>
      <c r="H501" t="s">
        <v>28</v>
      </c>
      <c r="I501" t="s">
        <v>28</v>
      </c>
      <c r="J501">
        <v>2016</v>
      </c>
      <c r="K501">
        <f>INDEX('student population'!$A$2:$D$801,MATCH(Rank_SOLUTION!B501,'student population'!$A$2:$A$808,0),2)</f>
        <v>32921</v>
      </c>
      <c r="L501">
        <f>INDEX('student population'!$A$2:$D$801,MATCH(Rank_SOLUTION!B501,'student population'!$A$2:$A$808,0),3)</f>
        <v>12.3</v>
      </c>
      <c r="M501" s="1">
        <f>INDEX('student population'!$A$2:$D$801,MATCH(Rank_SOLUTION!B501,'student population'!$A$2:$A$808,0),4)</f>
        <v>0.05</v>
      </c>
      <c r="N501" t="str">
        <f t="shared" si="14"/>
        <v>Large</v>
      </c>
      <c r="O501" t="str">
        <f t="shared" si="15"/>
        <v>do not apply</v>
      </c>
    </row>
    <row r="502" spans="1:15" x14ac:dyDescent="0.25">
      <c r="A502" t="s">
        <v>562</v>
      </c>
      <c r="B502" t="s">
        <v>563</v>
      </c>
      <c r="C502" t="s">
        <v>564</v>
      </c>
      <c r="D502">
        <v>27.7</v>
      </c>
      <c r="E502">
        <v>93</v>
      </c>
      <c r="F502">
        <v>11.2</v>
      </c>
      <c r="G502">
        <v>31.9</v>
      </c>
      <c r="H502" t="s">
        <v>28</v>
      </c>
      <c r="I502" t="s">
        <v>28</v>
      </c>
      <c r="J502">
        <v>2016</v>
      </c>
      <c r="K502">
        <f>INDEX('student population'!$A$2:$D$801,MATCH(Rank_SOLUTION!B502,'student population'!$A$2:$A$808,0),2)</f>
        <v>7695</v>
      </c>
      <c r="L502">
        <f>INDEX('student population'!$A$2:$D$801,MATCH(Rank_SOLUTION!B502,'student population'!$A$2:$A$808,0),3)</f>
        <v>8.9</v>
      </c>
      <c r="M502" s="1">
        <f>INDEX('student population'!$A$2:$D$801,MATCH(Rank_SOLUTION!B502,'student population'!$A$2:$A$808,0),4)</f>
        <v>0.25</v>
      </c>
      <c r="N502" t="str">
        <f t="shared" si="14"/>
        <v>Small</v>
      </c>
      <c r="O502" t="str">
        <f t="shared" si="15"/>
        <v>apply</v>
      </c>
    </row>
    <row r="503" spans="1:15" x14ac:dyDescent="0.25">
      <c r="A503" t="s">
        <v>562</v>
      </c>
      <c r="B503" t="s">
        <v>565</v>
      </c>
      <c r="C503" t="s">
        <v>498</v>
      </c>
      <c r="D503">
        <v>24.5</v>
      </c>
      <c r="E503">
        <v>7.7</v>
      </c>
      <c r="F503">
        <v>25.7</v>
      </c>
      <c r="G503">
        <v>34.799999999999997</v>
      </c>
      <c r="H503">
        <v>55.7</v>
      </c>
      <c r="I503" t="s">
        <v>28</v>
      </c>
      <c r="J503">
        <v>2016</v>
      </c>
      <c r="K503">
        <f>INDEX('student population'!$A$2:$D$801,MATCH(Rank_SOLUTION!B503,'student population'!$A$2:$A$808,0),2)</f>
        <v>14080</v>
      </c>
      <c r="L503">
        <f>INDEX('student population'!$A$2:$D$801,MATCH(Rank_SOLUTION!B503,'student population'!$A$2:$A$808,0),3)</f>
        <v>25.6</v>
      </c>
      <c r="M503" s="1">
        <f>INDEX('student population'!$A$2:$D$801,MATCH(Rank_SOLUTION!B503,'student population'!$A$2:$A$808,0),4)</f>
        <v>0.01</v>
      </c>
      <c r="N503" t="str">
        <f t="shared" si="14"/>
        <v>Medium</v>
      </c>
      <c r="O503" t="str">
        <f t="shared" si="15"/>
        <v>do not apply</v>
      </c>
    </row>
    <row r="504" spans="1:15" x14ac:dyDescent="0.25">
      <c r="A504" t="s">
        <v>562</v>
      </c>
      <c r="B504" t="s">
        <v>566</v>
      </c>
      <c r="C504" t="s">
        <v>567</v>
      </c>
      <c r="D504">
        <v>21.2</v>
      </c>
      <c r="E504">
        <v>51.7</v>
      </c>
      <c r="F504">
        <v>13.8</v>
      </c>
      <c r="G504">
        <v>31.2</v>
      </c>
      <c r="H504">
        <v>28</v>
      </c>
      <c r="I504" t="s">
        <v>28</v>
      </c>
      <c r="J504">
        <v>2016</v>
      </c>
      <c r="K504">
        <f>INDEX('student population'!$A$2:$D$801,MATCH(Rank_SOLUTION!B504,'student population'!$A$2:$A$808,0),2)</f>
        <v>15773</v>
      </c>
      <c r="L504">
        <f>INDEX('student population'!$A$2:$D$801,MATCH(Rank_SOLUTION!B504,'student population'!$A$2:$A$808,0),3)</f>
        <v>16.899999999999999</v>
      </c>
      <c r="M504" s="1">
        <f>INDEX('student population'!$A$2:$D$801,MATCH(Rank_SOLUTION!B504,'student population'!$A$2:$A$808,0),4)</f>
        <v>0.02</v>
      </c>
      <c r="N504" t="str">
        <f t="shared" si="14"/>
        <v>Medium</v>
      </c>
      <c r="O504" t="str">
        <f t="shared" si="15"/>
        <v>do not apply</v>
      </c>
    </row>
    <row r="505" spans="1:15" x14ac:dyDescent="0.25">
      <c r="A505" t="s">
        <v>562</v>
      </c>
      <c r="B505" t="s">
        <v>568</v>
      </c>
      <c r="C505" t="s">
        <v>11</v>
      </c>
      <c r="D505">
        <v>25.5</v>
      </c>
      <c r="E505">
        <v>25.9</v>
      </c>
      <c r="F505">
        <v>17.399999999999999</v>
      </c>
      <c r="G505">
        <v>30.3</v>
      </c>
      <c r="H505">
        <v>36.9</v>
      </c>
      <c r="I505" t="s">
        <v>28</v>
      </c>
      <c r="J505">
        <v>2016</v>
      </c>
      <c r="K505">
        <f>INDEX('student population'!$A$2:$D$801,MATCH(Rank_SOLUTION!B505,'student population'!$A$2:$A$808,0),2)</f>
        <v>22819</v>
      </c>
      <c r="L505">
        <f>INDEX('student population'!$A$2:$D$801,MATCH(Rank_SOLUTION!B505,'student population'!$A$2:$A$808,0),3)</f>
        <v>21.2</v>
      </c>
      <c r="M505" s="1">
        <f>INDEX('student population'!$A$2:$D$801,MATCH(Rank_SOLUTION!B505,'student population'!$A$2:$A$808,0),4)</f>
        <v>0.05</v>
      </c>
      <c r="N505" t="str">
        <f t="shared" si="14"/>
        <v>Medium</v>
      </c>
      <c r="O505" t="str">
        <f t="shared" si="15"/>
        <v>do not apply</v>
      </c>
    </row>
    <row r="506" spans="1:15" x14ac:dyDescent="0.25">
      <c r="A506" t="s">
        <v>562</v>
      </c>
      <c r="B506" t="s">
        <v>569</v>
      </c>
      <c r="C506" t="s">
        <v>11</v>
      </c>
      <c r="D506">
        <v>30.2</v>
      </c>
      <c r="E506">
        <v>27.9</v>
      </c>
      <c r="F506">
        <v>19.399999999999999</v>
      </c>
      <c r="G506">
        <v>21</v>
      </c>
      <c r="H506">
        <v>37.200000000000003</v>
      </c>
      <c r="I506" t="s">
        <v>28</v>
      </c>
      <c r="J506">
        <v>2016</v>
      </c>
      <c r="K506">
        <f>INDEX('student population'!$A$2:$D$801,MATCH(Rank_SOLUTION!B506,'student population'!$A$2:$A$808,0),2)</f>
        <v>22386</v>
      </c>
      <c r="L506">
        <f>INDEX('student population'!$A$2:$D$801,MATCH(Rank_SOLUTION!B506,'student population'!$A$2:$A$808,0),3)</f>
        <v>17.600000000000001</v>
      </c>
      <c r="M506" s="1">
        <f>INDEX('student population'!$A$2:$D$801,MATCH(Rank_SOLUTION!B506,'student population'!$A$2:$A$808,0),4)</f>
        <v>0.04</v>
      </c>
      <c r="N506" t="str">
        <f t="shared" si="14"/>
        <v>Medium</v>
      </c>
      <c r="O506" t="str">
        <f t="shared" si="15"/>
        <v>do not apply</v>
      </c>
    </row>
    <row r="507" spans="1:15" x14ac:dyDescent="0.25">
      <c r="A507" t="s">
        <v>562</v>
      </c>
      <c r="B507" t="s">
        <v>570</v>
      </c>
      <c r="C507" t="s">
        <v>571</v>
      </c>
      <c r="D507">
        <v>27.9</v>
      </c>
      <c r="E507">
        <v>35.4</v>
      </c>
      <c r="F507">
        <v>12.5</v>
      </c>
      <c r="G507">
        <v>32.1</v>
      </c>
      <c r="H507">
        <v>28.6</v>
      </c>
      <c r="I507" t="s">
        <v>28</v>
      </c>
      <c r="J507">
        <v>2016</v>
      </c>
      <c r="K507">
        <f>INDEX('student population'!$A$2:$D$801,MATCH(Rank_SOLUTION!B507,'student population'!$A$2:$A$808,0),2)</f>
        <v>37915</v>
      </c>
      <c r="L507">
        <f>INDEX('student population'!$A$2:$D$801,MATCH(Rank_SOLUTION!B507,'student population'!$A$2:$A$808,0),3)</f>
        <v>23.5</v>
      </c>
      <c r="M507" s="1">
        <f>INDEX('student population'!$A$2:$D$801,MATCH(Rank_SOLUTION!B507,'student population'!$A$2:$A$808,0),4)</f>
        <v>0.02</v>
      </c>
      <c r="N507" t="str">
        <f t="shared" si="14"/>
        <v>Large</v>
      </c>
      <c r="O507" t="str">
        <f t="shared" si="15"/>
        <v>do not apply</v>
      </c>
    </row>
    <row r="508" spans="1:15" x14ac:dyDescent="0.25">
      <c r="A508" t="s">
        <v>562</v>
      </c>
      <c r="B508" t="s">
        <v>572</v>
      </c>
      <c r="C508" t="s">
        <v>179</v>
      </c>
      <c r="D508">
        <v>18.2</v>
      </c>
      <c r="E508">
        <v>34.9</v>
      </c>
      <c r="F508">
        <v>11.9</v>
      </c>
      <c r="G508">
        <v>43.1</v>
      </c>
      <c r="H508">
        <v>30.3</v>
      </c>
      <c r="I508" t="s">
        <v>28</v>
      </c>
      <c r="J508">
        <v>2016</v>
      </c>
      <c r="K508">
        <f>INDEX('student population'!$A$2:$D$801,MATCH(Rank_SOLUTION!B508,'student population'!$A$2:$A$808,0),2)</f>
        <v>46373</v>
      </c>
      <c r="L508">
        <f>INDEX('student population'!$A$2:$D$801,MATCH(Rank_SOLUTION!B508,'student population'!$A$2:$A$808,0),3)</f>
        <v>15.3</v>
      </c>
      <c r="M508" s="1">
        <f>INDEX('student population'!$A$2:$D$801,MATCH(Rank_SOLUTION!B508,'student population'!$A$2:$A$808,0),4)</f>
        <v>0.05</v>
      </c>
      <c r="N508" t="str">
        <f t="shared" si="14"/>
        <v>Large</v>
      </c>
      <c r="O508" t="str">
        <f t="shared" si="15"/>
        <v>do not apply</v>
      </c>
    </row>
    <row r="509" spans="1:15" x14ac:dyDescent="0.25">
      <c r="A509" t="s">
        <v>562</v>
      </c>
      <c r="B509" t="s">
        <v>573</v>
      </c>
      <c r="C509" t="s">
        <v>195</v>
      </c>
      <c r="D509">
        <v>44</v>
      </c>
      <c r="E509">
        <v>15.6</v>
      </c>
      <c r="F509">
        <v>23.7</v>
      </c>
      <c r="G509">
        <v>3.1</v>
      </c>
      <c r="H509">
        <v>68.099999999999994</v>
      </c>
      <c r="I509" t="s">
        <v>28</v>
      </c>
      <c r="J509">
        <v>2016</v>
      </c>
      <c r="K509">
        <f>INDEX('student population'!$A$2:$D$801,MATCH(Rank_SOLUTION!B509,'student population'!$A$2:$A$808,0),2)</f>
        <v>18808</v>
      </c>
      <c r="L509">
        <f>INDEX('student population'!$A$2:$D$801,MATCH(Rank_SOLUTION!B509,'student population'!$A$2:$A$808,0),3)</f>
        <v>4</v>
      </c>
      <c r="M509" s="1">
        <f>INDEX('student population'!$A$2:$D$801,MATCH(Rank_SOLUTION!B509,'student population'!$A$2:$A$808,0),4)</f>
        <v>0.04</v>
      </c>
      <c r="N509" t="str">
        <f t="shared" si="14"/>
        <v>Medium</v>
      </c>
      <c r="O509" t="str">
        <f t="shared" si="15"/>
        <v>do not apply</v>
      </c>
    </row>
    <row r="510" spans="1:15" x14ac:dyDescent="0.25">
      <c r="A510" t="s">
        <v>562</v>
      </c>
      <c r="B510" t="s">
        <v>574</v>
      </c>
      <c r="C510" t="s">
        <v>215</v>
      </c>
      <c r="D510">
        <v>25.1</v>
      </c>
      <c r="E510">
        <v>52.9</v>
      </c>
      <c r="F510">
        <v>21.3</v>
      </c>
      <c r="G510">
        <v>30.1</v>
      </c>
      <c r="H510">
        <v>28.7</v>
      </c>
      <c r="I510" t="s">
        <v>28</v>
      </c>
      <c r="J510">
        <v>2016</v>
      </c>
      <c r="K510">
        <f>INDEX('student population'!$A$2:$D$801,MATCH(Rank_SOLUTION!B510,'student population'!$A$2:$A$808,0),2)</f>
        <v>16695</v>
      </c>
      <c r="L510">
        <f>INDEX('student population'!$A$2:$D$801,MATCH(Rank_SOLUTION!B510,'student population'!$A$2:$A$808,0),3)</f>
        <v>12.6</v>
      </c>
      <c r="M510" s="1">
        <f>INDEX('student population'!$A$2:$D$801,MATCH(Rank_SOLUTION!B510,'student population'!$A$2:$A$808,0),4)</f>
        <v>0.02</v>
      </c>
      <c r="N510" t="str">
        <f t="shared" si="14"/>
        <v>Medium</v>
      </c>
      <c r="O510" t="str">
        <f t="shared" si="15"/>
        <v>do not apply</v>
      </c>
    </row>
    <row r="511" spans="1:15" x14ac:dyDescent="0.25">
      <c r="A511" t="s">
        <v>562</v>
      </c>
      <c r="B511" t="s">
        <v>575</v>
      </c>
      <c r="C511" t="s">
        <v>78</v>
      </c>
      <c r="D511">
        <v>20.2</v>
      </c>
      <c r="E511">
        <v>66.599999999999994</v>
      </c>
      <c r="F511">
        <v>2.9</v>
      </c>
      <c r="G511">
        <v>46.9</v>
      </c>
      <c r="H511" t="s">
        <v>28</v>
      </c>
      <c r="I511" t="s">
        <v>28</v>
      </c>
      <c r="J511">
        <v>2016</v>
      </c>
      <c r="K511">
        <f>INDEX('student population'!$A$2:$D$801,MATCH(Rank_SOLUTION!B511,'student population'!$A$2:$A$808,0),2)</f>
        <v>15619</v>
      </c>
      <c r="L511">
        <f>INDEX('student population'!$A$2:$D$801,MATCH(Rank_SOLUTION!B511,'student population'!$A$2:$A$808,0),3)</f>
        <v>7.1</v>
      </c>
      <c r="M511" s="1">
        <f>INDEX('student population'!$A$2:$D$801,MATCH(Rank_SOLUTION!B511,'student population'!$A$2:$A$808,0),4)</f>
        <v>0.17</v>
      </c>
      <c r="N511" t="str">
        <f t="shared" si="14"/>
        <v>Medium</v>
      </c>
      <c r="O511" t="str">
        <f t="shared" si="15"/>
        <v>do not apply</v>
      </c>
    </row>
    <row r="512" spans="1:15" x14ac:dyDescent="0.25">
      <c r="A512" t="s">
        <v>562</v>
      </c>
      <c r="B512" t="s">
        <v>576</v>
      </c>
      <c r="C512" t="s">
        <v>318</v>
      </c>
      <c r="D512">
        <v>21.2</v>
      </c>
      <c r="E512">
        <v>38.299999999999997</v>
      </c>
      <c r="F512">
        <v>17.2</v>
      </c>
      <c r="G512">
        <v>45.4</v>
      </c>
      <c r="H512">
        <v>35.5</v>
      </c>
      <c r="I512" t="s">
        <v>28</v>
      </c>
      <c r="J512">
        <v>2016</v>
      </c>
      <c r="K512">
        <f>INDEX('student population'!$A$2:$D$801,MATCH(Rank_SOLUTION!B512,'student population'!$A$2:$A$808,0),2)</f>
        <v>11506</v>
      </c>
      <c r="L512">
        <f>INDEX('student population'!$A$2:$D$801,MATCH(Rank_SOLUTION!B512,'student population'!$A$2:$A$808,0),3)</f>
        <v>25</v>
      </c>
      <c r="M512" s="1">
        <f>INDEX('student population'!$A$2:$D$801,MATCH(Rank_SOLUTION!B512,'student population'!$A$2:$A$808,0),4)</f>
        <v>7.0000000000000007E-2</v>
      </c>
      <c r="N512" t="str">
        <f t="shared" si="14"/>
        <v>Medium</v>
      </c>
      <c r="O512" t="str">
        <f t="shared" si="15"/>
        <v>do not apply</v>
      </c>
    </row>
    <row r="513" spans="1:15" x14ac:dyDescent="0.25">
      <c r="A513" t="s">
        <v>562</v>
      </c>
      <c r="B513" t="s">
        <v>577</v>
      </c>
      <c r="C513" t="s">
        <v>78</v>
      </c>
      <c r="D513">
        <v>21.4</v>
      </c>
      <c r="E513">
        <v>50.9</v>
      </c>
      <c r="F513">
        <v>8.8000000000000007</v>
      </c>
      <c r="G513">
        <v>46.3</v>
      </c>
      <c r="H513" t="s">
        <v>28</v>
      </c>
      <c r="I513" t="s">
        <v>28</v>
      </c>
      <c r="J513">
        <v>2016</v>
      </c>
      <c r="K513">
        <f>INDEX('student population'!$A$2:$D$801,MATCH(Rank_SOLUTION!B513,'student population'!$A$2:$A$808,0),2)</f>
        <v>26612</v>
      </c>
      <c r="L513">
        <f>INDEX('student population'!$A$2:$D$801,MATCH(Rank_SOLUTION!B513,'student population'!$A$2:$A$808,0),3)</f>
        <v>20.8</v>
      </c>
      <c r="M513" s="1">
        <f>INDEX('student population'!$A$2:$D$801,MATCH(Rank_SOLUTION!B513,'student population'!$A$2:$A$808,0),4)</f>
        <v>0.11</v>
      </c>
      <c r="N513" t="str">
        <f t="shared" si="14"/>
        <v>Medium</v>
      </c>
      <c r="O513" t="str">
        <f t="shared" si="15"/>
        <v>do not apply</v>
      </c>
    </row>
    <row r="514" spans="1:15" x14ac:dyDescent="0.25">
      <c r="A514" t="s">
        <v>562</v>
      </c>
      <c r="B514" t="s">
        <v>578</v>
      </c>
      <c r="C514" t="s">
        <v>51</v>
      </c>
      <c r="D514">
        <v>18.399999999999999</v>
      </c>
      <c r="E514">
        <v>54.6</v>
      </c>
      <c r="F514">
        <v>19.3</v>
      </c>
      <c r="G514">
        <v>29.8</v>
      </c>
      <c r="H514">
        <v>36.200000000000003</v>
      </c>
      <c r="I514" t="s">
        <v>28</v>
      </c>
      <c r="J514">
        <v>2016</v>
      </c>
      <c r="K514">
        <f>INDEX('student population'!$A$2:$D$801,MATCH(Rank_SOLUTION!B514,'student population'!$A$2:$A$808,0),2)</f>
        <v>11221</v>
      </c>
      <c r="L514">
        <f>INDEX('student population'!$A$2:$D$801,MATCH(Rank_SOLUTION!B514,'student population'!$A$2:$A$808,0),3)</f>
        <v>28.6</v>
      </c>
      <c r="M514" s="1">
        <f>INDEX('student population'!$A$2:$D$801,MATCH(Rank_SOLUTION!B514,'student population'!$A$2:$A$808,0),4)</f>
        <v>0.24</v>
      </c>
      <c r="N514" t="str">
        <f t="shared" ref="N514:N577" si="16">IF(K514&gt;30000,"Large", IF(K514&gt;10000, "Medium", "Small"))</f>
        <v>Medium</v>
      </c>
      <c r="O514" t="str">
        <f t="shared" ref="O514:O577" si="17">IF(AND(N514="Small", L514 &lt;40), "apply", "do not apply")</f>
        <v>do not apply</v>
      </c>
    </row>
    <row r="515" spans="1:15" x14ac:dyDescent="0.25">
      <c r="A515" t="s">
        <v>562</v>
      </c>
      <c r="B515" t="s">
        <v>579</v>
      </c>
      <c r="C515" t="s">
        <v>33</v>
      </c>
      <c r="D515">
        <v>19.899999999999999</v>
      </c>
      <c r="E515">
        <v>61.3</v>
      </c>
      <c r="F515">
        <v>24</v>
      </c>
      <c r="G515">
        <v>32</v>
      </c>
      <c r="H515">
        <v>30.4</v>
      </c>
      <c r="I515" t="s">
        <v>28</v>
      </c>
      <c r="J515">
        <v>2016</v>
      </c>
      <c r="K515">
        <f>INDEX('student population'!$A$2:$D$801,MATCH(Rank_SOLUTION!B515,'student population'!$A$2:$A$808,0),2)</f>
        <v>25036</v>
      </c>
      <c r="L515">
        <f>INDEX('student population'!$A$2:$D$801,MATCH(Rank_SOLUTION!B515,'student population'!$A$2:$A$808,0),3)</f>
        <v>29.8</v>
      </c>
      <c r="M515" s="1">
        <f>INDEX('student population'!$A$2:$D$801,MATCH(Rank_SOLUTION!B515,'student population'!$A$2:$A$808,0),4)</f>
        <v>0.18</v>
      </c>
      <c r="N515" t="str">
        <f t="shared" si="16"/>
        <v>Medium</v>
      </c>
      <c r="O515" t="str">
        <f t="shared" si="17"/>
        <v>do not apply</v>
      </c>
    </row>
    <row r="516" spans="1:15" x14ac:dyDescent="0.25">
      <c r="A516" t="s">
        <v>562</v>
      </c>
      <c r="B516" t="s">
        <v>580</v>
      </c>
      <c r="C516" t="s">
        <v>141</v>
      </c>
      <c r="D516">
        <v>19.2</v>
      </c>
      <c r="E516">
        <v>25.3</v>
      </c>
      <c r="F516">
        <v>15.9</v>
      </c>
      <c r="G516">
        <v>52.9</v>
      </c>
      <c r="H516">
        <v>29.5</v>
      </c>
      <c r="I516" t="s">
        <v>28</v>
      </c>
      <c r="J516">
        <v>2016</v>
      </c>
      <c r="K516">
        <f>INDEX('student population'!$A$2:$D$801,MATCH(Rank_SOLUTION!B516,'student population'!$A$2:$A$808,0),2)</f>
        <v>55859</v>
      </c>
      <c r="L516">
        <f>INDEX('student population'!$A$2:$D$801,MATCH(Rank_SOLUTION!B516,'student population'!$A$2:$A$808,0),3)</f>
        <v>49.7</v>
      </c>
      <c r="M516" s="1">
        <f>INDEX('student population'!$A$2:$D$801,MATCH(Rank_SOLUTION!B516,'student population'!$A$2:$A$808,0),4)</f>
        <v>0.01</v>
      </c>
      <c r="N516" t="str">
        <f t="shared" si="16"/>
        <v>Large</v>
      </c>
      <c r="O516" t="str">
        <f t="shared" si="17"/>
        <v>do not apply</v>
      </c>
    </row>
    <row r="517" spans="1:15" x14ac:dyDescent="0.25">
      <c r="A517" t="s">
        <v>562</v>
      </c>
      <c r="B517" t="s">
        <v>581</v>
      </c>
      <c r="C517" t="s">
        <v>51</v>
      </c>
      <c r="D517">
        <v>20.9</v>
      </c>
      <c r="E517">
        <v>50.8</v>
      </c>
      <c r="F517">
        <v>11.4</v>
      </c>
      <c r="G517">
        <v>43.7</v>
      </c>
      <c r="H517">
        <v>32.5</v>
      </c>
      <c r="I517" t="s">
        <v>28</v>
      </c>
      <c r="J517">
        <v>2016</v>
      </c>
      <c r="K517">
        <f>INDEX('student population'!$A$2:$D$801,MATCH(Rank_SOLUTION!B517,'student population'!$A$2:$A$808,0),2)</f>
        <v>11452</v>
      </c>
      <c r="L517">
        <f>INDEX('student population'!$A$2:$D$801,MATCH(Rank_SOLUTION!B517,'student population'!$A$2:$A$808,0),3)</f>
        <v>29.6</v>
      </c>
      <c r="M517" s="1">
        <f>INDEX('student population'!$A$2:$D$801,MATCH(Rank_SOLUTION!B517,'student population'!$A$2:$A$808,0),4)</f>
        <v>0.27</v>
      </c>
      <c r="N517" t="str">
        <f t="shared" si="16"/>
        <v>Medium</v>
      </c>
      <c r="O517" t="str">
        <f t="shared" si="17"/>
        <v>do not apply</v>
      </c>
    </row>
    <row r="518" spans="1:15" x14ac:dyDescent="0.25">
      <c r="A518" t="s">
        <v>562</v>
      </c>
      <c r="B518" t="s">
        <v>582</v>
      </c>
      <c r="C518" t="s">
        <v>482</v>
      </c>
      <c r="D518">
        <v>28.3</v>
      </c>
      <c r="E518">
        <v>44.1</v>
      </c>
      <c r="F518">
        <v>19.600000000000001</v>
      </c>
      <c r="G518">
        <v>30.5</v>
      </c>
      <c r="H518" t="s">
        <v>28</v>
      </c>
      <c r="I518" t="s">
        <v>28</v>
      </c>
      <c r="J518">
        <v>2016</v>
      </c>
      <c r="K518">
        <f>INDEX('student population'!$A$2:$D$801,MATCH(Rank_SOLUTION!B518,'student population'!$A$2:$A$808,0),2)</f>
        <v>29207</v>
      </c>
      <c r="L518">
        <f>INDEX('student population'!$A$2:$D$801,MATCH(Rank_SOLUTION!B518,'student population'!$A$2:$A$808,0),3)</f>
        <v>14.2</v>
      </c>
      <c r="M518" s="1">
        <f>INDEX('student population'!$A$2:$D$801,MATCH(Rank_SOLUTION!B518,'student population'!$A$2:$A$808,0),4)</f>
        <v>0.03</v>
      </c>
      <c r="N518" t="str">
        <f t="shared" si="16"/>
        <v>Medium</v>
      </c>
      <c r="O518" t="str">
        <f t="shared" si="17"/>
        <v>do not apply</v>
      </c>
    </row>
    <row r="519" spans="1:15" x14ac:dyDescent="0.25">
      <c r="A519" t="s">
        <v>562</v>
      </c>
      <c r="B519" t="s">
        <v>583</v>
      </c>
      <c r="C519" t="s">
        <v>62</v>
      </c>
      <c r="D519">
        <v>35.799999999999997</v>
      </c>
      <c r="E519">
        <v>17.600000000000001</v>
      </c>
      <c r="F519">
        <v>24.9</v>
      </c>
      <c r="G519">
        <v>22.6</v>
      </c>
      <c r="H519">
        <v>52.3</v>
      </c>
      <c r="I519" t="s">
        <v>28</v>
      </c>
      <c r="J519">
        <v>2016</v>
      </c>
      <c r="K519">
        <f>INDEX('student population'!$A$2:$D$801,MATCH(Rank_SOLUTION!B519,'student population'!$A$2:$A$808,0),2)</f>
        <v>19342</v>
      </c>
      <c r="L519">
        <f>INDEX('student population'!$A$2:$D$801,MATCH(Rank_SOLUTION!B519,'student population'!$A$2:$A$808,0),3)</f>
        <v>12</v>
      </c>
      <c r="M519" s="1">
        <f>INDEX('student population'!$A$2:$D$801,MATCH(Rank_SOLUTION!B519,'student population'!$A$2:$A$808,0),4)</f>
        <v>0.01</v>
      </c>
      <c r="N519" t="str">
        <f t="shared" si="16"/>
        <v>Medium</v>
      </c>
      <c r="O519" t="str">
        <f t="shared" si="17"/>
        <v>do not apply</v>
      </c>
    </row>
    <row r="520" spans="1:15" x14ac:dyDescent="0.25">
      <c r="A520" t="s">
        <v>562</v>
      </c>
      <c r="B520" t="s">
        <v>584</v>
      </c>
      <c r="C520" t="s">
        <v>112</v>
      </c>
      <c r="D520">
        <v>29.9</v>
      </c>
      <c r="E520">
        <v>43.7</v>
      </c>
      <c r="F520">
        <v>27.6</v>
      </c>
      <c r="G520">
        <v>17.399999999999999</v>
      </c>
      <c r="H520">
        <v>61.3</v>
      </c>
      <c r="I520" t="s">
        <v>28</v>
      </c>
      <c r="J520">
        <v>2016</v>
      </c>
      <c r="K520">
        <f>INDEX('student population'!$A$2:$D$801,MATCH(Rank_SOLUTION!B520,'student population'!$A$2:$A$808,0),2)</f>
        <v>13015</v>
      </c>
      <c r="L520">
        <f>INDEX('student population'!$A$2:$D$801,MATCH(Rank_SOLUTION!B520,'student population'!$A$2:$A$808,0),3)</f>
        <v>17.399999999999999</v>
      </c>
      <c r="M520" s="1">
        <f>INDEX('student population'!$A$2:$D$801,MATCH(Rank_SOLUTION!B520,'student population'!$A$2:$A$808,0),4)</f>
        <v>0.17</v>
      </c>
      <c r="N520" t="str">
        <f t="shared" si="16"/>
        <v>Medium</v>
      </c>
      <c r="O520" t="str">
        <f t="shared" si="17"/>
        <v>do not apply</v>
      </c>
    </row>
    <row r="521" spans="1:15" x14ac:dyDescent="0.25">
      <c r="A521" t="s">
        <v>562</v>
      </c>
      <c r="B521" t="s">
        <v>585</v>
      </c>
      <c r="C521" t="s">
        <v>396</v>
      </c>
      <c r="D521">
        <v>20.6</v>
      </c>
      <c r="E521">
        <v>25</v>
      </c>
      <c r="F521">
        <v>9.3000000000000007</v>
      </c>
      <c r="G521">
        <v>46.5</v>
      </c>
      <c r="H521">
        <v>28.2</v>
      </c>
      <c r="I521" t="s">
        <v>28</v>
      </c>
      <c r="J521">
        <v>2016</v>
      </c>
      <c r="K521">
        <f>INDEX('student population'!$A$2:$D$801,MATCH(Rank_SOLUTION!B521,'student population'!$A$2:$A$808,0),2)</f>
        <v>22751</v>
      </c>
      <c r="L521">
        <f>INDEX('student population'!$A$2:$D$801,MATCH(Rank_SOLUTION!B521,'student population'!$A$2:$A$808,0),3)</f>
        <v>12</v>
      </c>
      <c r="M521" s="1">
        <f>INDEX('student population'!$A$2:$D$801,MATCH(Rank_SOLUTION!B521,'student population'!$A$2:$A$808,0),4)</f>
        <v>0</v>
      </c>
      <c r="N521" t="str">
        <f t="shared" si="16"/>
        <v>Medium</v>
      </c>
      <c r="O521" t="str">
        <f t="shared" si="17"/>
        <v>do not apply</v>
      </c>
    </row>
    <row r="522" spans="1:15" x14ac:dyDescent="0.25">
      <c r="A522" t="s">
        <v>562</v>
      </c>
      <c r="B522" t="s">
        <v>586</v>
      </c>
      <c r="C522" t="s">
        <v>13</v>
      </c>
      <c r="D522">
        <v>16.8</v>
      </c>
      <c r="E522">
        <v>58.4</v>
      </c>
      <c r="F522">
        <v>10.1</v>
      </c>
      <c r="G522">
        <v>40.1</v>
      </c>
      <c r="H522">
        <v>28.5</v>
      </c>
      <c r="I522" t="s">
        <v>28</v>
      </c>
      <c r="J522">
        <v>2016</v>
      </c>
      <c r="K522">
        <f>INDEX('student population'!$A$2:$D$801,MATCH(Rank_SOLUTION!B522,'student population'!$A$2:$A$808,0),2)</f>
        <v>16812</v>
      </c>
      <c r="L522">
        <f>INDEX('student population'!$A$2:$D$801,MATCH(Rank_SOLUTION!B522,'student population'!$A$2:$A$808,0),3)</f>
        <v>19.100000000000001</v>
      </c>
      <c r="M522" s="1">
        <f>INDEX('student population'!$A$2:$D$801,MATCH(Rank_SOLUTION!B522,'student population'!$A$2:$A$808,0),4)</f>
        <v>0.21</v>
      </c>
      <c r="N522" t="str">
        <f t="shared" si="16"/>
        <v>Medium</v>
      </c>
      <c r="O522" t="str">
        <f t="shared" si="17"/>
        <v>do not apply</v>
      </c>
    </row>
    <row r="523" spans="1:15" x14ac:dyDescent="0.25">
      <c r="A523" t="s">
        <v>562</v>
      </c>
      <c r="B523" t="s">
        <v>587</v>
      </c>
      <c r="C523" t="s">
        <v>62</v>
      </c>
      <c r="D523">
        <v>24.6</v>
      </c>
      <c r="E523">
        <v>30.6</v>
      </c>
      <c r="F523">
        <v>14.7</v>
      </c>
      <c r="G523">
        <v>43.3</v>
      </c>
      <c r="H523">
        <v>42</v>
      </c>
      <c r="I523" t="s">
        <v>28</v>
      </c>
      <c r="J523">
        <v>2016</v>
      </c>
      <c r="K523">
        <f>INDEX('student population'!$A$2:$D$801,MATCH(Rank_SOLUTION!B523,'student population'!$A$2:$A$808,0),2)</f>
        <v>29623</v>
      </c>
      <c r="L523">
        <f>INDEX('student population'!$A$2:$D$801,MATCH(Rank_SOLUTION!B523,'student population'!$A$2:$A$808,0),3)</f>
        <v>14</v>
      </c>
      <c r="M523" s="1">
        <f>INDEX('student population'!$A$2:$D$801,MATCH(Rank_SOLUTION!B523,'student population'!$A$2:$A$808,0),4)</f>
        <v>0.11</v>
      </c>
      <c r="N523" t="str">
        <f t="shared" si="16"/>
        <v>Medium</v>
      </c>
      <c r="O523" t="str">
        <f t="shared" si="17"/>
        <v>do not apply</v>
      </c>
    </row>
    <row r="524" spans="1:15" x14ac:dyDescent="0.25">
      <c r="A524" t="s">
        <v>562</v>
      </c>
      <c r="B524" t="s">
        <v>588</v>
      </c>
      <c r="C524" t="s">
        <v>51</v>
      </c>
      <c r="D524">
        <v>18.899999999999999</v>
      </c>
      <c r="E524">
        <v>68.7</v>
      </c>
      <c r="F524">
        <v>16.100000000000001</v>
      </c>
      <c r="G524">
        <v>35</v>
      </c>
      <c r="H524">
        <v>34.5</v>
      </c>
      <c r="I524" t="s">
        <v>28</v>
      </c>
      <c r="J524">
        <v>2016</v>
      </c>
      <c r="K524">
        <f>INDEX('student population'!$A$2:$D$801,MATCH(Rank_SOLUTION!B524,'student population'!$A$2:$A$808,0),2)</f>
        <v>27491</v>
      </c>
      <c r="L524">
        <f>INDEX('student population'!$A$2:$D$801,MATCH(Rank_SOLUTION!B524,'student population'!$A$2:$A$808,0),3)</f>
        <v>16.100000000000001</v>
      </c>
      <c r="M524" s="1">
        <f>INDEX('student population'!$A$2:$D$801,MATCH(Rank_SOLUTION!B524,'student population'!$A$2:$A$808,0),4)</f>
        <v>0.16</v>
      </c>
      <c r="N524" t="str">
        <f t="shared" si="16"/>
        <v>Medium</v>
      </c>
      <c r="O524" t="str">
        <f t="shared" si="17"/>
        <v>do not apply</v>
      </c>
    </row>
    <row r="525" spans="1:15" x14ac:dyDescent="0.25">
      <c r="A525" t="s">
        <v>562</v>
      </c>
      <c r="B525" t="s">
        <v>589</v>
      </c>
      <c r="C525" t="s">
        <v>336</v>
      </c>
      <c r="D525">
        <v>32.4</v>
      </c>
      <c r="E525">
        <v>25.1</v>
      </c>
      <c r="F525">
        <v>19.7</v>
      </c>
      <c r="G525">
        <v>18.3</v>
      </c>
      <c r="H525">
        <v>42.9</v>
      </c>
      <c r="I525" t="s">
        <v>28</v>
      </c>
      <c r="J525">
        <v>2016</v>
      </c>
      <c r="K525">
        <f>INDEX('student population'!$A$2:$D$801,MATCH(Rank_SOLUTION!B525,'student population'!$A$2:$A$808,0),2)</f>
        <v>52878</v>
      </c>
      <c r="L525">
        <f>INDEX('student population'!$A$2:$D$801,MATCH(Rank_SOLUTION!B525,'student population'!$A$2:$A$808,0),3)</f>
        <v>12.8</v>
      </c>
      <c r="M525" s="1">
        <f>INDEX('student population'!$A$2:$D$801,MATCH(Rank_SOLUTION!B525,'student population'!$A$2:$A$808,0),4)</f>
        <v>0.02</v>
      </c>
      <c r="N525" t="str">
        <f t="shared" si="16"/>
        <v>Large</v>
      </c>
      <c r="O525" t="str">
        <f t="shared" si="17"/>
        <v>do not apply</v>
      </c>
    </row>
    <row r="526" spans="1:15" x14ac:dyDescent="0.25">
      <c r="A526" t="s">
        <v>562</v>
      </c>
      <c r="B526" t="s">
        <v>590</v>
      </c>
      <c r="C526" t="s">
        <v>179</v>
      </c>
      <c r="D526">
        <v>24.3</v>
      </c>
      <c r="E526">
        <v>36.4</v>
      </c>
      <c r="F526">
        <v>14.7</v>
      </c>
      <c r="G526">
        <v>45.8</v>
      </c>
      <c r="H526">
        <v>29.4</v>
      </c>
      <c r="I526" t="s">
        <v>28</v>
      </c>
      <c r="J526">
        <v>2016</v>
      </c>
      <c r="K526">
        <f>INDEX('student population'!$A$2:$D$801,MATCH(Rank_SOLUTION!B526,'student population'!$A$2:$A$808,0),2)</f>
        <v>53476</v>
      </c>
      <c r="L526">
        <f>INDEX('student population'!$A$2:$D$801,MATCH(Rank_SOLUTION!B526,'student population'!$A$2:$A$808,0),3)</f>
        <v>16</v>
      </c>
      <c r="M526" s="1">
        <f>INDEX('student population'!$A$2:$D$801,MATCH(Rank_SOLUTION!B526,'student population'!$A$2:$A$808,0),4)</f>
        <v>0.06</v>
      </c>
      <c r="N526" t="str">
        <f t="shared" si="16"/>
        <v>Large</v>
      </c>
      <c r="O526" t="str">
        <f t="shared" si="17"/>
        <v>do not apply</v>
      </c>
    </row>
    <row r="527" spans="1:15" x14ac:dyDescent="0.25">
      <c r="A527" t="s">
        <v>562</v>
      </c>
      <c r="B527" t="s">
        <v>591</v>
      </c>
      <c r="C527" t="s">
        <v>215</v>
      </c>
      <c r="D527">
        <v>25.5</v>
      </c>
      <c r="E527">
        <v>34.700000000000003</v>
      </c>
      <c r="F527">
        <v>29.5</v>
      </c>
      <c r="G527">
        <v>26.2</v>
      </c>
      <c r="H527">
        <v>30.3</v>
      </c>
      <c r="I527" t="s">
        <v>28</v>
      </c>
      <c r="J527">
        <v>2016</v>
      </c>
      <c r="K527">
        <f>INDEX('student population'!$A$2:$D$801,MATCH(Rank_SOLUTION!B527,'student population'!$A$2:$A$808,0),2)</f>
        <v>17758</v>
      </c>
      <c r="L527">
        <f>INDEX('student population'!$A$2:$D$801,MATCH(Rank_SOLUTION!B527,'student population'!$A$2:$A$808,0),3)</f>
        <v>30.8</v>
      </c>
      <c r="M527" s="1">
        <f>INDEX('student population'!$A$2:$D$801,MATCH(Rank_SOLUTION!B527,'student population'!$A$2:$A$808,0),4)</f>
        <v>0.01</v>
      </c>
      <c r="N527" t="str">
        <f t="shared" si="16"/>
        <v>Medium</v>
      </c>
      <c r="O527" t="str">
        <f t="shared" si="17"/>
        <v>do not apply</v>
      </c>
    </row>
    <row r="528" spans="1:15" x14ac:dyDescent="0.25">
      <c r="A528" t="s">
        <v>562</v>
      </c>
      <c r="B528" t="s">
        <v>592</v>
      </c>
      <c r="C528" t="s">
        <v>62</v>
      </c>
      <c r="D528">
        <v>29.4</v>
      </c>
      <c r="E528">
        <v>25.6</v>
      </c>
      <c r="F528">
        <v>27.3</v>
      </c>
      <c r="G528">
        <v>15.7</v>
      </c>
      <c r="H528">
        <v>99.8</v>
      </c>
      <c r="I528" t="s">
        <v>28</v>
      </c>
      <c r="J528">
        <v>2016</v>
      </c>
      <c r="K528">
        <f>INDEX('student population'!$A$2:$D$801,MATCH(Rank_SOLUTION!B528,'student population'!$A$2:$A$808,0),2)</f>
        <v>31658</v>
      </c>
      <c r="L528">
        <f>INDEX('student population'!$A$2:$D$801,MATCH(Rank_SOLUTION!B528,'student population'!$A$2:$A$808,0),3)</f>
        <v>10.8</v>
      </c>
      <c r="M528" s="1">
        <f>INDEX('student population'!$A$2:$D$801,MATCH(Rank_SOLUTION!B528,'student population'!$A$2:$A$808,0),4)</f>
        <v>7.0000000000000007E-2</v>
      </c>
      <c r="N528" t="str">
        <f t="shared" si="16"/>
        <v>Large</v>
      </c>
      <c r="O528" t="str">
        <f t="shared" si="17"/>
        <v>do not apply</v>
      </c>
    </row>
    <row r="529" spans="1:15" x14ac:dyDescent="0.25">
      <c r="A529" t="s">
        <v>562</v>
      </c>
      <c r="B529" t="s">
        <v>593</v>
      </c>
      <c r="C529" t="s">
        <v>13</v>
      </c>
      <c r="D529">
        <v>15.5</v>
      </c>
      <c r="E529">
        <v>78.900000000000006</v>
      </c>
      <c r="F529">
        <v>9.5</v>
      </c>
      <c r="G529">
        <v>50.5</v>
      </c>
      <c r="H529">
        <v>29.3</v>
      </c>
      <c r="I529" t="s">
        <v>28</v>
      </c>
      <c r="J529">
        <v>2016</v>
      </c>
      <c r="K529">
        <f>INDEX('student population'!$A$2:$D$801,MATCH(Rank_SOLUTION!B529,'student population'!$A$2:$A$808,0),2)</f>
        <v>19665</v>
      </c>
      <c r="L529">
        <f>INDEX('student population'!$A$2:$D$801,MATCH(Rank_SOLUTION!B529,'student population'!$A$2:$A$808,0),3)</f>
        <v>19.399999999999999</v>
      </c>
      <c r="M529" s="1">
        <f>INDEX('student population'!$A$2:$D$801,MATCH(Rank_SOLUTION!B529,'student population'!$A$2:$A$808,0),4)</f>
        <v>0.27</v>
      </c>
      <c r="N529" t="str">
        <f t="shared" si="16"/>
        <v>Medium</v>
      </c>
      <c r="O529" t="str">
        <f t="shared" si="17"/>
        <v>do not apply</v>
      </c>
    </row>
    <row r="530" spans="1:15" x14ac:dyDescent="0.25">
      <c r="A530" t="s">
        <v>562</v>
      </c>
      <c r="B530" t="s">
        <v>594</v>
      </c>
      <c r="C530" t="s">
        <v>64</v>
      </c>
      <c r="D530">
        <v>27.8</v>
      </c>
      <c r="E530">
        <v>22.2</v>
      </c>
      <c r="F530">
        <v>18.899999999999999</v>
      </c>
      <c r="G530">
        <v>41.7</v>
      </c>
      <c r="H530">
        <v>42.2</v>
      </c>
      <c r="I530" t="s">
        <v>28</v>
      </c>
      <c r="J530">
        <v>2016</v>
      </c>
      <c r="K530">
        <f>INDEX('student population'!$A$2:$D$801,MATCH(Rank_SOLUTION!B530,'student population'!$A$2:$A$808,0),2)</f>
        <v>14686</v>
      </c>
      <c r="L530">
        <f>INDEX('student population'!$A$2:$D$801,MATCH(Rank_SOLUTION!B530,'student population'!$A$2:$A$808,0),3)</f>
        <v>8.1999999999999993</v>
      </c>
      <c r="M530" s="1">
        <f>INDEX('student population'!$A$2:$D$801,MATCH(Rank_SOLUTION!B530,'student population'!$A$2:$A$808,0),4)</f>
        <v>0.05</v>
      </c>
      <c r="N530" t="str">
        <f t="shared" si="16"/>
        <v>Medium</v>
      </c>
      <c r="O530" t="str">
        <f t="shared" si="17"/>
        <v>do not apply</v>
      </c>
    </row>
    <row r="531" spans="1:15" x14ac:dyDescent="0.25">
      <c r="A531" t="s">
        <v>562</v>
      </c>
      <c r="B531" t="s">
        <v>595</v>
      </c>
      <c r="C531" t="s">
        <v>62</v>
      </c>
      <c r="D531">
        <v>29.3</v>
      </c>
      <c r="E531">
        <v>17.3</v>
      </c>
      <c r="F531">
        <v>22.7</v>
      </c>
      <c r="G531">
        <v>31.6</v>
      </c>
      <c r="H531">
        <v>71.8</v>
      </c>
      <c r="I531" t="s">
        <v>28</v>
      </c>
      <c r="J531">
        <v>2016</v>
      </c>
      <c r="K531">
        <f>INDEX('student population'!$A$2:$D$801,MATCH(Rank_SOLUTION!B531,'student population'!$A$2:$A$808,0),2)</f>
        <v>57242</v>
      </c>
      <c r="L531">
        <f>INDEX('student population'!$A$2:$D$801,MATCH(Rank_SOLUTION!B531,'student population'!$A$2:$A$808,0),3)</f>
        <v>17.7</v>
      </c>
      <c r="M531" s="1">
        <f>INDEX('student population'!$A$2:$D$801,MATCH(Rank_SOLUTION!B531,'student population'!$A$2:$A$808,0),4)</f>
        <v>0.04</v>
      </c>
      <c r="N531" t="str">
        <f t="shared" si="16"/>
        <v>Large</v>
      </c>
      <c r="O531" t="str">
        <f t="shared" si="17"/>
        <v>do not apply</v>
      </c>
    </row>
    <row r="532" spans="1:15" x14ac:dyDescent="0.25">
      <c r="A532" t="s">
        <v>562</v>
      </c>
      <c r="B532" t="s">
        <v>596</v>
      </c>
      <c r="C532" t="s">
        <v>311</v>
      </c>
      <c r="D532">
        <v>24.3</v>
      </c>
      <c r="E532">
        <v>12.9</v>
      </c>
      <c r="F532">
        <v>20.7</v>
      </c>
      <c r="G532">
        <v>42.6</v>
      </c>
      <c r="H532">
        <v>32.299999999999997</v>
      </c>
      <c r="I532" t="s">
        <v>28</v>
      </c>
      <c r="J532">
        <v>2016</v>
      </c>
      <c r="K532">
        <f>INDEX('student population'!$A$2:$D$801,MATCH(Rank_SOLUTION!B532,'student population'!$A$2:$A$808,0),2)</f>
        <v>4710</v>
      </c>
      <c r="L532">
        <f>INDEX('student population'!$A$2:$D$801,MATCH(Rank_SOLUTION!B532,'student population'!$A$2:$A$808,0),3)</f>
        <v>14.2</v>
      </c>
      <c r="M532" s="1">
        <f>INDEX('student population'!$A$2:$D$801,MATCH(Rank_SOLUTION!B532,'student population'!$A$2:$A$808,0),4)</f>
        <v>0.01</v>
      </c>
      <c r="N532" t="str">
        <f t="shared" si="16"/>
        <v>Small</v>
      </c>
      <c r="O532" t="str">
        <f t="shared" si="17"/>
        <v>apply</v>
      </c>
    </row>
    <row r="533" spans="1:15" x14ac:dyDescent="0.25">
      <c r="A533" t="s">
        <v>562</v>
      </c>
      <c r="B533" t="s">
        <v>597</v>
      </c>
      <c r="C533" t="s">
        <v>311</v>
      </c>
      <c r="D533">
        <v>33.1</v>
      </c>
      <c r="E533">
        <v>16.399999999999999</v>
      </c>
      <c r="F533">
        <v>15</v>
      </c>
      <c r="G533">
        <v>31.5</v>
      </c>
      <c r="H533">
        <v>28</v>
      </c>
      <c r="I533" t="s">
        <v>28</v>
      </c>
      <c r="J533">
        <v>2016</v>
      </c>
      <c r="K533">
        <f>INDEX('student population'!$A$2:$D$801,MATCH(Rank_SOLUTION!B533,'student population'!$A$2:$A$808,0),2)</f>
        <v>6167</v>
      </c>
      <c r="L533">
        <f>INDEX('student population'!$A$2:$D$801,MATCH(Rank_SOLUTION!B533,'student population'!$A$2:$A$808,0),3)</f>
        <v>12.2</v>
      </c>
      <c r="M533" s="1">
        <f>INDEX('student population'!$A$2:$D$801,MATCH(Rank_SOLUTION!B533,'student population'!$A$2:$A$808,0),4)</f>
        <v>0</v>
      </c>
      <c r="N533" t="str">
        <f t="shared" si="16"/>
        <v>Small</v>
      </c>
      <c r="O533" t="str">
        <f t="shared" si="17"/>
        <v>apply</v>
      </c>
    </row>
    <row r="534" spans="1:15" x14ac:dyDescent="0.25">
      <c r="A534" t="s">
        <v>562</v>
      </c>
      <c r="B534" t="s">
        <v>598</v>
      </c>
      <c r="C534" t="s">
        <v>311</v>
      </c>
      <c r="D534">
        <v>29.7</v>
      </c>
      <c r="E534">
        <v>13.9</v>
      </c>
      <c r="F534">
        <v>17.5</v>
      </c>
      <c r="G534">
        <v>37.200000000000003</v>
      </c>
      <c r="H534">
        <v>81.400000000000006</v>
      </c>
      <c r="I534" t="s">
        <v>28</v>
      </c>
      <c r="J534">
        <v>2016</v>
      </c>
      <c r="K534">
        <f>INDEX('student population'!$A$2:$D$801,MATCH(Rank_SOLUTION!B534,'student population'!$A$2:$A$808,0),2)</f>
        <v>8061</v>
      </c>
      <c r="L534">
        <f>INDEX('student population'!$A$2:$D$801,MATCH(Rank_SOLUTION!B534,'student population'!$A$2:$A$808,0),3)</f>
        <v>18.7</v>
      </c>
      <c r="M534" s="1">
        <f>INDEX('student population'!$A$2:$D$801,MATCH(Rank_SOLUTION!B534,'student population'!$A$2:$A$808,0),4)</f>
        <v>0.01</v>
      </c>
      <c r="N534" t="str">
        <f t="shared" si="16"/>
        <v>Small</v>
      </c>
      <c r="O534" t="str">
        <f t="shared" si="17"/>
        <v>apply</v>
      </c>
    </row>
    <row r="535" spans="1:15" x14ac:dyDescent="0.25">
      <c r="A535" t="s">
        <v>562</v>
      </c>
      <c r="B535" t="s">
        <v>599</v>
      </c>
      <c r="C535" t="s">
        <v>498</v>
      </c>
      <c r="D535">
        <v>18.100000000000001</v>
      </c>
      <c r="E535">
        <v>17.2</v>
      </c>
      <c r="F535">
        <v>23</v>
      </c>
      <c r="G535">
        <v>39.5</v>
      </c>
      <c r="H535">
        <v>99.5</v>
      </c>
      <c r="I535" t="s">
        <v>28</v>
      </c>
      <c r="J535">
        <v>2016</v>
      </c>
      <c r="K535">
        <f>INDEX('student population'!$A$2:$D$801,MATCH(Rank_SOLUTION!B535,'student population'!$A$2:$A$808,0),2)</f>
        <v>10964</v>
      </c>
      <c r="L535">
        <f>INDEX('student population'!$A$2:$D$801,MATCH(Rank_SOLUTION!B535,'student population'!$A$2:$A$808,0),3)</f>
        <v>26.5</v>
      </c>
      <c r="M535" s="1">
        <f>INDEX('student population'!$A$2:$D$801,MATCH(Rank_SOLUTION!B535,'student population'!$A$2:$A$808,0),4)</f>
        <v>0.01</v>
      </c>
      <c r="N535" t="str">
        <f t="shared" si="16"/>
        <v>Medium</v>
      </c>
      <c r="O535" t="str">
        <f t="shared" si="17"/>
        <v>do not apply</v>
      </c>
    </row>
    <row r="536" spans="1:15" x14ac:dyDescent="0.25">
      <c r="A536" t="s">
        <v>562</v>
      </c>
      <c r="B536" t="s">
        <v>600</v>
      </c>
      <c r="C536" t="s">
        <v>318</v>
      </c>
      <c r="D536">
        <v>19.2</v>
      </c>
      <c r="E536">
        <v>22.9</v>
      </c>
      <c r="F536">
        <v>25.8</v>
      </c>
      <c r="G536">
        <v>26.5</v>
      </c>
      <c r="H536">
        <v>72.099999999999994</v>
      </c>
      <c r="I536" t="s">
        <v>28</v>
      </c>
      <c r="J536">
        <v>2016</v>
      </c>
      <c r="K536">
        <f>INDEX('student population'!$A$2:$D$801,MATCH(Rank_SOLUTION!B536,'student population'!$A$2:$A$808,0),2)</f>
        <v>34550</v>
      </c>
      <c r="L536">
        <f>INDEX('student population'!$A$2:$D$801,MATCH(Rank_SOLUTION!B536,'student population'!$A$2:$A$808,0),3)</f>
        <v>16</v>
      </c>
      <c r="M536" s="1">
        <f>INDEX('student population'!$A$2:$D$801,MATCH(Rank_SOLUTION!B536,'student population'!$A$2:$A$808,0),4)</f>
        <v>0.05</v>
      </c>
      <c r="N536" t="str">
        <f t="shared" si="16"/>
        <v>Large</v>
      </c>
      <c r="O536" t="str">
        <f t="shared" si="17"/>
        <v>do not apply</v>
      </c>
    </row>
    <row r="537" spans="1:15" x14ac:dyDescent="0.25">
      <c r="A537" t="s">
        <v>562</v>
      </c>
      <c r="B537" t="s">
        <v>601</v>
      </c>
      <c r="C537" t="s">
        <v>311</v>
      </c>
      <c r="D537">
        <v>32.799999999999997</v>
      </c>
      <c r="E537">
        <v>7.7</v>
      </c>
      <c r="F537">
        <v>22.2</v>
      </c>
      <c r="G537">
        <v>31.8</v>
      </c>
      <c r="H537">
        <v>33.799999999999997</v>
      </c>
      <c r="I537" t="s">
        <v>28</v>
      </c>
      <c r="J537">
        <v>2016</v>
      </c>
      <c r="K537">
        <f>INDEX('student population'!$A$2:$D$801,MATCH(Rank_SOLUTION!B537,'student population'!$A$2:$A$808,0),2)</f>
        <v>10697</v>
      </c>
      <c r="L537">
        <f>INDEX('student population'!$A$2:$D$801,MATCH(Rank_SOLUTION!B537,'student population'!$A$2:$A$808,0),3)</f>
        <v>16.100000000000001</v>
      </c>
      <c r="M537" s="1">
        <f>INDEX('student population'!$A$2:$D$801,MATCH(Rank_SOLUTION!B537,'student population'!$A$2:$A$808,0),4)</f>
        <v>0</v>
      </c>
      <c r="N537" t="str">
        <f t="shared" si="16"/>
        <v>Medium</v>
      </c>
      <c r="O537" t="str">
        <f t="shared" si="17"/>
        <v>do not apply</v>
      </c>
    </row>
    <row r="538" spans="1:15" x14ac:dyDescent="0.25">
      <c r="A538" t="s">
        <v>562</v>
      </c>
      <c r="B538" t="s">
        <v>602</v>
      </c>
      <c r="C538" t="s">
        <v>64</v>
      </c>
      <c r="D538">
        <v>24.7</v>
      </c>
      <c r="E538">
        <v>18.399999999999999</v>
      </c>
      <c r="F538">
        <v>14.8</v>
      </c>
      <c r="G538">
        <v>35.5</v>
      </c>
      <c r="H538">
        <v>30.4</v>
      </c>
      <c r="I538" t="s">
        <v>28</v>
      </c>
      <c r="J538">
        <v>2016</v>
      </c>
      <c r="K538">
        <f>INDEX('student population'!$A$2:$D$801,MATCH(Rank_SOLUTION!B538,'student population'!$A$2:$A$808,0),2)</f>
        <v>10546</v>
      </c>
      <c r="L538">
        <f>INDEX('student population'!$A$2:$D$801,MATCH(Rank_SOLUTION!B538,'student population'!$A$2:$A$808,0),3)</f>
        <v>10.4</v>
      </c>
      <c r="M538" s="1">
        <f>INDEX('student population'!$A$2:$D$801,MATCH(Rank_SOLUTION!B538,'student population'!$A$2:$A$808,0),4)</f>
        <v>0.05</v>
      </c>
      <c r="N538" t="str">
        <f t="shared" si="16"/>
        <v>Medium</v>
      </c>
      <c r="O538" t="str">
        <f t="shared" si="17"/>
        <v>do not apply</v>
      </c>
    </row>
    <row r="539" spans="1:15" x14ac:dyDescent="0.25">
      <c r="A539" t="s">
        <v>562</v>
      </c>
      <c r="B539" t="s">
        <v>603</v>
      </c>
      <c r="C539" t="s">
        <v>11</v>
      </c>
      <c r="D539">
        <v>22.9</v>
      </c>
      <c r="E539">
        <v>41.7</v>
      </c>
      <c r="F539">
        <v>17.5</v>
      </c>
      <c r="G539">
        <v>39.299999999999997</v>
      </c>
      <c r="H539">
        <v>43.1</v>
      </c>
      <c r="I539" t="s">
        <v>28</v>
      </c>
      <c r="J539">
        <v>2016</v>
      </c>
      <c r="K539">
        <f>INDEX('student population'!$A$2:$D$801,MATCH(Rank_SOLUTION!B539,'student population'!$A$2:$A$808,0),2)</f>
        <v>21379</v>
      </c>
      <c r="L539">
        <f>INDEX('student population'!$A$2:$D$801,MATCH(Rank_SOLUTION!B539,'student population'!$A$2:$A$808,0),3)</f>
        <v>15.1</v>
      </c>
      <c r="M539" s="1">
        <f>INDEX('student population'!$A$2:$D$801,MATCH(Rank_SOLUTION!B539,'student population'!$A$2:$A$808,0),4)</f>
        <v>0.1</v>
      </c>
      <c r="N539" t="str">
        <f t="shared" si="16"/>
        <v>Medium</v>
      </c>
      <c r="O539" t="str">
        <f t="shared" si="17"/>
        <v>do not apply</v>
      </c>
    </row>
    <row r="540" spans="1:15" x14ac:dyDescent="0.25">
      <c r="A540" t="s">
        <v>562</v>
      </c>
      <c r="B540" t="s">
        <v>604</v>
      </c>
      <c r="C540" t="s">
        <v>64</v>
      </c>
      <c r="D540">
        <v>25</v>
      </c>
      <c r="E540">
        <v>22.7</v>
      </c>
      <c r="F540">
        <v>17.5</v>
      </c>
      <c r="G540">
        <v>28.5</v>
      </c>
      <c r="H540">
        <v>41.4</v>
      </c>
      <c r="I540" t="s">
        <v>28</v>
      </c>
      <c r="J540">
        <v>2016</v>
      </c>
      <c r="K540">
        <f>INDEX('student population'!$A$2:$D$801,MATCH(Rank_SOLUTION!B540,'student population'!$A$2:$A$808,0),2)</f>
        <v>33751</v>
      </c>
      <c r="L540">
        <f>INDEX('student population'!$A$2:$D$801,MATCH(Rank_SOLUTION!B540,'student population'!$A$2:$A$808,0),3)</f>
        <v>11.9</v>
      </c>
      <c r="M540" s="1">
        <f>INDEX('student population'!$A$2:$D$801,MATCH(Rank_SOLUTION!B540,'student population'!$A$2:$A$808,0),4)</f>
        <v>0.05</v>
      </c>
      <c r="N540" t="str">
        <f t="shared" si="16"/>
        <v>Large</v>
      </c>
      <c r="O540" t="str">
        <f t="shared" si="17"/>
        <v>do not apply</v>
      </c>
    </row>
    <row r="541" spans="1:15" x14ac:dyDescent="0.25">
      <c r="A541" t="s">
        <v>562</v>
      </c>
      <c r="B541" t="s">
        <v>605</v>
      </c>
      <c r="C541" t="s">
        <v>11</v>
      </c>
      <c r="D541">
        <v>18.399999999999999</v>
      </c>
      <c r="E541">
        <v>32.4</v>
      </c>
      <c r="F541">
        <v>14.2</v>
      </c>
      <c r="G541">
        <v>53.8</v>
      </c>
      <c r="H541">
        <v>28.5</v>
      </c>
      <c r="I541" t="s">
        <v>28</v>
      </c>
      <c r="J541">
        <v>2016</v>
      </c>
      <c r="K541">
        <f>INDEX('student population'!$A$2:$D$801,MATCH(Rank_SOLUTION!B541,'student population'!$A$2:$A$808,0),2)</f>
        <v>23122</v>
      </c>
      <c r="L541">
        <f>INDEX('student population'!$A$2:$D$801,MATCH(Rank_SOLUTION!B541,'student population'!$A$2:$A$808,0),3)</f>
        <v>19</v>
      </c>
      <c r="M541" s="1">
        <f>INDEX('student population'!$A$2:$D$801,MATCH(Rank_SOLUTION!B541,'student population'!$A$2:$A$808,0),4)</f>
        <v>0.08</v>
      </c>
      <c r="N541" t="str">
        <f t="shared" si="16"/>
        <v>Medium</v>
      </c>
      <c r="O541" t="str">
        <f t="shared" si="17"/>
        <v>do not apply</v>
      </c>
    </row>
    <row r="542" spans="1:15" x14ac:dyDescent="0.25">
      <c r="A542" t="s">
        <v>562</v>
      </c>
      <c r="B542" t="s">
        <v>606</v>
      </c>
      <c r="C542" t="s">
        <v>316</v>
      </c>
      <c r="D542">
        <v>25.4</v>
      </c>
      <c r="E542">
        <v>84.5</v>
      </c>
      <c r="F542">
        <v>16.100000000000001</v>
      </c>
      <c r="G542">
        <v>24.4</v>
      </c>
      <c r="H542">
        <v>81.2</v>
      </c>
      <c r="I542" t="s">
        <v>28</v>
      </c>
      <c r="J542">
        <v>2016</v>
      </c>
      <c r="K542">
        <f>INDEX('student population'!$A$2:$D$801,MATCH(Rank_SOLUTION!B542,'student population'!$A$2:$A$808,0),2)</f>
        <v>6898</v>
      </c>
      <c r="L542">
        <f>INDEX('student population'!$A$2:$D$801,MATCH(Rank_SOLUTION!B542,'student population'!$A$2:$A$808,0),3)</f>
        <v>7.1</v>
      </c>
      <c r="M542" s="1">
        <f>INDEX('student population'!$A$2:$D$801,MATCH(Rank_SOLUTION!B542,'student population'!$A$2:$A$808,0),4)</f>
        <v>0.2</v>
      </c>
      <c r="N542" t="str">
        <f t="shared" si="16"/>
        <v>Small</v>
      </c>
      <c r="O542" t="str">
        <f t="shared" si="17"/>
        <v>apply</v>
      </c>
    </row>
    <row r="543" spans="1:15" x14ac:dyDescent="0.25">
      <c r="A543" t="s">
        <v>562</v>
      </c>
      <c r="B543" t="s">
        <v>607</v>
      </c>
      <c r="C543" t="s">
        <v>316</v>
      </c>
      <c r="D543">
        <v>20</v>
      </c>
      <c r="E543">
        <v>75.5</v>
      </c>
      <c r="F543">
        <v>17.5</v>
      </c>
      <c r="G543">
        <v>22.3</v>
      </c>
      <c r="H543">
        <v>57.4</v>
      </c>
      <c r="I543" t="s">
        <v>28</v>
      </c>
      <c r="J543">
        <v>2016</v>
      </c>
      <c r="K543">
        <f>INDEX('student population'!$A$2:$D$801,MATCH(Rank_SOLUTION!B543,'student population'!$A$2:$A$808,0),2)</f>
        <v>40666</v>
      </c>
      <c r="L543">
        <f>INDEX('student population'!$A$2:$D$801,MATCH(Rank_SOLUTION!B543,'student population'!$A$2:$A$808,0),3)</f>
        <v>13.4</v>
      </c>
      <c r="M543" s="1">
        <f>INDEX('student population'!$A$2:$D$801,MATCH(Rank_SOLUTION!B543,'student population'!$A$2:$A$808,0),4)</f>
        <v>7.0000000000000007E-2</v>
      </c>
      <c r="N543" t="str">
        <f t="shared" si="16"/>
        <v>Large</v>
      </c>
      <c r="O543" t="str">
        <f t="shared" si="17"/>
        <v>do not apply</v>
      </c>
    </row>
    <row r="544" spans="1:15" x14ac:dyDescent="0.25">
      <c r="A544" t="s">
        <v>562</v>
      </c>
      <c r="B544" t="s">
        <v>608</v>
      </c>
      <c r="C544" t="s">
        <v>179</v>
      </c>
      <c r="D544">
        <v>16.899999999999999</v>
      </c>
      <c r="E544">
        <v>44.7</v>
      </c>
      <c r="F544">
        <v>10</v>
      </c>
      <c r="G544">
        <v>44.8</v>
      </c>
      <c r="H544">
        <v>28.5</v>
      </c>
      <c r="I544" t="s">
        <v>28</v>
      </c>
      <c r="J544">
        <v>2016</v>
      </c>
      <c r="K544">
        <f>INDEX('student population'!$A$2:$D$801,MATCH(Rank_SOLUTION!B544,'student population'!$A$2:$A$808,0),2)</f>
        <v>22422</v>
      </c>
      <c r="L544">
        <f>INDEX('student population'!$A$2:$D$801,MATCH(Rank_SOLUTION!B544,'student population'!$A$2:$A$808,0),3)</f>
        <v>14.9</v>
      </c>
      <c r="M544" s="1">
        <f>INDEX('student population'!$A$2:$D$801,MATCH(Rank_SOLUTION!B544,'student population'!$A$2:$A$808,0),4)</f>
        <v>0.05</v>
      </c>
      <c r="N544" t="str">
        <f t="shared" si="16"/>
        <v>Medium</v>
      </c>
      <c r="O544" t="str">
        <f t="shared" si="17"/>
        <v>do not apply</v>
      </c>
    </row>
    <row r="545" spans="1:15" x14ac:dyDescent="0.25">
      <c r="A545" t="s">
        <v>562</v>
      </c>
      <c r="B545" t="s">
        <v>609</v>
      </c>
      <c r="C545" t="s">
        <v>102</v>
      </c>
      <c r="D545">
        <v>27.1</v>
      </c>
      <c r="E545">
        <v>53</v>
      </c>
      <c r="F545">
        <v>27.5</v>
      </c>
      <c r="G545">
        <v>20.8</v>
      </c>
      <c r="H545">
        <v>80.3</v>
      </c>
      <c r="I545" t="s">
        <v>28</v>
      </c>
      <c r="J545">
        <v>2016</v>
      </c>
      <c r="K545">
        <f>INDEX('student population'!$A$2:$D$801,MATCH(Rank_SOLUTION!B545,'student population'!$A$2:$A$808,0),2)</f>
        <v>3486</v>
      </c>
      <c r="L545">
        <f>INDEX('student population'!$A$2:$D$801,MATCH(Rank_SOLUTION!B545,'student population'!$A$2:$A$808,0),3)</f>
        <v>23.9</v>
      </c>
      <c r="M545" s="1">
        <f>INDEX('student population'!$A$2:$D$801,MATCH(Rank_SOLUTION!B545,'student population'!$A$2:$A$808,0),4)</f>
        <v>0.19</v>
      </c>
      <c r="N545" t="str">
        <f t="shared" si="16"/>
        <v>Small</v>
      </c>
      <c r="O545" t="str">
        <f t="shared" si="17"/>
        <v>apply</v>
      </c>
    </row>
    <row r="546" spans="1:15" x14ac:dyDescent="0.25">
      <c r="A546" t="s">
        <v>562</v>
      </c>
      <c r="B546" t="s">
        <v>610</v>
      </c>
      <c r="C546" t="s">
        <v>193</v>
      </c>
      <c r="D546">
        <v>19.8</v>
      </c>
      <c r="E546">
        <v>76.5</v>
      </c>
      <c r="F546">
        <v>16.3</v>
      </c>
      <c r="G546">
        <v>36.6</v>
      </c>
      <c r="H546">
        <v>34</v>
      </c>
      <c r="I546" t="s">
        <v>28</v>
      </c>
      <c r="J546">
        <v>2016</v>
      </c>
      <c r="K546">
        <f>INDEX('student population'!$A$2:$D$801,MATCH(Rank_SOLUTION!B546,'student population'!$A$2:$A$808,0),2)</f>
        <v>12212</v>
      </c>
      <c r="L546">
        <f>INDEX('student population'!$A$2:$D$801,MATCH(Rank_SOLUTION!B546,'student population'!$A$2:$A$808,0),3)</f>
        <v>19.8</v>
      </c>
      <c r="M546" s="1">
        <f>INDEX('student population'!$A$2:$D$801,MATCH(Rank_SOLUTION!B546,'student population'!$A$2:$A$808,0),4)</f>
        <v>0.13</v>
      </c>
      <c r="N546" t="str">
        <f t="shared" si="16"/>
        <v>Medium</v>
      </c>
      <c r="O546" t="str">
        <f t="shared" si="17"/>
        <v>do not apply</v>
      </c>
    </row>
    <row r="547" spans="1:15" x14ac:dyDescent="0.25">
      <c r="A547" t="s">
        <v>562</v>
      </c>
      <c r="B547" t="s">
        <v>611</v>
      </c>
      <c r="C547" t="s">
        <v>417</v>
      </c>
      <c r="D547">
        <v>25.9</v>
      </c>
      <c r="E547">
        <v>46.6</v>
      </c>
      <c r="F547">
        <v>18.3</v>
      </c>
      <c r="G547">
        <v>32.4</v>
      </c>
      <c r="H547">
        <v>35.4</v>
      </c>
      <c r="I547" t="s">
        <v>28</v>
      </c>
      <c r="J547">
        <v>2016</v>
      </c>
      <c r="K547">
        <f>INDEX('student population'!$A$2:$D$801,MATCH(Rank_SOLUTION!B547,'student population'!$A$2:$A$808,0),2)</f>
        <v>47849</v>
      </c>
      <c r="L547">
        <f>INDEX('student population'!$A$2:$D$801,MATCH(Rank_SOLUTION!B547,'student population'!$A$2:$A$808,0),3)</f>
        <v>17.5</v>
      </c>
      <c r="M547" s="1">
        <f>INDEX('student population'!$A$2:$D$801,MATCH(Rank_SOLUTION!B547,'student population'!$A$2:$A$808,0),4)</f>
        <v>0.09</v>
      </c>
      <c r="N547" t="str">
        <f t="shared" si="16"/>
        <v>Large</v>
      </c>
      <c r="O547" t="str">
        <f t="shared" si="17"/>
        <v>do not apply</v>
      </c>
    </row>
    <row r="548" spans="1:15" x14ac:dyDescent="0.25">
      <c r="A548" t="s">
        <v>562</v>
      </c>
      <c r="B548" t="s">
        <v>612</v>
      </c>
      <c r="C548" t="s">
        <v>13</v>
      </c>
      <c r="D548">
        <v>16.399999999999999</v>
      </c>
      <c r="E548">
        <v>62.1</v>
      </c>
      <c r="F548">
        <v>11.6</v>
      </c>
      <c r="G548">
        <v>45.9</v>
      </c>
      <c r="H548">
        <v>28.8</v>
      </c>
      <c r="I548" t="s">
        <v>28</v>
      </c>
      <c r="J548">
        <v>2016</v>
      </c>
      <c r="K548">
        <f>INDEX('student population'!$A$2:$D$801,MATCH(Rank_SOLUTION!B548,'student population'!$A$2:$A$808,0),2)</f>
        <v>18513</v>
      </c>
      <c r="L548">
        <f>INDEX('student population'!$A$2:$D$801,MATCH(Rank_SOLUTION!B548,'student population'!$A$2:$A$808,0),3)</f>
        <v>19.8</v>
      </c>
      <c r="M548" s="1">
        <f>INDEX('student population'!$A$2:$D$801,MATCH(Rank_SOLUTION!B548,'student population'!$A$2:$A$808,0),4)</f>
        <v>0.13</v>
      </c>
      <c r="N548" t="str">
        <f t="shared" si="16"/>
        <v>Medium</v>
      </c>
      <c r="O548" t="str">
        <f t="shared" si="17"/>
        <v>do not apply</v>
      </c>
    </row>
    <row r="549" spans="1:15" x14ac:dyDescent="0.25">
      <c r="A549" t="s">
        <v>562</v>
      </c>
      <c r="B549" t="s">
        <v>613</v>
      </c>
      <c r="C549" t="s">
        <v>614</v>
      </c>
      <c r="D549">
        <v>26.8</v>
      </c>
      <c r="E549">
        <v>44.1</v>
      </c>
      <c r="F549">
        <v>15.1</v>
      </c>
      <c r="G549">
        <v>28.3</v>
      </c>
      <c r="H549">
        <v>71.599999999999994</v>
      </c>
      <c r="I549" t="s">
        <v>28</v>
      </c>
      <c r="J549">
        <v>2016</v>
      </c>
      <c r="K549">
        <f>INDEX('student population'!$A$2:$D$801,MATCH(Rank_SOLUTION!B549,'student population'!$A$2:$A$808,0),2)</f>
        <v>27402</v>
      </c>
      <c r="L549">
        <f>INDEX('student population'!$A$2:$D$801,MATCH(Rank_SOLUTION!B549,'student population'!$A$2:$A$808,0),3)</f>
        <v>7.5</v>
      </c>
      <c r="M549" s="1">
        <f>INDEX('student population'!$A$2:$D$801,MATCH(Rank_SOLUTION!B549,'student population'!$A$2:$A$808,0),4)</f>
        <v>0.03</v>
      </c>
      <c r="N549" t="str">
        <f t="shared" si="16"/>
        <v>Medium</v>
      </c>
      <c r="O549" t="str">
        <f t="shared" si="17"/>
        <v>do not apply</v>
      </c>
    </row>
    <row r="550" spans="1:15" x14ac:dyDescent="0.25">
      <c r="A550" t="s">
        <v>562</v>
      </c>
      <c r="B550" t="s">
        <v>615</v>
      </c>
      <c r="C550" t="s">
        <v>13</v>
      </c>
      <c r="D550">
        <v>22.7</v>
      </c>
      <c r="E550">
        <v>57.8</v>
      </c>
      <c r="F550">
        <v>10.6</v>
      </c>
      <c r="G550">
        <v>30.8</v>
      </c>
      <c r="H550">
        <v>28.3</v>
      </c>
      <c r="I550" t="s">
        <v>28</v>
      </c>
      <c r="J550">
        <v>2016</v>
      </c>
      <c r="K550">
        <f>INDEX('student population'!$A$2:$D$801,MATCH(Rank_SOLUTION!B550,'student population'!$A$2:$A$808,0),2)</f>
        <v>28037</v>
      </c>
      <c r="L550">
        <f>INDEX('student population'!$A$2:$D$801,MATCH(Rank_SOLUTION!B550,'student population'!$A$2:$A$808,0),3)</f>
        <v>18.2</v>
      </c>
      <c r="M550" s="1">
        <f>INDEX('student population'!$A$2:$D$801,MATCH(Rank_SOLUTION!B550,'student population'!$A$2:$A$808,0),4)</f>
        <v>0.14000000000000001</v>
      </c>
      <c r="N550" t="str">
        <f t="shared" si="16"/>
        <v>Medium</v>
      </c>
      <c r="O550" t="str">
        <f t="shared" si="17"/>
        <v>do not apply</v>
      </c>
    </row>
    <row r="551" spans="1:15" x14ac:dyDescent="0.25">
      <c r="A551" t="s">
        <v>562</v>
      </c>
      <c r="B551" t="s">
        <v>616</v>
      </c>
      <c r="C551" t="s">
        <v>617</v>
      </c>
      <c r="D551">
        <v>17.100000000000001</v>
      </c>
      <c r="E551">
        <v>33.6</v>
      </c>
      <c r="F551">
        <v>11.5</v>
      </c>
      <c r="G551">
        <v>42.1</v>
      </c>
      <c r="H551">
        <v>38.700000000000003</v>
      </c>
      <c r="I551" t="s">
        <v>28</v>
      </c>
      <c r="J551">
        <v>2016</v>
      </c>
      <c r="K551">
        <f>INDEX('student population'!$A$2:$D$801,MATCH(Rank_SOLUTION!B551,'student population'!$A$2:$A$808,0),2)</f>
        <v>14531</v>
      </c>
      <c r="L551">
        <f>INDEX('student population'!$A$2:$D$801,MATCH(Rank_SOLUTION!B551,'student population'!$A$2:$A$808,0),3)</f>
        <v>17.3</v>
      </c>
      <c r="M551" s="1">
        <f>INDEX('student population'!$A$2:$D$801,MATCH(Rank_SOLUTION!B551,'student population'!$A$2:$A$808,0),4)</f>
        <v>0.04</v>
      </c>
      <c r="N551" t="str">
        <f t="shared" si="16"/>
        <v>Medium</v>
      </c>
      <c r="O551" t="str">
        <f t="shared" si="17"/>
        <v>do not apply</v>
      </c>
    </row>
    <row r="552" spans="1:15" x14ac:dyDescent="0.25">
      <c r="A552" t="s">
        <v>562</v>
      </c>
      <c r="B552" t="s">
        <v>618</v>
      </c>
      <c r="C552" t="s">
        <v>396</v>
      </c>
      <c r="D552">
        <v>21.2</v>
      </c>
      <c r="E552">
        <v>48.9</v>
      </c>
      <c r="F552">
        <v>22.9</v>
      </c>
      <c r="G552">
        <v>27.8</v>
      </c>
      <c r="H552">
        <v>28.5</v>
      </c>
      <c r="I552" t="s">
        <v>28</v>
      </c>
      <c r="J552">
        <v>2016</v>
      </c>
      <c r="K552">
        <f>INDEX('student population'!$A$2:$D$801,MATCH(Rank_SOLUTION!B552,'student population'!$A$2:$A$808,0),2)</f>
        <v>40898</v>
      </c>
      <c r="L552">
        <f>INDEX('student population'!$A$2:$D$801,MATCH(Rank_SOLUTION!B552,'student population'!$A$2:$A$808,0),3)</f>
        <v>26.6</v>
      </c>
      <c r="M552" s="1">
        <f>INDEX('student population'!$A$2:$D$801,MATCH(Rank_SOLUTION!B552,'student population'!$A$2:$A$808,0),4)</f>
        <v>0.17</v>
      </c>
      <c r="N552" t="str">
        <f t="shared" si="16"/>
        <v>Large</v>
      </c>
      <c r="O552" t="str">
        <f t="shared" si="17"/>
        <v>do not apply</v>
      </c>
    </row>
    <row r="553" spans="1:15" x14ac:dyDescent="0.25">
      <c r="A553" t="s">
        <v>562</v>
      </c>
      <c r="B553" t="s">
        <v>619</v>
      </c>
      <c r="C553" t="s">
        <v>209</v>
      </c>
      <c r="D553">
        <v>23.1</v>
      </c>
      <c r="E553">
        <v>80.5</v>
      </c>
      <c r="F553">
        <v>17.100000000000001</v>
      </c>
      <c r="G553">
        <v>31.9</v>
      </c>
      <c r="H553">
        <v>35.799999999999997</v>
      </c>
      <c r="I553" t="s">
        <v>28</v>
      </c>
      <c r="J553">
        <v>2016</v>
      </c>
      <c r="K553">
        <f>INDEX('student population'!$A$2:$D$801,MATCH(Rank_SOLUTION!B553,'student population'!$A$2:$A$808,0),2)</f>
        <v>19101</v>
      </c>
      <c r="L553">
        <f>INDEX('student population'!$A$2:$D$801,MATCH(Rank_SOLUTION!B553,'student population'!$A$2:$A$808,0),3)</f>
        <v>16.8</v>
      </c>
      <c r="M553" s="1">
        <f>INDEX('student population'!$A$2:$D$801,MATCH(Rank_SOLUTION!B553,'student population'!$A$2:$A$808,0),4)</f>
        <v>0.15</v>
      </c>
      <c r="N553" t="str">
        <f t="shared" si="16"/>
        <v>Medium</v>
      </c>
      <c r="O553" t="str">
        <f t="shared" si="17"/>
        <v>do not apply</v>
      </c>
    </row>
    <row r="554" spans="1:15" x14ac:dyDescent="0.25">
      <c r="A554" t="s">
        <v>562</v>
      </c>
      <c r="B554" t="s">
        <v>620</v>
      </c>
      <c r="C554" t="s">
        <v>33</v>
      </c>
      <c r="D554">
        <v>18.100000000000001</v>
      </c>
      <c r="E554">
        <v>53.3</v>
      </c>
      <c r="F554">
        <v>15.8</v>
      </c>
      <c r="G554">
        <v>35.6</v>
      </c>
      <c r="H554">
        <v>48.3</v>
      </c>
      <c r="I554" t="s">
        <v>28</v>
      </c>
      <c r="J554">
        <v>2016</v>
      </c>
      <c r="K554">
        <f>INDEX('student population'!$A$2:$D$801,MATCH(Rank_SOLUTION!B554,'student population'!$A$2:$A$808,0),2)</f>
        <v>15464</v>
      </c>
      <c r="L554">
        <f>INDEX('student population'!$A$2:$D$801,MATCH(Rank_SOLUTION!B554,'student population'!$A$2:$A$808,0),3)</f>
        <v>14.6</v>
      </c>
      <c r="M554" s="1">
        <f>INDEX('student population'!$A$2:$D$801,MATCH(Rank_SOLUTION!B554,'student population'!$A$2:$A$808,0),4)</f>
        <v>0.1</v>
      </c>
      <c r="N554" t="str">
        <f t="shared" si="16"/>
        <v>Medium</v>
      </c>
      <c r="O554" t="str">
        <f t="shared" si="17"/>
        <v>do not apply</v>
      </c>
    </row>
    <row r="555" spans="1:15" x14ac:dyDescent="0.25">
      <c r="A555" t="s">
        <v>562</v>
      </c>
      <c r="B555" t="s">
        <v>621</v>
      </c>
      <c r="C555" t="s">
        <v>318</v>
      </c>
      <c r="D555">
        <v>29.9</v>
      </c>
      <c r="E555">
        <v>26.7</v>
      </c>
      <c r="F555">
        <v>17.3</v>
      </c>
      <c r="G555">
        <v>28.8</v>
      </c>
      <c r="H555">
        <v>60</v>
      </c>
      <c r="I555" t="s">
        <v>28</v>
      </c>
      <c r="J555">
        <v>2016</v>
      </c>
      <c r="K555">
        <f>INDEX('student population'!$A$2:$D$801,MATCH(Rank_SOLUTION!B555,'student population'!$A$2:$A$808,0),2)</f>
        <v>25779</v>
      </c>
      <c r="L555">
        <f>INDEX('student population'!$A$2:$D$801,MATCH(Rank_SOLUTION!B555,'student population'!$A$2:$A$808,0),3)</f>
        <v>22.2</v>
      </c>
      <c r="M555" s="1">
        <f>INDEX('student population'!$A$2:$D$801,MATCH(Rank_SOLUTION!B555,'student population'!$A$2:$A$808,0),4)</f>
        <v>7.0000000000000007E-2</v>
      </c>
      <c r="N555" t="str">
        <f t="shared" si="16"/>
        <v>Medium</v>
      </c>
      <c r="O555" t="str">
        <f t="shared" si="17"/>
        <v>do not apply</v>
      </c>
    </row>
    <row r="556" spans="1:15" x14ac:dyDescent="0.25">
      <c r="A556" t="s">
        <v>562</v>
      </c>
      <c r="B556" t="s">
        <v>622</v>
      </c>
      <c r="C556" t="s">
        <v>417</v>
      </c>
      <c r="D556">
        <v>23.9</v>
      </c>
      <c r="E556">
        <v>43.6</v>
      </c>
      <c r="F556">
        <v>20.100000000000001</v>
      </c>
      <c r="G556">
        <v>35.299999999999997</v>
      </c>
      <c r="H556">
        <v>51.6</v>
      </c>
      <c r="I556" t="s">
        <v>28</v>
      </c>
      <c r="J556">
        <v>2016</v>
      </c>
      <c r="K556">
        <f>INDEX('student population'!$A$2:$D$801,MATCH(Rank_SOLUTION!B556,'student population'!$A$2:$A$808,0),2)</f>
        <v>19090</v>
      </c>
      <c r="L556">
        <f>INDEX('student population'!$A$2:$D$801,MATCH(Rank_SOLUTION!B556,'student population'!$A$2:$A$808,0),3)</f>
        <v>18.8</v>
      </c>
      <c r="M556" s="1">
        <f>INDEX('student population'!$A$2:$D$801,MATCH(Rank_SOLUTION!B556,'student population'!$A$2:$A$808,0),4)</f>
        <v>0.09</v>
      </c>
      <c r="N556" t="str">
        <f t="shared" si="16"/>
        <v>Medium</v>
      </c>
      <c r="O556" t="str">
        <f t="shared" si="17"/>
        <v>do not apply</v>
      </c>
    </row>
    <row r="557" spans="1:15" x14ac:dyDescent="0.25">
      <c r="A557" t="s">
        <v>562</v>
      </c>
      <c r="B557" t="s">
        <v>623</v>
      </c>
      <c r="C557" t="s">
        <v>11</v>
      </c>
      <c r="D557">
        <v>23.5</v>
      </c>
      <c r="E557">
        <v>40.6</v>
      </c>
      <c r="F557">
        <v>18.399999999999999</v>
      </c>
      <c r="G557">
        <v>28.7</v>
      </c>
      <c r="H557">
        <v>52.8</v>
      </c>
      <c r="I557" t="s">
        <v>28</v>
      </c>
      <c r="J557">
        <v>2016</v>
      </c>
      <c r="K557">
        <f>INDEX('student population'!$A$2:$D$801,MATCH(Rank_SOLUTION!B557,'student population'!$A$2:$A$808,0),2)</f>
        <v>7647</v>
      </c>
      <c r="L557">
        <f>INDEX('student population'!$A$2:$D$801,MATCH(Rank_SOLUTION!B557,'student population'!$A$2:$A$808,0),3)</f>
        <v>15.5</v>
      </c>
      <c r="M557" s="1">
        <f>INDEX('student population'!$A$2:$D$801,MATCH(Rank_SOLUTION!B557,'student population'!$A$2:$A$808,0),4)</f>
        <v>0.12</v>
      </c>
      <c r="N557" t="str">
        <f t="shared" si="16"/>
        <v>Small</v>
      </c>
      <c r="O557" t="str">
        <f t="shared" si="17"/>
        <v>apply</v>
      </c>
    </row>
    <row r="558" spans="1:15" x14ac:dyDescent="0.25">
      <c r="A558" t="s">
        <v>562</v>
      </c>
      <c r="B558" t="s">
        <v>624</v>
      </c>
      <c r="C558" t="s">
        <v>11</v>
      </c>
      <c r="D558">
        <v>17.7</v>
      </c>
      <c r="E558">
        <v>23.5</v>
      </c>
      <c r="F558">
        <v>21.8</v>
      </c>
      <c r="G558">
        <v>48</v>
      </c>
      <c r="H558">
        <v>43</v>
      </c>
      <c r="I558" t="s">
        <v>28</v>
      </c>
      <c r="J558">
        <v>2016</v>
      </c>
      <c r="K558">
        <f>INDEX('student population'!$A$2:$D$801,MATCH(Rank_SOLUTION!B558,'student population'!$A$2:$A$808,0),2)</f>
        <v>12331</v>
      </c>
      <c r="L558">
        <f>INDEX('student population'!$A$2:$D$801,MATCH(Rank_SOLUTION!B558,'student population'!$A$2:$A$808,0),3)</f>
        <v>17.8</v>
      </c>
      <c r="M558" s="1">
        <f>INDEX('student population'!$A$2:$D$801,MATCH(Rank_SOLUTION!B558,'student population'!$A$2:$A$808,0),4)</f>
        <v>0.04</v>
      </c>
      <c r="N558" t="str">
        <f t="shared" si="16"/>
        <v>Medium</v>
      </c>
      <c r="O558" t="str">
        <f t="shared" si="17"/>
        <v>do not apply</v>
      </c>
    </row>
    <row r="559" spans="1:15" x14ac:dyDescent="0.25">
      <c r="A559" t="s">
        <v>562</v>
      </c>
      <c r="B559" t="s">
        <v>625</v>
      </c>
      <c r="C559" t="s">
        <v>517</v>
      </c>
      <c r="D559">
        <v>23.9</v>
      </c>
      <c r="E559">
        <v>59.6</v>
      </c>
      <c r="F559">
        <v>12.7</v>
      </c>
      <c r="G559">
        <v>23.4</v>
      </c>
      <c r="H559">
        <v>75.8</v>
      </c>
      <c r="I559" t="s">
        <v>28</v>
      </c>
      <c r="J559">
        <v>2016</v>
      </c>
      <c r="K559">
        <f>INDEX('student population'!$A$2:$D$801,MATCH(Rank_SOLUTION!B559,'student population'!$A$2:$A$808,0),2)</f>
        <v>14353</v>
      </c>
      <c r="L559">
        <f>INDEX('student population'!$A$2:$D$801,MATCH(Rank_SOLUTION!B559,'student population'!$A$2:$A$808,0),3)</f>
        <v>20.5</v>
      </c>
      <c r="M559" s="1">
        <f>INDEX('student population'!$A$2:$D$801,MATCH(Rank_SOLUTION!B559,'student population'!$A$2:$A$808,0),4)</f>
        <v>0.12</v>
      </c>
      <c r="N559" t="str">
        <f t="shared" si="16"/>
        <v>Medium</v>
      </c>
      <c r="O559" t="str">
        <f t="shared" si="17"/>
        <v>do not apply</v>
      </c>
    </row>
    <row r="560" spans="1:15" x14ac:dyDescent="0.25">
      <c r="A560" t="s">
        <v>562</v>
      </c>
      <c r="B560" t="s">
        <v>626</v>
      </c>
      <c r="C560" t="s">
        <v>204</v>
      </c>
      <c r="D560">
        <v>26.3</v>
      </c>
      <c r="E560">
        <v>27.1</v>
      </c>
      <c r="F560">
        <v>23.2</v>
      </c>
      <c r="G560">
        <v>17.5</v>
      </c>
      <c r="H560">
        <v>75.3</v>
      </c>
      <c r="I560" t="s">
        <v>28</v>
      </c>
      <c r="J560">
        <v>2016</v>
      </c>
      <c r="K560">
        <f>INDEX('student population'!$A$2:$D$801,MATCH(Rank_SOLUTION!B560,'student population'!$A$2:$A$808,0),2)</f>
        <v>10915</v>
      </c>
      <c r="L560">
        <f>INDEX('student population'!$A$2:$D$801,MATCH(Rank_SOLUTION!B560,'student population'!$A$2:$A$808,0),3)</f>
        <v>9.8000000000000007</v>
      </c>
      <c r="M560" s="1">
        <f>INDEX('student population'!$A$2:$D$801,MATCH(Rank_SOLUTION!B560,'student population'!$A$2:$A$808,0),4)</f>
        <v>0.06</v>
      </c>
      <c r="N560" t="str">
        <f t="shared" si="16"/>
        <v>Medium</v>
      </c>
      <c r="O560" t="str">
        <f t="shared" si="17"/>
        <v>do not apply</v>
      </c>
    </row>
    <row r="561" spans="1:15" x14ac:dyDescent="0.25">
      <c r="A561" t="s">
        <v>562</v>
      </c>
      <c r="B561" t="s">
        <v>627</v>
      </c>
      <c r="C561" t="s">
        <v>204</v>
      </c>
      <c r="D561">
        <v>26.1</v>
      </c>
      <c r="E561">
        <v>19.7</v>
      </c>
      <c r="F561">
        <v>33</v>
      </c>
      <c r="G561">
        <v>25.8</v>
      </c>
      <c r="H561">
        <v>44.3</v>
      </c>
      <c r="I561" t="s">
        <v>28</v>
      </c>
      <c r="J561">
        <v>2016</v>
      </c>
      <c r="K561">
        <f>INDEX('student population'!$A$2:$D$801,MATCH(Rank_SOLUTION!B561,'student population'!$A$2:$A$808,0),2)</f>
        <v>9336</v>
      </c>
      <c r="L561">
        <f>INDEX('student population'!$A$2:$D$801,MATCH(Rank_SOLUTION!B561,'student population'!$A$2:$A$808,0),3)</f>
        <v>19.600000000000001</v>
      </c>
      <c r="M561" s="1">
        <f>INDEX('student population'!$A$2:$D$801,MATCH(Rank_SOLUTION!B561,'student population'!$A$2:$A$808,0),4)</f>
        <v>0.04</v>
      </c>
      <c r="N561" t="str">
        <f t="shared" si="16"/>
        <v>Small</v>
      </c>
      <c r="O561" t="str">
        <f t="shared" si="17"/>
        <v>apply</v>
      </c>
    </row>
    <row r="562" spans="1:15" x14ac:dyDescent="0.25">
      <c r="A562" t="s">
        <v>562</v>
      </c>
      <c r="B562" t="s">
        <v>628</v>
      </c>
      <c r="C562" t="s">
        <v>204</v>
      </c>
      <c r="D562">
        <v>26.2</v>
      </c>
      <c r="E562">
        <v>38.1</v>
      </c>
      <c r="F562">
        <v>31.3</v>
      </c>
      <c r="G562">
        <v>16.2</v>
      </c>
      <c r="H562">
        <v>81.900000000000006</v>
      </c>
      <c r="I562" t="s">
        <v>28</v>
      </c>
      <c r="J562">
        <v>2016</v>
      </c>
      <c r="K562">
        <f>INDEX('student population'!$A$2:$D$801,MATCH(Rank_SOLUTION!B562,'student population'!$A$2:$A$808,0),2)</f>
        <v>11072</v>
      </c>
      <c r="L562">
        <f>INDEX('student population'!$A$2:$D$801,MATCH(Rank_SOLUTION!B562,'student population'!$A$2:$A$808,0),3)</f>
        <v>13</v>
      </c>
      <c r="M562" s="1">
        <f>INDEX('student population'!$A$2:$D$801,MATCH(Rank_SOLUTION!B562,'student population'!$A$2:$A$808,0),4)</f>
        <v>0.19</v>
      </c>
      <c r="N562" t="str">
        <f t="shared" si="16"/>
        <v>Medium</v>
      </c>
      <c r="O562" t="str">
        <f t="shared" si="17"/>
        <v>do not apply</v>
      </c>
    </row>
    <row r="563" spans="1:15" x14ac:dyDescent="0.25">
      <c r="A563" t="s">
        <v>562</v>
      </c>
      <c r="B563" t="s">
        <v>629</v>
      </c>
      <c r="C563" t="s">
        <v>403</v>
      </c>
      <c r="D563">
        <v>20.2</v>
      </c>
      <c r="E563">
        <v>31.3</v>
      </c>
      <c r="F563">
        <v>15</v>
      </c>
      <c r="G563">
        <v>36.200000000000003</v>
      </c>
      <c r="H563">
        <v>40.299999999999997</v>
      </c>
      <c r="I563" t="s">
        <v>28</v>
      </c>
      <c r="J563">
        <v>2016</v>
      </c>
      <c r="K563">
        <f>INDEX('student population'!$A$2:$D$801,MATCH(Rank_SOLUTION!B563,'student population'!$A$2:$A$808,0),2)</f>
        <v>14780</v>
      </c>
      <c r="L563">
        <f>INDEX('student population'!$A$2:$D$801,MATCH(Rank_SOLUTION!B563,'student population'!$A$2:$A$808,0),3)</f>
        <v>26.9</v>
      </c>
      <c r="M563" s="1">
        <f>INDEX('student population'!$A$2:$D$801,MATCH(Rank_SOLUTION!B563,'student population'!$A$2:$A$808,0),4)</f>
        <v>7.0000000000000007E-2</v>
      </c>
      <c r="N563" t="str">
        <f t="shared" si="16"/>
        <v>Medium</v>
      </c>
      <c r="O563" t="str">
        <f t="shared" si="17"/>
        <v>do not apply</v>
      </c>
    </row>
    <row r="564" spans="1:15" x14ac:dyDescent="0.25">
      <c r="A564" t="s">
        <v>562</v>
      </c>
      <c r="B564" t="s">
        <v>630</v>
      </c>
      <c r="C564" t="s">
        <v>11</v>
      </c>
      <c r="D564">
        <v>18.899999999999999</v>
      </c>
      <c r="E564">
        <v>48.5</v>
      </c>
      <c r="F564">
        <v>16.600000000000001</v>
      </c>
      <c r="G564">
        <v>32.200000000000003</v>
      </c>
      <c r="H564">
        <v>32.200000000000003</v>
      </c>
      <c r="I564" t="s">
        <v>28</v>
      </c>
      <c r="J564">
        <v>2016</v>
      </c>
      <c r="K564">
        <f>INDEX('student population'!$A$2:$D$801,MATCH(Rank_SOLUTION!B564,'student population'!$A$2:$A$808,0),2)</f>
        <v>10646</v>
      </c>
      <c r="L564">
        <f>INDEX('student population'!$A$2:$D$801,MATCH(Rank_SOLUTION!B564,'student population'!$A$2:$A$808,0),3)</f>
        <v>26.2</v>
      </c>
      <c r="M564" s="1">
        <f>INDEX('student population'!$A$2:$D$801,MATCH(Rank_SOLUTION!B564,'student population'!$A$2:$A$808,0),4)</f>
        <v>0.17</v>
      </c>
      <c r="N564" t="str">
        <f t="shared" si="16"/>
        <v>Medium</v>
      </c>
      <c r="O564" t="str">
        <f t="shared" si="17"/>
        <v>do not apply</v>
      </c>
    </row>
    <row r="565" spans="1:15" x14ac:dyDescent="0.25">
      <c r="A565" t="s">
        <v>562</v>
      </c>
      <c r="B565" t="s">
        <v>631</v>
      </c>
      <c r="C565" t="s">
        <v>11</v>
      </c>
      <c r="D565">
        <v>19.5</v>
      </c>
      <c r="E565">
        <v>30.5</v>
      </c>
      <c r="F565">
        <v>19.2</v>
      </c>
      <c r="G565">
        <v>47.2</v>
      </c>
      <c r="H565">
        <v>34.6</v>
      </c>
      <c r="I565" t="s">
        <v>28</v>
      </c>
      <c r="J565">
        <v>2016</v>
      </c>
      <c r="K565">
        <f>INDEX('student population'!$A$2:$D$801,MATCH(Rank_SOLUTION!B565,'student population'!$A$2:$A$808,0),2)</f>
        <v>15035</v>
      </c>
      <c r="L565">
        <f>INDEX('student population'!$A$2:$D$801,MATCH(Rank_SOLUTION!B565,'student population'!$A$2:$A$808,0),3)</f>
        <v>18.8</v>
      </c>
      <c r="M565" s="1">
        <f>INDEX('student population'!$A$2:$D$801,MATCH(Rank_SOLUTION!B565,'student population'!$A$2:$A$808,0),4)</f>
        <v>7.0000000000000007E-2</v>
      </c>
      <c r="N565" t="str">
        <f t="shared" si="16"/>
        <v>Medium</v>
      </c>
      <c r="O565" t="str">
        <f t="shared" si="17"/>
        <v>do not apply</v>
      </c>
    </row>
    <row r="566" spans="1:15" x14ac:dyDescent="0.25">
      <c r="A566" t="s">
        <v>562</v>
      </c>
      <c r="B566" t="s">
        <v>632</v>
      </c>
      <c r="C566" t="s">
        <v>11</v>
      </c>
      <c r="D566">
        <v>18.2</v>
      </c>
      <c r="E566">
        <v>17.399999999999999</v>
      </c>
      <c r="F566">
        <v>15.3</v>
      </c>
      <c r="G566">
        <v>43.1</v>
      </c>
      <c r="H566">
        <v>28.9</v>
      </c>
      <c r="I566" t="s">
        <v>28</v>
      </c>
      <c r="J566">
        <v>2016</v>
      </c>
      <c r="K566">
        <f>INDEX('student population'!$A$2:$D$801,MATCH(Rank_SOLUTION!B566,'student population'!$A$2:$A$808,0),2)</f>
        <v>16446</v>
      </c>
      <c r="L566">
        <f>INDEX('student population'!$A$2:$D$801,MATCH(Rank_SOLUTION!B566,'student population'!$A$2:$A$808,0),3)</f>
        <v>19.2</v>
      </c>
      <c r="M566" s="1">
        <f>INDEX('student population'!$A$2:$D$801,MATCH(Rank_SOLUTION!B566,'student population'!$A$2:$A$808,0),4)</f>
        <v>0.02</v>
      </c>
      <c r="N566" t="str">
        <f t="shared" si="16"/>
        <v>Medium</v>
      </c>
      <c r="O566" t="str">
        <f t="shared" si="17"/>
        <v>do not apply</v>
      </c>
    </row>
    <row r="567" spans="1:15" x14ac:dyDescent="0.25">
      <c r="A567" t="s">
        <v>562</v>
      </c>
      <c r="B567" t="s">
        <v>633</v>
      </c>
      <c r="C567" t="s">
        <v>11</v>
      </c>
      <c r="D567">
        <v>27.5</v>
      </c>
      <c r="E567">
        <v>25.6</v>
      </c>
      <c r="F567">
        <v>22.7</v>
      </c>
      <c r="G567">
        <v>33.1</v>
      </c>
      <c r="H567">
        <v>33.700000000000003</v>
      </c>
      <c r="I567" t="s">
        <v>28</v>
      </c>
      <c r="J567">
        <v>2016</v>
      </c>
      <c r="K567">
        <f>INDEX('student population'!$A$2:$D$801,MATCH(Rank_SOLUTION!B567,'student population'!$A$2:$A$808,0),2)</f>
        <v>21270</v>
      </c>
      <c r="L567">
        <f>INDEX('student population'!$A$2:$D$801,MATCH(Rank_SOLUTION!B567,'student population'!$A$2:$A$808,0),3)</f>
        <v>21.4</v>
      </c>
      <c r="M567" s="1">
        <f>INDEX('student population'!$A$2:$D$801,MATCH(Rank_SOLUTION!B567,'student population'!$A$2:$A$808,0),4)</f>
        <v>7.0000000000000007E-2</v>
      </c>
      <c r="N567" t="str">
        <f t="shared" si="16"/>
        <v>Medium</v>
      </c>
      <c r="O567" t="str">
        <f t="shared" si="17"/>
        <v>do not apply</v>
      </c>
    </row>
    <row r="568" spans="1:15" x14ac:dyDescent="0.25">
      <c r="A568" t="s">
        <v>562</v>
      </c>
      <c r="B568" t="s">
        <v>634</v>
      </c>
      <c r="C568" t="s">
        <v>64</v>
      </c>
      <c r="D568">
        <v>26.3</v>
      </c>
      <c r="E568">
        <v>21.3</v>
      </c>
      <c r="F568">
        <v>13.4</v>
      </c>
      <c r="G568">
        <v>34.4</v>
      </c>
      <c r="H568">
        <v>40.700000000000003</v>
      </c>
      <c r="I568" t="s">
        <v>28</v>
      </c>
      <c r="J568">
        <v>2016</v>
      </c>
      <c r="K568">
        <f>INDEX('student population'!$A$2:$D$801,MATCH(Rank_SOLUTION!B568,'student population'!$A$2:$A$808,0),2)</f>
        <v>8604</v>
      </c>
      <c r="L568">
        <f>INDEX('student population'!$A$2:$D$801,MATCH(Rank_SOLUTION!B568,'student population'!$A$2:$A$808,0),3)</f>
        <v>10.1</v>
      </c>
      <c r="M568" s="1">
        <f>INDEX('student population'!$A$2:$D$801,MATCH(Rank_SOLUTION!B568,'student population'!$A$2:$A$808,0),4)</f>
        <v>0.04</v>
      </c>
      <c r="N568" t="str">
        <f t="shared" si="16"/>
        <v>Small</v>
      </c>
      <c r="O568" t="str">
        <f t="shared" si="17"/>
        <v>apply</v>
      </c>
    </row>
    <row r="569" spans="1:15" x14ac:dyDescent="0.25">
      <c r="A569" t="s">
        <v>562</v>
      </c>
      <c r="B569" t="s">
        <v>635</v>
      </c>
      <c r="C569" t="s">
        <v>46</v>
      </c>
      <c r="D569">
        <v>22.9</v>
      </c>
      <c r="E569">
        <v>43.9</v>
      </c>
      <c r="F569">
        <v>14.4</v>
      </c>
      <c r="G569">
        <v>39.700000000000003</v>
      </c>
      <c r="H569">
        <v>37.700000000000003</v>
      </c>
      <c r="I569" t="s">
        <v>28</v>
      </c>
      <c r="J569">
        <v>2016</v>
      </c>
      <c r="K569">
        <f>INDEX('student population'!$A$2:$D$801,MATCH(Rank_SOLUTION!B569,'student population'!$A$2:$A$808,0),2)</f>
        <v>14104</v>
      </c>
      <c r="L569">
        <f>INDEX('student population'!$A$2:$D$801,MATCH(Rank_SOLUTION!B569,'student population'!$A$2:$A$808,0),3)</f>
        <v>13.1</v>
      </c>
      <c r="M569" s="1">
        <f>INDEX('student population'!$A$2:$D$801,MATCH(Rank_SOLUTION!B569,'student population'!$A$2:$A$808,0),4)</f>
        <v>0.13</v>
      </c>
      <c r="N569" t="str">
        <f t="shared" si="16"/>
        <v>Medium</v>
      </c>
      <c r="O569" t="str">
        <f t="shared" si="17"/>
        <v>do not apply</v>
      </c>
    </row>
    <row r="570" spans="1:15" x14ac:dyDescent="0.25">
      <c r="A570" t="s">
        <v>562</v>
      </c>
      <c r="B570" t="s">
        <v>636</v>
      </c>
      <c r="C570" t="s">
        <v>179</v>
      </c>
      <c r="D570">
        <v>19.5</v>
      </c>
      <c r="E570">
        <v>36.200000000000003</v>
      </c>
      <c r="F570">
        <v>10.8</v>
      </c>
      <c r="G570">
        <v>41.9</v>
      </c>
      <c r="H570">
        <v>34.1</v>
      </c>
      <c r="I570" t="s">
        <v>28</v>
      </c>
      <c r="J570">
        <v>2016</v>
      </c>
      <c r="K570">
        <f>INDEX('student population'!$A$2:$D$801,MATCH(Rank_SOLUTION!B570,'student population'!$A$2:$A$808,0),2)</f>
        <v>24210</v>
      </c>
      <c r="L570">
        <f>INDEX('student population'!$A$2:$D$801,MATCH(Rank_SOLUTION!B570,'student population'!$A$2:$A$808,0),3)</f>
        <v>13.7</v>
      </c>
      <c r="M570" s="1">
        <f>INDEX('student population'!$A$2:$D$801,MATCH(Rank_SOLUTION!B570,'student population'!$A$2:$A$808,0),4)</f>
        <v>0.05</v>
      </c>
      <c r="N570" t="str">
        <f t="shared" si="16"/>
        <v>Medium</v>
      </c>
      <c r="O570" t="str">
        <f t="shared" si="17"/>
        <v>do not apply</v>
      </c>
    </row>
    <row r="571" spans="1:15" x14ac:dyDescent="0.25">
      <c r="A571" t="s">
        <v>562</v>
      </c>
      <c r="B571" t="s">
        <v>637</v>
      </c>
      <c r="C571" t="s">
        <v>396</v>
      </c>
      <c r="D571">
        <v>19.2</v>
      </c>
      <c r="E571">
        <v>48.8</v>
      </c>
      <c r="F571">
        <v>11.8</v>
      </c>
      <c r="G571">
        <v>42.9</v>
      </c>
      <c r="H571">
        <v>28.7</v>
      </c>
      <c r="I571" t="s">
        <v>28</v>
      </c>
      <c r="J571">
        <v>2016</v>
      </c>
      <c r="K571">
        <f>INDEX('student population'!$A$2:$D$801,MATCH(Rank_SOLUTION!B571,'student population'!$A$2:$A$808,0),2)</f>
        <v>18540</v>
      </c>
      <c r="L571">
        <f>INDEX('student population'!$A$2:$D$801,MATCH(Rank_SOLUTION!B571,'student population'!$A$2:$A$808,0),3)</f>
        <v>11.4</v>
      </c>
      <c r="M571" s="1">
        <f>INDEX('student population'!$A$2:$D$801,MATCH(Rank_SOLUTION!B571,'student population'!$A$2:$A$808,0),4)</f>
        <v>0.09</v>
      </c>
      <c r="N571" t="str">
        <f t="shared" si="16"/>
        <v>Medium</v>
      </c>
      <c r="O571" t="str">
        <f t="shared" si="17"/>
        <v>do not apply</v>
      </c>
    </row>
    <row r="572" spans="1:15" x14ac:dyDescent="0.25">
      <c r="A572" t="s">
        <v>562</v>
      </c>
      <c r="B572" t="s">
        <v>638</v>
      </c>
      <c r="C572" t="s">
        <v>311</v>
      </c>
      <c r="D572">
        <v>24.6</v>
      </c>
      <c r="E572">
        <v>14.1</v>
      </c>
      <c r="F572">
        <v>8.8000000000000007</v>
      </c>
      <c r="G572">
        <v>41</v>
      </c>
      <c r="H572">
        <v>28.1</v>
      </c>
      <c r="I572" t="s">
        <v>28</v>
      </c>
      <c r="J572">
        <v>2016</v>
      </c>
      <c r="K572">
        <f>INDEX('student population'!$A$2:$D$801,MATCH(Rank_SOLUTION!B572,'student population'!$A$2:$A$808,0),2)</f>
        <v>16691</v>
      </c>
      <c r="L572">
        <f>INDEX('student population'!$A$2:$D$801,MATCH(Rank_SOLUTION!B572,'student population'!$A$2:$A$808,0),3)</f>
        <v>23.9</v>
      </c>
      <c r="M572" s="1">
        <f>INDEX('student population'!$A$2:$D$801,MATCH(Rank_SOLUTION!B572,'student population'!$A$2:$A$808,0),4)</f>
        <v>0.01</v>
      </c>
      <c r="N572" t="str">
        <f t="shared" si="16"/>
        <v>Medium</v>
      </c>
      <c r="O572" t="str">
        <f t="shared" si="17"/>
        <v>do not apply</v>
      </c>
    </row>
    <row r="573" spans="1:15" x14ac:dyDescent="0.25">
      <c r="A573" t="s">
        <v>562</v>
      </c>
      <c r="B573" t="s">
        <v>639</v>
      </c>
      <c r="C573" t="s">
        <v>78</v>
      </c>
      <c r="D573">
        <v>21.9</v>
      </c>
      <c r="E573">
        <v>69.3</v>
      </c>
      <c r="F573">
        <v>11.1</v>
      </c>
      <c r="G573">
        <v>27.6</v>
      </c>
      <c r="H573">
        <v>30.6</v>
      </c>
      <c r="I573" t="s">
        <v>28</v>
      </c>
      <c r="J573">
        <v>2016</v>
      </c>
      <c r="K573">
        <f>INDEX('student population'!$A$2:$D$801,MATCH(Rank_SOLUTION!B573,'student population'!$A$2:$A$808,0),2)</f>
        <v>9565</v>
      </c>
      <c r="L573">
        <f>INDEX('student population'!$A$2:$D$801,MATCH(Rank_SOLUTION!B573,'student population'!$A$2:$A$808,0),3)</f>
        <v>15.4</v>
      </c>
      <c r="M573" s="1">
        <f>INDEX('student population'!$A$2:$D$801,MATCH(Rank_SOLUTION!B573,'student population'!$A$2:$A$808,0),4)</f>
        <v>0.28000000000000003</v>
      </c>
      <c r="N573" t="str">
        <f t="shared" si="16"/>
        <v>Small</v>
      </c>
      <c r="O573" t="str">
        <f t="shared" si="17"/>
        <v>apply</v>
      </c>
    </row>
    <row r="574" spans="1:15" x14ac:dyDescent="0.25">
      <c r="A574" t="s">
        <v>562</v>
      </c>
      <c r="B574" t="s">
        <v>640</v>
      </c>
      <c r="C574" t="s">
        <v>336</v>
      </c>
      <c r="D574">
        <v>24.5</v>
      </c>
      <c r="E574">
        <v>31.3</v>
      </c>
      <c r="F574">
        <v>24.1</v>
      </c>
      <c r="G574">
        <v>23.1</v>
      </c>
      <c r="H574">
        <v>100</v>
      </c>
      <c r="I574" t="s">
        <v>28</v>
      </c>
      <c r="J574">
        <v>2016</v>
      </c>
      <c r="K574">
        <f>INDEX('student population'!$A$2:$D$801,MATCH(Rank_SOLUTION!B574,'student population'!$A$2:$A$808,0),2)</f>
        <v>14300</v>
      </c>
      <c r="L574">
        <f>INDEX('student population'!$A$2:$D$801,MATCH(Rank_SOLUTION!B574,'student population'!$A$2:$A$808,0),3)</f>
        <v>21.2</v>
      </c>
      <c r="M574" s="1">
        <f>INDEX('student population'!$A$2:$D$801,MATCH(Rank_SOLUTION!B574,'student population'!$A$2:$A$808,0),4)</f>
        <v>0.03</v>
      </c>
      <c r="N574" t="str">
        <f t="shared" si="16"/>
        <v>Medium</v>
      </c>
      <c r="O574" t="str">
        <f t="shared" si="17"/>
        <v>do not apply</v>
      </c>
    </row>
    <row r="575" spans="1:15" x14ac:dyDescent="0.25">
      <c r="A575" t="s">
        <v>562</v>
      </c>
      <c r="B575" t="s">
        <v>641</v>
      </c>
      <c r="C575" t="s">
        <v>11</v>
      </c>
      <c r="D575">
        <v>16.8</v>
      </c>
      <c r="E575">
        <v>31.6</v>
      </c>
      <c r="F575">
        <v>14.4</v>
      </c>
      <c r="G575">
        <v>43.3</v>
      </c>
      <c r="H575">
        <v>44.6</v>
      </c>
      <c r="I575" t="s">
        <v>28</v>
      </c>
      <c r="J575">
        <v>2016</v>
      </c>
      <c r="K575">
        <f>INDEX('student population'!$A$2:$D$801,MATCH(Rank_SOLUTION!B575,'student population'!$A$2:$A$808,0),2)</f>
        <v>20398</v>
      </c>
      <c r="L575">
        <f>INDEX('student population'!$A$2:$D$801,MATCH(Rank_SOLUTION!B575,'student population'!$A$2:$A$808,0),3)</f>
        <v>22.2</v>
      </c>
      <c r="M575" s="1">
        <f>INDEX('student population'!$A$2:$D$801,MATCH(Rank_SOLUTION!B575,'student population'!$A$2:$A$808,0),4)</f>
        <v>0.08</v>
      </c>
      <c r="N575" t="str">
        <f t="shared" si="16"/>
        <v>Medium</v>
      </c>
      <c r="O575" t="str">
        <f t="shared" si="17"/>
        <v>do not apply</v>
      </c>
    </row>
    <row r="576" spans="1:15" x14ac:dyDescent="0.25">
      <c r="A576" t="s">
        <v>562</v>
      </c>
      <c r="B576" t="s">
        <v>642</v>
      </c>
      <c r="C576" t="s">
        <v>151</v>
      </c>
      <c r="D576">
        <v>25.6</v>
      </c>
      <c r="E576">
        <v>46</v>
      </c>
      <c r="F576">
        <v>21.2</v>
      </c>
      <c r="G576">
        <v>17.5</v>
      </c>
      <c r="H576">
        <v>52.4</v>
      </c>
      <c r="I576" t="s">
        <v>28</v>
      </c>
      <c r="J576">
        <v>2016</v>
      </c>
      <c r="K576">
        <f>INDEX('student population'!$A$2:$D$801,MATCH(Rank_SOLUTION!B576,'student population'!$A$2:$A$808,0),2)</f>
        <v>37314</v>
      </c>
      <c r="L576">
        <f>INDEX('student population'!$A$2:$D$801,MATCH(Rank_SOLUTION!B576,'student population'!$A$2:$A$808,0),3)</f>
        <v>20</v>
      </c>
      <c r="M576" s="1">
        <f>INDEX('student population'!$A$2:$D$801,MATCH(Rank_SOLUTION!B576,'student population'!$A$2:$A$808,0),4)</f>
        <v>0.08</v>
      </c>
      <c r="N576" t="str">
        <f t="shared" si="16"/>
        <v>Large</v>
      </c>
      <c r="O576" t="str">
        <f t="shared" si="17"/>
        <v>do not apply</v>
      </c>
    </row>
    <row r="577" spans="1:15" x14ac:dyDescent="0.25">
      <c r="A577" t="s">
        <v>562</v>
      </c>
      <c r="B577" t="s">
        <v>643</v>
      </c>
      <c r="C577" t="s">
        <v>112</v>
      </c>
      <c r="D577">
        <v>27.5</v>
      </c>
      <c r="E577">
        <v>32.9</v>
      </c>
      <c r="F577">
        <v>24.7</v>
      </c>
      <c r="G577">
        <v>20.399999999999999</v>
      </c>
      <c r="H577">
        <v>66.8</v>
      </c>
      <c r="I577" t="s">
        <v>28</v>
      </c>
      <c r="J577">
        <v>2016</v>
      </c>
      <c r="K577">
        <f>INDEX('student population'!$A$2:$D$801,MATCH(Rank_SOLUTION!B577,'student population'!$A$2:$A$808,0),2)</f>
        <v>24929</v>
      </c>
      <c r="L577">
        <f>INDEX('student population'!$A$2:$D$801,MATCH(Rank_SOLUTION!B577,'student population'!$A$2:$A$808,0),3)</f>
        <v>19.7</v>
      </c>
      <c r="M577" s="1">
        <f>INDEX('student population'!$A$2:$D$801,MATCH(Rank_SOLUTION!B577,'student population'!$A$2:$A$808,0),4)</f>
        <v>0.12</v>
      </c>
      <c r="N577" t="str">
        <f t="shared" si="16"/>
        <v>Medium</v>
      </c>
      <c r="O577" t="str">
        <f t="shared" si="17"/>
        <v>do not apply</v>
      </c>
    </row>
    <row r="578" spans="1:15" x14ac:dyDescent="0.25">
      <c r="A578" t="s">
        <v>562</v>
      </c>
      <c r="B578" t="s">
        <v>644</v>
      </c>
      <c r="C578" t="s">
        <v>645</v>
      </c>
      <c r="D578">
        <v>17.899999999999999</v>
      </c>
      <c r="E578">
        <v>35.4</v>
      </c>
      <c r="F578">
        <v>9.9</v>
      </c>
      <c r="G578">
        <v>45.6</v>
      </c>
      <c r="H578" t="s">
        <v>28</v>
      </c>
      <c r="I578" t="s">
        <v>28</v>
      </c>
      <c r="J578">
        <v>2016</v>
      </c>
      <c r="K578">
        <f>INDEX('student population'!$A$2:$D$801,MATCH(Rank_SOLUTION!B578,'student population'!$A$2:$A$808,0),2)</f>
        <v>12688</v>
      </c>
      <c r="L578">
        <f>INDEX('student population'!$A$2:$D$801,MATCH(Rank_SOLUTION!B578,'student population'!$A$2:$A$808,0),3)</f>
        <v>25.7</v>
      </c>
      <c r="M578" s="1">
        <f>INDEX('student population'!$A$2:$D$801,MATCH(Rank_SOLUTION!B578,'student population'!$A$2:$A$808,0),4)</f>
        <v>0</v>
      </c>
      <c r="N578" t="str">
        <f t="shared" ref="N578:N641" si="18">IF(K578&gt;30000,"Large", IF(K578&gt;10000, "Medium", "Small"))</f>
        <v>Medium</v>
      </c>
      <c r="O578" t="str">
        <f t="shared" ref="O578:O641" si="19">IF(AND(N578="Small", L578 &lt;40), "apply", "do not apply")</f>
        <v>do not apply</v>
      </c>
    </row>
    <row r="579" spans="1:15" x14ac:dyDescent="0.25">
      <c r="A579" t="s">
        <v>562</v>
      </c>
      <c r="B579" t="s">
        <v>646</v>
      </c>
      <c r="C579" t="s">
        <v>33</v>
      </c>
      <c r="D579">
        <v>15.6</v>
      </c>
      <c r="E579">
        <v>47.7</v>
      </c>
      <c r="F579">
        <v>15.8</v>
      </c>
      <c r="G579">
        <v>34.200000000000003</v>
      </c>
      <c r="H579">
        <v>34.4</v>
      </c>
      <c r="I579" t="s">
        <v>28</v>
      </c>
      <c r="J579">
        <v>2016</v>
      </c>
      <c r="K579">
        <f>INDEX('student population'!$A$2:$D$801,MATCH(Rank_SOLUTION!B579,'student population'!$A$2:$A$808,0),2)</f>
        <v>11550</v>
      </c>
      <c r="L579">
        <f>INDEX('student population'!$A$2:$D$801,MATCH(Rank_SOLUTION!B579,'student population'!$A$2:$A$808,0),3)</f>
        <v>22.8</v>
      </c>
      <c r="M579" s="1">
        <f>INDEX('student population'!$A$2:$D$801,MATCH(Rank_SOLUTION!B579,'student population'!$A$2:$A$808,0),4)</f>
        <v>0.12</v>
      </c>
      <c r="N579" t="str">
        <f t="shared" si="18"/>
        <v>Medium</v>
      </c>
      <c r="O579" t="str">
        <f t="shared" si="19"/>
        <v>do not apply</v>
      </c>
    </row>
    <row r="580" spans="1:15" x14ac:dyDescent="0.25">
      <c r="A580" t="s">
        <v>562</v>
      </c>
      <c r="B580" t="s">
        <v>647</v>
      </c>
      <c r="C580" t="s">
        <v>62</v>
      </c>
      <c r="D580">
        <v>34.700000000000003</v>
      </c>
      <c r="E580">
        <v>40.1</v>
      </c>
      <c r="F580">
        <v>13.7</v>
      </c>
      <c r="G580">
        <v>30.7</v>
      </c>
      <c r="H580">
        <v>42.5</v>
      </c>
      <c r="I580" t="s">
        <v>28</v>
      </c>
      <c r="J580">
        <v>2016</v>
      </c>
      <c r="K580">
        <f>INDEX('student population'!$A$2:$D$801,MATCH(Rank_SOLUTION!B580,'student population'!$A$2:$A$808,0),2)</f>
        <v>24954</v>
      </c>
      <c r="L580">
        <f>INDEX('student population'!$A$2:$D$801,MATCH(Rank_SOLUTION!B580,'student population'!$A$2:$A$808,0),3)</f>
        <v>12.7</v>
      </c>
      <c r="M580" s="1">
        <f>INDEX('student population'!$A$2:$D$801,MATCH(Rank_SOLUTION!B580,'student population'!$A$2:$A$808,0),4)</f>
        <v>0.06</v>
      </c>
      <c r="N580" t="str">
        <f t="shared" si="18"/>
        <v>Medium</v>
      </c>
      <c r="O580" t="str">
        <f t="shared" si="19"/>
        <v>do not apply</v>
      </c>
    </row>
    <row r="581" spans="1:15" x14ac:dyDescent="0.25">
      <c r="A581" t="s">
        <v>562</v>
      </c>
      <c r="B581" t="s">
        <v>648</v>
      </c>
      <c r="C581" t="s">
        <v>78</v>
      </c>
      <c r="D581">
        <v>17.8</v>
      </c>
      <c r="E581">
        <v>53</v>
      </c>
      <c r="F581">
        <v>10.3</v>
      </c>
      <c r="G581">
        <v>44.7</v>
      </c>
      <c r="H581">
        <v>31.7</v>
      </c>
      <c r="I581" t="s">
        <v>28</v>
      </c>
      <c r="J581">
        <v>2016</v>
      </c>
      <c r="K581">
        <f>INDEX('student population'!$A$2:$D$801,MATCH(Rank_SOLUTION!B581,'student population'!$A$2:$A$808,0),2)</f>
        <v>22186</v>
      </c>
      <c r="L581">
        <f>INDEX('student population'!$A$2:$D$801,MATCH(Rank_SOLUTION!B581,'student population'!$A$2:$A$808,0),3)</f>
        <v>13.9</v>
      </c>
      <c r="M581" s="1">
        <f>INDEX('student population'!$A$2:$D$801,MATCH(Rank_SOLUTION!B581,'student population'!$A$2:$A$808,0),4)</f>
        <v>0.12</v>
      </c>
      <c r="N581" t="str">
        <f t="shared" si="18"/>
        <v>Medium</v>
      </c>
      <c r="O581" t="str">
        <f t="shared" si="19"/>
        <v>do not apply</v>
      </c>
    </row>
    <row r="582" spans="1:15" x14ac:dyDescent="0.25">
      <c r="A582" t="s">
        <v>562</v>
      </c>
      <c r="B582" t="s">
        <v>649</v>
      </c>
      <c r="C582" t="s">
        <v>179</v>
      </c>
      <c r="D582">
        <v>26.1</v>
      </c>
      <c r="E582">
        <v>40.799999999999997</v>
      </c>
      <c r="F582">
        <v>16.899999999999999</v>
      </c>
      <c r="G582">
        <v>25.9</v>
      </c>
      <c r="H582">
        <v>31.6</v>
      </c>
      <c r="I582" t="s">
        <v>28</v>
      </c>
      <c r="J582">
        <v>2016</v>
      </c>
      <c r="K582">
        <f>INDEX('student population'!$A$2:$D$801,MATCH(Rank_SOLUTION!B582,'student population'!$A$2:$A$808,0),2)</f>
        <v>31035</v>
      </c>
      <c r="L582">
        <f>INDEX('student population'!$A$2:$D$801,MATCH(Rank_SOLUTION!B582,'student population'!$A$2:$A$808,0),3)</f>
        <v>17.899999999999999</v>
      </c>
      <c r="M582" s="1">
        <f>INDEX('student population'!$A$2:$D$801,MATCH(Rank_SOLUTION!B582,'student population'!$A$2:$A$808,0),4)</f>
        <v>0.12</v>
      </c>
      <c r="N582" t="str">
        <f t="shared" si="18"/>
        <v>Large</v>
      </c>
      <c r="O582" t="str">
        <f t="shared" si="19"/>
        <v>do not apply</v>
      </c>
    </row>
    <row r="583" spans="1:15" x14ac:dyDescent="0.25">
      <c r="A583" t="s">
        <v>562</v>
      </c>
      <c r="B583" t="s">
        <v>650</v>
      </c>
      <c r="C583" t="s">
        <v>179</v>
      </c>
      <c r="D583">
        <v>22.9</v>
      </c>
      <c r="E583">
        <v>37.1</v>
      </c>
      <c r="F583">
        <v>14.1</v>
      </c>
      <c r="G583">
        <v>46.9</v>
      </c>
      <c r="H583">
        <v>32.299999999999997</v>
      </c>
      <c r="I583" t="s">
        <v>28</v>
      </c>
      <c r="J583">
        <v>2016</v>
      </c>
      <c r="K583">
        <f>INDEX('student population'!$A$2:$D$801,MATCH(Rank_SOLUTION!B583,'student population'!$A$2:$A$808,0),2)</f>
        <v>29085</v>
      </c>
      <c r="L583">
        <f>INDEX('student population'!$A$2:$D$801,MATCH(Rank_SOLUTION!B583,'student population'!$A$2:$A$808,0),3)</f>
        <v>15.3</v>
      </c>
      <c r="M583" s="1">
        <f>INDEX('student population'!$A$2:$D$801,MATCH(Rank_SOLUTION!B583,'student population'!$A$2:$A$808,0),4)</f>
        <v>0.06</v>
      </c>
      <c r="N583" t="str">
        <f t="shared" si="18"/>
        <v>Medium</v>
      </c>
      <c r="O583" t="str">
        <f t="shared" si="19"/>
        <v>do not apply</v>
      </c>
    </row>
    <row r="584" spans="1:15" x14ac:dyDescent="0.25">
      <c r="A584" t="s">
        <v>562</v>
      </c>
      <c r="B584" t="s">
        <v>651</v>
      </c>
      <c r="C584" t="s">
        <v>652</v>
      </c>
      <c r="D584">
        <v>19.600000000000001</v>
      </c>
      <c r="E584">
        <v>81.7</v>
      </c>
      <c r="F584">
        <v>10.6</v>
      </c>
      <c r="G584">
        <v>41.5</v>
      </c>
      <c r="H584">
        <v>30.7</v>
      </c>
      <c r="I584" t="s">
        <v>28</v>
      </c>
      <c r="J584">
        <v>2016</v>
      </c>
      <c r="K584">
        <f>INDEX('student population'!$A$2:$D$801,MATCH(Rank_SOLUTION!B584,'student population'!$A$2:$A$808,0),2)</f>
        <v>12920</v>
      </c>
      <c r="L584">
        <f>INDEX('student population'!$A$2:$D$801,MATCH(Rank_SOLUTION!B584,'student population'!$A$2:$A$808,0),3)</f>
        <v>10.9</v>
      </c>
      <c r="M584" s="1">
        <f>INDEX('student population'!$A$2:$D$801,MATCH(Rank_SOLUTION!B584,'student population'!$A$2:$A$808,0),4)</f>
        <v>0.25</v>
      </c>
      <c r="N584" t="str">
        <f t="shared" si="18"/>
        <v>Medium</v>
      </c>
      <c r="O584" t="str">
        <f t="shared" si="19"/>
        <v>do not apply</v>
      </c>
    </row>
    <row r="585" spans="1:15" x14ac:dyDescent="0.25">
      <c r="A585" t="s">
        <v>562</v>
      </c>
      <c r="B585" t="s">
        <v>653</v>
      </c>
      <c r="C585" t="s">
        <v>179</v>
      </c>
      <c r="D585">
        <v>21.5</v>
      </c>
      <c r="E585">
        <v>32</v>
      </c>
      <c r="F585">
        <v>14.9</v>
      </c>
      <c r="G585">
        <v>32.6</v>
      </c>
      <c r="H585">
        <v>36.700000000000003</v>
      </c>
      <c r="I585" t="s">
        <v>28</v>
      </c>
      <c r="J585">
        <v>2016</v>
      </c>
      <c r="K585">
        <f>INDEX('student population'!$A$2:$D$801,MATCH(Rank_SOLUTION!B585,'student population'!$A$2:$A$808,0),2)</f>
        <v>64931</v>
      </c>
      <c r="L585">
        <f>INDEX('student population'!$A$2:$D$801,MATCH(Rank_SOLUTION!B585,'student population'!$A$2:$A$808,0),3)</f>
        <v>17.5</v>
      </c>
      <c r="M585" s="1">
        <f>INDEX('student population'!$A$2:$D$801,MATCH(Rank_SOLUTION!B585,'student population'!$A$2:$A$808,0),4)</f>
        <v>7.0000000000000007E-2</v>
      </c>
      <c r="N585" t="str">
        <f t="shared" si="18"/>
        <v>Large</v>
      </c>
      <c r="O585" t="str">
        <f t="shared" si="19"/>
        <v>do not apply</v>
      </c>
    </row>
    <row r="586" spans="1:15" x14ac:dyDescent="0.25">
      <c r="A586" t="s">
        <v>562</v>
      </c>
      <c r="B586" t="s">
        <v>654</v>
      </c>
      <c r="C586" t="s">
        <v>33</v>
      </c>
      <c r="D586">
        <v>25.6</v>
      </c>
      <c r="E586">
        <v>39.799999999999997</v>
      </c>
      <c r="F586">
        <v>9.5</v>
      </c>
      <c r="G586">
        <v>41.3</v>
      </c>
      <c r="H586">
        <v>29.6</v>
      </c>
      <c r="I586" t="s">
        <v>28</v>
      </c>
      <c r="J586">
        <v>2016</v>
      </c>
      <c r="K586">
        <f>INDEX('student population'!$A$2:$D$801,MATCH(Rank_SOLUTION!B586,'student population'!$A$2:$A$808,0),2)</f>
        <v>13438</v>
      </c>
      <c r="L586">
        <f>INDEX('student population'!$A$2:$D$801,MATCH(Rank_SOLUTION!B586,'student population'!$A$2:$A$808,0),3)</f>
        <v>5.4</v>
      </c>
      <c r="M586" s="1">
        <f>INDEX('student population'!$A$2:$D$801,MATCH(Rank_SOLUTION!B586,'student population'!$A$2:$A$808,0),4)</f>
        <v>0.05</v>
      </c>
      <c r="N586" t="str">
        <f t="shared" si="18"/>
        <v>Medium</v>
      </c>
      <c r="O586" t="str">
        <f t="shared" si="19"/>
        <v>do not apply</v>
      </c>
    </row>
    <row r="587" spans="1:15" x14ac:dyDescent="0.25">
      <c r="A587" t="s">
        <v>562</v>
      </c>
      <c r="B587" t="s">
        <v>655</v>
      </c>
      <c r="C587" t="s">
        <v>62</v>
      </c>
      <c r="D587">
        <v>19.2</v>
      </c>
      <c r="E587">
        <v>16</v>
      </c>
      <c r="F587">
        <v>13.7</v>
      </c>
      <c r="G587">
        <v>45.8</v>
      </c>
      <c r="H587">
        <v>75.3</v>
      </c>
      <c r="I587" t="s">
        <v>28</v>
      </c>
      <c r="J587">
        <v>2016</v>
      </c>
      <c r="K587">
        <f>INDEX('student population'!$A$2:$D$801,MATCH(Rank_SOLUTION!B587,'student population'!$A$2:$A$808,0),2)</f>
        <v>36465</v>
      </c>
      <c r="L587">
        <f>INDEX('student population'!$A$2:$D$801,MATCH(Rank_SOLUTION!B587,'student population'!$A$2:$A$808,0),3)</f>
        <v>12.9</v>
      </c>
      <c r="M587" s="1">
        <f>INDEX('student population'!$A$2:$D$801,MATCH(Rank_SOLUTION!B587,'student population'!$A$2:$A$808,0),4)</f>
        <v>0.02</v>
      </c>
      <c r="N587" t="str">
        <f t="shared" si="18"/>
        <v>Large</v>
      </c>
      <c r="O587" t="str">
        <f t="shared" si="19"/>
        <v>do not apply</v>
      </c>
    </row>
    <row r="588" spans="1:15" x14ac:dyDescent="0.25">
      <c r="A588" t="s">
        <v>562</v>
      </c>
      <c r="B588" t="s">
        <v>656</v>
      </c>
      <c r="C588" t="s">
        <v>62</v>
      </c>
      <c r="D588">
        <v>19.5</v>
      </c>
      <c r="E588">
        <v>17.5</v>
      </c>
      <c r="F588">
        <v>22.1</v>
      </c>
      <c r="G588">
        <v>28.1</v>
      </c>
      <c r="H588">
        <v>86.8</v>
      </c>
      <c r="I588" t="s">
        <v>28</v>
      </c>
      <c r="J588">
        <v>2016</v>
      </c>
      <c r="K588">
        <f>INDEX('student population'!$A$2:$D$801,MATCH(Rank_SOLUTION!B588,'student population'!$A$2:$A$808,0),2)</f>
        <v>41438</v>
      </c>
      <c r="L588">
        <f>INDEX('student population'!$A$2:$D$801,MATCH(Rank_SOLUTION!B588,'student population'!$A$2:$A$808,0),3)</f>
        <v>17.7</v>
      </c>
      <c r="M588" s="1">
        <f>INDEX('student population'!$A$2:$D$801,MATCH(Rank_SOLUTION!B588,'student population'!$A$2:$A$808,0),4)</f>
        <v>0.03</v>
      </c>
      <c r="N588" t="str">
        <f t="shared" si="18"/>
        <v>Large</v>
      </c>
      <c r="O588" t="str">
        <f t="shared" si="19"/>
        <v>do not apply</v>
      </c>
    </row>
    <row r="589" spans="1:15" x14ac:dyDescent="0.25">
      <c r="A589" t="s">
        <v>562</v>
      </c>
      <c r="B589" t="s">
        <v>657</v>
      </c>
      <c r="C589" t="s">
        <v>444</v>
      </c>
      <c r="D589">
        <v>16.3</v>
      </c>
      <c r="E589">
        <v>37.9</v>
      </c>
      <c r="F589">
        <v>15</v>
      </c>
      <c r="G589">
        <v>38.700000000000003</v>
      </c>
      <c r="H589">
        <v>44.8</v>
      </c>
      <c r="I589" t="s">
        <v>28</v>
      </c>
      <c r="J589">
        <v>2016</v>
      </c>
      <c r="K589">
        <f>INDEX('student population'!$A$2:$D$801,MATCH(Rank_SOLUTION!B589,'student population'!$A$2:$A$808,0),2)</f>
        <v>14061</v>
      </c>
      <c r="L589">
        <f>INDEX('student population'!$A$2:$D$801,MATCH(Rank_SOLUTION!B589,'student population'!$A$2:$A$808,0),3)</f>
        <v>28.6</v>
      </c>
      <c r="M589" s="1">
        <f>INDEX('student population'!$A$2:$D$801,MATCH(Rank_SOLUTION!B589,'student population'!$A$2:$A$808,0),4)</f>
        <v>0.05</v>
      </c>
      <c r="N589" t="str">
        <f t="shared" si="18"/>
        <v>Medium</v>
      </c>
      <c r="O589" t="str">
        <f t="shared" si="19"/>
        <v>do not apply</v>
      </c>
    </row>
    <row r="590" spans="1:15" x14ac:dyDescent="0.25">
      <c r="A590" t="s">
        <v>562</v>
      </c>
      <c r="B590" t="s">
        <v>658</v>
      </c>
      <c r="C590" t="s">
        <v>498</v>
      </c>
      <c r="D590">
        <v>51.8</v>
      </c>
      <c r="E590">
        <v>14.1</v>
      </c>
      <c r="F590">
        <v>20</v>
      </c>
      <c r="G590">
        <v>9.3000000000000007</v>
      </c>
      <c r="H590">
        <v>30</v>
      </c>
      <c r="I590" t="s">
        <v>28</v>
      </c>
      <c r="J590">
        <v>2016</v>
      </c>
      <c r="K590">
        <f>INDEX('student population'!$A$2:$D$801,MATCH(Rank_SOLUTION!B590,'student population'!$A$2:$A$808,0),2)</f>
        <v>13912</v>
      </c>
      <c r="L590">
        <f>INDEX('student population'!$A$2:$D$801,MATCH(Rank_SOLUTION!B590,'student population'!$A$2:$A$808,0),3)</f>
        <v>9</v>
      </c>
      <c r="M590" s="1">
        <f>INDEX('student population'!$A$2:$D$801,MATCH(Rank_SOLUTION!B590,'student population'!$A$2:$A$808,0),4)</f>
        <v>0.01</v>
      </c>
      <c r="N590" t="str">
        <f t="shared" si="18"/>
        <v>Medium</v>
      </c>
      <c r="O590" t="str">
        <f t="shared" si="19"/>
        <v>do not apply</v>
      </c>
    </row>
    <row r="591" spans="1:15" x14ac:dyDescent="0.25">
      <c r="A591" t="s">
        <v>562</v>
      </c>
      <c r="B591" t="s">
        <v>659</v>
      </c>
      <c r="C591" t="s">
        <v>11</v>
      </c>
      <c r="D591">
        <v>20.100000000000001</v>
      </c>
      <c r="E591">
        <v>50.3</v>
      </c>
      <c r="F591">
        <v>10.1</v>
      </c>
      <c r="G591">
        <v>50.9</v>
      </c>
      <c r="H591">
        <v>33.4</v>
      </c>
      <c r="I591" t="s">
        <v>28</v>
      </c>
      <c r="J591">
        <v>2016</v>
      </c>
      <c r="K591">
        <f>INDEX('student population'!$A$2:$D$801,MATCH(Rank_SOLUTION!B591,'student population'!$A$2:$A$808,0),2)</f>
        <v>29396</v>
      </c>
      <c r="L591">
        <f>INDEX('student population'!$A$2:$D$801,MATCH(Rank_SOLUTION!B591,'student population'!$A$2:$A$808,0),3)</f>
        <v>10.5</v>
      </c>
      <c r="M591" s="1">
        <f>INDEX('student population'!$A$2:$D$801,MATCH(Rank_SOLUTION!B591,'student population'!$A$2:$A$808,0),4)</f>
        <v>0.1</v>
      </c>
      <c r="N591" t="str">
        <f t="shared" si="18"/>
        <v>Medium</v>
      </c>
      <c r="O591" t="str">
        <f t="shared" si="19"/>
        <v>do not apply</v>
      </c>
    </row>
    <row r="592" spans="1:15" x14ac:dyDescent="0.25">
      <c r="A592" t="s">
        <v>562</v>
      </c>
      <c r="B592" t="s">
        <v>660</v>
      </c>
      <c r="C592" t="s">
        <v>62</v>
      </c>
      <c r="D592">
        <v>36.5</v>
      </c>
      <c r="E592">
        <v>14.7</v>
      </c>
      <c r="F592">
        <v>34.4</v>
      </c>
      <c r="G592">
        <v>12.2</v>
      </c>
      <c r="H592">
        <v>100</v>
      </c>
      <c r="I592" t="s">
        <v>28</v>
      </c>
      <c r="J592">
        <v>2016</v>
      </c>
      <c r="K592">
        <f>INDEX('student population'!$A$2:$D$801,MATCH(Rank_SOLUTION!B592,'student population'!$A$2:$A$808,0),2)</f>
        <v>29693</v>
      </c>
      <c r="L592">
        <f>INDEX('student population'!$A$2:$D$801,MATCH(Rank_SOLUTION!B592,'student population'!$A$2:$A$808,0),3)</f>
        <v>12.2</v>
      </c>
      <c r="M592" s="1">
        <f>INDEX('student population'!$A$2:$D$801,MATCH(Rank_SOLUTION!B592,'student population'!$A$2:$A$808,0),4)</f>
        <v>0.01</v>
      </c>
      <c r="N592" t="str">
        <f t="shared" si="18"/>
        <v>Medium</v>
      </c>
      <c r="O592" t="str">
        <f t="shared" si="19"/>
        <v>do not apply</v>
      </c>
    </row>
    <row r="593" spans="1:15" x14ac:dyDescent="0.25">
      <c r="A593" t="s">
        <v>562</v>
      </c>
      <c r="B593" t="s">
        <v>661</v>
      </c>
      <c r="C593" t="s">
        <v>64</v>
      </c>
      <c r="D593">
        <v>34.9</v>
      </c>
      <c r="E593">
        <v>19.399999999999999</v>
      </c>
      <c r="F593">
        <v>24.1</v>
      </c>
      <c r="G593">
        <v>16.899999999999999</v>
      </c>
      <c r="H593">
        <v>39.9</v>
      </c>
      <c r="I593" t="s">
        <v>28</v>
      </c>
      <c r="J593">
        <v>2016</v>
      </c>
      <c r="K593">
        <f>INDEX('student population'!$A$2:$D$801,MATCH(Rank_SOLUTION!B593,'student population'!$A$2:$A$808,0),2)</f>
        <v>5865</v>
      </c>
      <c r="L593">
        <f>INDEX('student population'!$A$2:$D$801,MATCH(Rank_SOLUTION!B593,'student population'!$A$2:$A$808,0),3)</f>
        <v>14.4</v>
      </c>
      <c r="M593" s="1">
        <f>INDEX('student population'!$A$2:$D$801,MATCH(Rank_SOLUTION!B593,'student population'!$A$2:$A$808,0),4)</f>
        <v>0.05</v>
      </c>
      <c r="N593" t="str">
        <f t="shared" si="18"/>
        <v>Small</v>
      </c>
      <c r="O593" t="str">
        <f t="shared" si="19"/>
        <v>apply</v>
      </c>
    </row>
    <row r="594" spans="1:15" x14ac:dyDescent="0.25">
      <c r="A594" t="s">
        <v>562</v>
      </c>
      <c r="B594" t="s">
        <v>662</v>
      </c>
      <c r="C594" t="s">
        <v>11</v>
      </c>
      <c r="D594">
        <v>31.6</v>
      </c>
      <c r="E594">
        <v>37.700000000000003</v>
      </c>
      <c r="F594">
        <v>13.4</v>
      </c>
      <c r="G594">
        <v>29.9</v>
      </c>
      <c r="H594">
        <v>32.9</v>
      </c>
      <c r="I594" t="s">
        <v>28</v>
      </c>
      <c r="J594">
        <v>2016</v>
      </c>
      <c r="K594">
        <f>INDEX('student population'!$A$2:$D$801,MATCH(Rank_SOLUTION!B594,'student population'!$A$2:$A$808,0),2)</f>
        <v>19465</v>
      </c>
      <c r="L594">
        <f>INDEX('student population'!$A$2:$D$801,MATCH(Rank_SOLUTION!B594,'student population'!$A$2:$A$808,0),3)</f>
        <v>17.5</v>
      </c>
      <c r="M594" s="1">
        <f>INDEX('student population'!$A$2:$D$801,MATCH(Rank_SOLUTION!B594,'student population'!$A$2:$A$808,0),4)</f>
        <v>0.09</v>
      </c>
      <c r="N594" t="str">
        <f t="shared" si="18"/>
        <v>Medium</v>
      </c>
      <c r="O594" t="str">
        <f t="shared" si="19"/>
        <v>do not apply</v>
      </c>
    </row>
    <row r="595" spans="1:15" x14ac:dyDescent="0.25">
      <c r="A595" t="s">
        <v>562</v>
      </c>
      <c r="B595" t="s">
        <v>663</v>
      </c>
      <c r="C595" t="s">
        <v>62</v>
      </c>
      <c r="D595">
        <v>28.9</v>
      </c>
      <c r="E595">
        <v>37.200000000000003</v>
      </c>
      <c r="F595">
        <v>29.2</v>
      </c>
      <c r="G595">
        <v>13.1</v>
      </c>
      <c r="H595">
        <v>63.5</v>
      </c>
      <c r="I595" t="s">
        <v>28</v>
      </c>
      <c r="J595">
        <v>2016</v>
      </c>
      <c r="K595">
        <f>INDEX('student population'!$A$2:$D$801,MATCH(Rank_SOLUTION!B595,'student population'!$A$2:$A$808,0),2)</f>
        <v>37394</v>
      </c>
      <c r="L595">
        <f>INDEX('student population'!$A$2:$D$801,MATCH(Rank_SOLUTION!B595,'student population'!$A$2:$A$808,0),3)</f>
        <v>13.5</v>
      </c>
      <c r="M595" s="1">
        <f>INDEX('student population'!$A$2:$D$801,MATCH(Rank_SOLUTION!B595,'student population'!$A$2:$A$808,0),4)</f>
        <v>0.1</v>
      </c>
      <c r="N595" t="str">
        <f t="shared" si="18"/>
        <v>Large</v>
      </c>
      <c r="O595" t="str">
        <f t="shared" si="19"/>
        <v>do not apply</v>
      </c>
    </row>
    <row r="596" spans="1:15" x14ac:dyDescent="0.25">
      <c r="A596" t="s">
        <v>562</v>
      </c>
      <c r="B596" t="s">
        <v>664</v>
      </c>
      <c r="C596" t="s">
        <v>11</v>
      </c>
      <c r="D596">
        <v>29.7</v>
      </c>
      <c r="E596">
        <v>43.8</v>
      </c>
      <c r="F596">
        <v>12.9</v>
      </c>
      <c r="G596">
        <v>24.6</v>
      </c>
      <c r="H596">
        <v>71.7</v>
      </c>
      <c r="I596" t="s">
        <v>28</v>
      </c>
      <c r="J596">
        <v>2016</v>
      </c>
      <c r="K596">
        <f>INDEX('student population'!$A$2:$D$801,MATCH(Rank_SOLUTION!B596,'student population'!$A$2:$A$808,0),2)</f>
        <v>4597</v>
      </c>
      <c r="L596">
        <f>INDEX('student population'!$A$2:$D$801,MATCH(Rank_SOLUTION!B596,'student population'!$A$2:$A$808,0),3)</f>
        <v>12.5</v>
      </c>
      <c r="M596" s="1">
        <f>INDEX('student population'!$A$2:$D$801,MATCH(Rank_SOLUTION!B596,'student population'!$A$2:$A$808,0),4)</f>
        <v>0.25</v>
      </c>
      <c r="N596" t="str">
        <f t="shared" si="18"/>
        <v>Small</v>
      </c>
      <c r="O596" t="str">
        <f t="shared" si="19"/>
        <v>apply</v>
      </c>
    </row>
    <row r="597" spans="1:15" x14ac:dyDescent="0.25">
      <c r="A597" t="s">
        <v>562</v>
      </c>
      <c r="B597" t="s">
        <v>665</v>
      </c>
      <c r="C597" t="s">
        <v>666</v>
      </c>
      <c r="D597">
        <v>18.8</v>
      </c>
      <c r="E597">
        <v>95</v>
      </c>
      <c r="F597">
        <v>14.8</v>
      </c>
      <c r="G597">
        <v>21.7</v>
      </c>
      <c r="H597">
        <v>30.1</v>
      </c>
      <c r="I597" t="s">
        <v>28</v>
      </c>
      <c r="J597">
        <v>2016</v>
      </c>
      <c r="K597">
        <f>INDEX('student population'!$A$2:$D$801,MATCH(Rank_SOLUTION!B597,'student population'!$A$2:$A$808,0),2)</f>
        <v>9221</v>
      </c>
      <c r="L597">
        <f>INDEX('student population'!$A$2:$D$801,MATCH(Rank_SOLUTION!B597,'student population'!$A$2:$A$808,0),3)</f>
        <v>12.5</v>
      </c>
      <c r="M597" s="1">
        <f>INDEX('student population'!$A$2:$D$801,MATCH(Rank_SOLUTION!B597,'student population'!$A$2:$A$808,0),4)</f>
        <v>0.26</v>
      </c>
      <c r="N597" t="str">
        <f t="shared" si="18"/>
        <v>Small</v>
      </c>
      <c r="O597" t="str">
        <f t="shared" si="19"/>
        <v>apply</v>
      </c>
    </row>
    <row r="598" spans="1:15" x14ac:dyDescent="0.25">
      <c r="A598" t="s">
        <v>562</v>
      </c>
      <c r="B598" t="s">
        <v>667</v>
      </c>
      <c r="C598" t="s">
        <v>668</v>
      </c>
      <c r="D598">
        <v>26.1</v>
      </c>
      <c r="E598">
        <v>41.6</v>
      </c>
      <c r="F598">
        <v>15.8</v>
      </c>
      <c r="G598">
        <v>42.2</v>
      </c>
      <c r="H598">
        <v>28.5</v>
      </c>
      <c r="I598" t="s">
        <v>28</v>
      </c>
      <c r="J598">
        <v>2016</v>
      </c>
      <c r="K598">
        <f>INDEX('student population'!$A$2:$D$801,MATCH(Rank_SOLUTION!B598,'student population'!$A$2:$A$808,0),2)</f>
        <v>49292</v>
      </c>
      <c r="L598">
        <f>INDEX('student population'!$A$2:$D$801,MATCH(Rank_SOLUTION!B598,'student population'!$A$2:$A$808,0),3)</f>
        <v>14.1</v>
      </c>
      <c r="M598" s="1">
        <f>INDEX('student population'!$A$2:$D$801,MATCH(Rank_SOLUTION!B598,'student population'!$A$2:$A$808,0),4)</f>
        <v>7.0000000000000007E-2</v>
      </c>
      <c r="N598" t="str">
        <f t="shared" si="18"/>
        <v>Large</v>
      </c>
      <c r="O598" t="str">
        <f t="shared" si="19"/>
        <v>do not apply</v>
      </c>
    </row>
    <row r="599" spans="1:15" x14ac:dyDescent="0.25">
      <c r="A599" t="s">
        <v>562</v>
      </c>
      <c r="B599" t="s">
        <v>669</v>
      </c>
      <c r="C599" t="s">
        <v>11</v>
      </c>
      <c r="D599">
        <v>17.3</v>
      </c>
      <c r="E599">
        <v>26</v>
      </c>
      <c r="F599">
        <v>13.8</v>
      </c>
      <c r="G599">
        <v>45.5</v>
      </c>
      <c r="H599">
        <v>29</v>
      </c>
      <c r="I599" t="s">
        <v>28</v>
      </c>
      <c r="J599">
        <v>2016</v>
      </c>
      <c r="K599">
        <f>INDEX('student population'!$A$2:$D$801,MATCH(Rank_SOLUTION!B599,'student population'!$A$2:$A$808,0),2)</f>
        <v>22542</v>
      </c>
      <c r="L599">
        <f>INDEX('student population'!$A$2:$D$801,MATCH(Rank_SOLUTION!B599,'student population'!$A$2:$A$808,0),3)</f>
        <v>18.399999999999999</v>
      </c>
      <c r="M599" s="1">
        <f>INDEX('student population'!$A$2:$D$801,MATCH(Rank_SOLUTION!B599,'student population'!$A$2:$A$808,0),4)</f>
        <v>0.05</v>
      </c>
      <c r="N599" t="str">
        <f t="shared" si="18"/>
        <v>Medium</v>
      </c>
      <c r="O599" t="str">
        <f t="shared" si="19"/>
        <v>do not apply</v>
      </c>
    </row>
    <row r="600" spans="1:15" x14ac:dyDescent="0.25">
      <c r="A600" t="s">
        <v>562</v>
      </c>
      <c r="B600" t="s">
        <v>670</v>
      </c>
      <c r="C600" t="s">
        <v>62</v>
      </c>
      <c r="D600">
        <v>28.7</v>
      </c>
      <c r="E600">
        <v>25.8</v>
      </c>
      <c r="F600">
        <v>22.5</v>
      </c>
      <c r="G600">
        <v>25.5</v>
      </c>
      <c r="H600">
        <v>70.400000000000006</v>
      </c>
      <c r="I600" t="s">
        <v>28</v>
      </c>
      <c r="J600">
        <v>2016</v>
      </c>
      <c r="K600">
        <f>INDEX('student population'!$A$2:$D$801,MATCH(Rank_SOLUTION!B600,'student population'!$A$2:$A$808,0),2)</f>
        <v>29863</v>
      </c>
      <c r="L600">
        <f>INDEX('student population'!$A$2:$D$801,MATCH(Rank_SOLUTION!B600,'student population'!$A$2:$A$808,0),3)</f>
        <v>12.3</v>
      </c>
      <c r="M600" s="1">
        <f>INDEX('student population'!$A$2:$D$801,MATCH(Rank_SOLUTION!B600,'student population'!$A$2:$A$808,0),4)</f>
        <v>0.04</v>
      </c>
      <c r="N600" t="str">
        <f t="shared" si="18"/>
        <v>Medium</v>
      </c>
      <c r="O600" t="str">
        <f t="shared" si="19"/>
        <v>do not apply</v>
      </c>
    </row>
    <row r="601" spans="1:15" x14ac:dyDescent="0.25">
      <c r="A601" t="s">
        <v>562</v>
      </c>
      <c r="B601" t="s">
        <v>671</v>
      </c>
      <c r="C601" t="s">
        <v>179</v>
      </c>
      <c r="D601">
        <v>20.100000000000001</v>
      </c>
      <c r="E601">
        <v>33.5</v>
      </c>
      <c r="F601">
        <v>12.7</v>
      </c>
      <c r="G601">
        <v>49.5</v>
      </c>
      <c r="H601">
        <v>36.700000000000003</v>
      </c>
      <c r="I601" t="s">
        <v>28</v>
      </c>
      <c r="J601">
        <v>2016</v>
      </c>
      <c r="K601">
        <f>INDEX('student population'!$A$2:$D$801,MATCH(Rank_SOLUTION!B601,'student population'!$A$2:$A$808,0),2)</f>
        <v>31046</v>
      </c>
      <c r="L601">
        <f>INDEX('student population'!$A$2:$D$801,MATCH(Rank_SOLUTION!B601,'student population'!$A$2:$A$808,0),3)</f>
        <v>11.8</v>
      </c>
      <c r="M601" s="1">
        <f>INDEX('student population'!$A$2:$D$801,MATCH(Rank_SOLUTION!B601,'student population'!$A$2:$A$808,0),4)</f>
        <v>0.05</v>
      </c>
      <c r="N601" t="str">
        <f t="shared" si="18"/>
        <v>Large</v>
      </c>
      <c r="O601" t="str">
        <f t="shared" si="19"/>
        <v>do not apply</v>
      </c>
    </row>
    <row r="602" spans="1:15" x14ac:dyDescent="0.25">
      <c r="A602" t="s">
        <v>672</v>
      </c>
      <c r="B602" t="s">
        <v>673</v>
      </c>
      <c r="C602" t="s">
        <v>179</v>
      </c>
      <c r="D602">
        <v>18.3</v>
      </c>
      <c r="E602">
        <v>23.4</v>
      </c>
      <c r="F602">
        <v>10</v>
      </c>
      <c r="G602">
        <v>16.600000000000001</v>
      </c>
      <c r="H602">
        <v>38.200000000000003</v>
      </c>
      <c r="I602" t="s">
        <v>28</v>
      </c>
      <c r="J602">
        <v>2016</v>
      </c>
      <c r="K602">
        <f>INDEX('student population'!$A$2:$D$801,MATCH(Rank_SOLUTION!B602,'student population'!$A$2:$A$808,0),2)</f>
        <v>17062</v>
      </c>
      <c r="L602">
        <f>INDEX('student population'!$A$2:$D$801,MATCH(Rank_SOLUTION!B602,'student population'!$A$2:$A$808,0),3)</f>
        <v>13</v>
      </c>
      <c r="M602" s="1">
        <f>INDEX('student population'!$A$2:$D$801,MATCH(Rank_SOLUTION!B602,'student population'!$A$2:$A$808,0),4)</f>
        <v>0.02</v>
      </c>
      <c r="N602" t="str">
        <f t="shared" si="18"/>
        <v>Medium</v>
      </c>
      <c r="O602" t="str">
        <f t="shared" si="19"/>
        <v>do not apply</v>
      </c>
    </row>
    <row r="603" spans="1:15" x14ac:dyDescent="0.25">
      <c r="A603" t="s">
        <v>672</v>
      </c>
      <c r="B603" t="s">
        <v>674</v>
      </c>
      <c r="C603" t="s">
        <v>668</v>
      </c>
      <c r="D603">
        <v>20</v>
      </c>
      <c r="E603">
        <v>25.7</v>
      </c>
      <c r="F603">
        <v>11</v>
      </c>
      <c r="G603">
        <v>15.3</v>
      </c>
      <c r="H603">
        <v>28.7</v>
      </c>
      <c r="I603" t="s">
        <v>28</v>
      </c>
      <c r="J603">
        <v>2016</v>
      </c>
      <c r="K603">
        <f>INDEX('student population'!$A$2:$D$801,MATCH(Rank_SOLUTION!B603,'student population'!$A$2:$A$808,0),2)</f>
        <v>40633</v>
      </c>
      <c r="L603">
        <f>INDEX('student population'!$A$2:$D$801,MATCH(Rank_SOLUTION!B603,'student population'!$A$2:$A$808,0),3)</f>
        <v>15.6</v>
      </c>
      <c r="M603" s="1">
        <f>INDEX('student population'!$A$2:$D$801,MATCH(Rank_SOLUTION!B603,'student population'!$A$2:$A$808,0),4)</f>
        <v>0.01</v>
      </c>
      <c r="N603" t="str">
        <f t="shared" si="18"/>
        <v>Large</v>
      </c>
      <c r="O603" t="str">
        <f t="shared" si="19"/>
        <v>do not apply</v>
      </c>
    </row>
    <row r="604" spans="1:15" x14ac:dyDescent="0.25">
      <c r="A604" t="s">
        <v>672</v>
      </c>
      <c r="B604" t="s">
        <v>675</v>
      </c>
      <c r="C604" t="s">
        <v>668</v>
      </c>
      <c r="D604">
        <v>14.2</v>
      </c>
      <c r="E604">
        <v>17.899999999999999</v>
      </c>
      <c r="F604">
        <v>3.7</v>
      </c>
      <c r="G604">
        <v>35.700000000000003</v>
      </c>
      <c r="H604" t="s">
        <v>28</v>
      </c>
      <c r="I604" t="s">
        <v>28</v>
      </c>
      <c r="J604">
        <v>2016</v>
      </c>
      <c r="K604">
        <f>INDEX('student population'!$A$2:$D$801,MATCH(Rank_SOLUTION!B604,'student population'!$A$2:$A$808,0),2)</f>
        <v>35569</v>
      </c>
      <c r="L604">
        <f>INDEX('student population'!$A$2:$D$801,MATCH(Rank_SOLUTION!B604,'student population'!$A$2:$A$808,0),3)</f>
        <v>17</v>
      </c>
      <c r="M604" s="1">
        <f>INDEX('student population'!$A$2:$D$801,MATCH(Rank_SOLUTION!B604,'student population'!$A$2:$A$808,0),4)</f>
        <v>0.01</v>
      </c>
      <c r="N604" t="str">
        <f t="shared" si="18"/>
        <v>Large</v>
      </c>
      <c r="O604" t="str">
        <f t="shared" si="19"/>
        <v>do not apply</v>
      </c>
    </row>
    <row r="605" spans="1:15" x14ac:dyDescent="0.25">
      <c r="A605" t="s">
        <v>672</v>
      </c>
      <c r="B605" t="s">
        <v>676</v>
      </c>
      <c r="C605" t="s">
        <v>112</v>
      </c>
      <c r="D605">
        <v>19.5</v>
      </c>
      <c r="E605">
        <v>20</v>
      </c>
      <c r="F605">
        <v>11.9</v>
      </c>
      <c r="G605">
        <v>23.9</v>
      </c>
      <c r="H605">
        <v>45.7</v>
      </c>
      <c r="I605" t="s">
        <v>28</v>
      </c>
      <c r="J605">
        <v>2016</v>
      </c>
      <c r="K605">
        <f>INDEX('student population'!$A$2:$D$801,MATCH(Rank_SOLUTION!B605,'student population'!$A$2:$A$808,0),2)</f>
        <v>12706</v>
      </c>
      <c r="L605">
        <f>INDEX('student population'!$A$2:$D$801,MATCH(Rank_SOLUTION!B605,'student population'!$A$2:$A$808,0),3)</f>
        <v>11.3</v>
      </c>
      <c r="M605" s="1">
        <f>INDEX('student population'!$A$2:$D$801,MATCH(Rank_SOLUTION!B605,'student population'!$A$2:$A$808,0),4)</f>
        <v>0.02</v>
      </c>
      <c r="N605" t="str">
        <f t="shared" si="18"/>
        <v>Medium</v>
      </c>
      <c r="O605" t="str">
        <f t="shared" si="19"/>
        <v>do not apply</v>
      </c>
    </row>
    <row r="606" spans="1:15" x14ac:dyDescent="0.25">
      <c r="A606" t="s">
        <v>672</v>
      </c>
      <c r="B606" t="s">
        <v>677</v>
      </c>
      <c r="C606" t="s">
        <v>179</v>
      </c>
      <c r="D606">
        <v>17.600000000000001</v>
      </c>
      <c r="E606">
        <v>50</v>
      </c>
      <c r="F606">
        <v>11.2</v>
      </c>
      <c r="G606">
        <v>28.3</v>
      </c>
      <c r="H606">
        <v>43.3</v>
      </c>
      <c r="I606" t="s">
        <v>28</v>
      </c>
      <c r="J606">
        <v>2016</v>
      </c>
      <c r="K606">
        <f>INDEX('student population'!$A$2:$D$801,MATCH(Rank_SOLUTION!B606,'student population'!$A$2:$A$808,0),2)</f>
        <v>30812</v>
      </c>
      <c r="L606">
        <f>INDEX('student population'!$A$2:$D$801,MATCH(Rank_SOLUTION!B606,'student population'!$A$2:$A$808,0),3)</f>
        <v>25.1</v>
      </c>
      <c r="M606" s="1">
        <f>INDEX('student population'!$A$2:$D$801,MATCH(Rank_SOLUTION!B606,'student population'!$A$2:$A$808,0),4)</f>
        <v>0.18</v>
      </c>
      <c r="N606" t="str">
        <f t="shared" si="18"/>
        <v>Large</v>
      </c>
      <c r="O606" t="str">
        <f t="shared" si="19"/>
        <v>do not apply</v>
      </c>
    </row>
    <row r="607" spans="1:15" x14ac:dyDescent="0.25">
      <c r="A607" t="s">
        <v>672</v>
      </c>
      <c r="B607" t="s">
        <v>678</v>
      </c>
      <c r="C607" t="s">
        <v>679</v>
      </c>
      <c r="D607">
        <v>20.3</v>
      </c>
      <c r="E607">
        <v>33.700000000000003</v>
      </c>
      <c r="F607">
        <v>8.1999999999999993</v>
      </c>
      <c r="G607">
        <v>14.1</v>
      </c>
      <c r="H607">
        <v>29.7</v>
      </c>
      <c r="I607" t="s">
        <v>28</v>
      </c>
      <c r="J607">
        <v>2016</v>
      </c>
      <c r="K607">
        <f>INDEX('student population'!$A$2:$D$801,MATCH(Rank_SOLUTION!B607,'student population'!$A$2:$A$808,0),2)</f>
        <v>127431</v>
      </c>
      <c r="L607">
        <f>INDEX('student population'!$A$2:$D$801,MATCH(Rank_SOLUTION!B607,'student population'!$A$2:$A$808,0),3)</f>
        <v>23.3</v>
      </c>
      <c r="M607" s="1">
        <f>INDEX('student population'!$A$2:$D$801,MATCH(Rank_SOLUTION!B607,'student population'!$A$2:$A$808,0),4)</f>
        <v>0.01</v>
      </c>
      <c r="N607" t="str">
        <f t="shared" si="18"/>
        <v>Large</v>
      </c>
      <c r="O607" t="str">
        <f t="shared" si="19"/>
        <v>do not apply</v>
      </c>
    </row>
    <row r="608" spans="1:15" x14ac:dyDescent="0.25">
      <c r="A608" t="s">
        <v>672</v>
      </c>
      <c r="B608" t="s">
        <v>680</v>
      </c>
      <c r="C608" t="s">
        <v>571</v>
      </c>
      <c r="D608">
        <v>24.9</v>
      </c>
      <c r="E608">
        <v>46.9</v>
      </c>
      <c r="F608">
        <v>13.6</v>
      </c>
      <c r="G608">
        <v>7</v>
      </c>
      <c r="H608">
        <v>28.2</v>
      </c>
      <c r="I608" t="s">
        <v>28</v>
      </c>
      <c r="J608">
        <v>2016</v>
      </c>
      <c r="K608">
        <f>INDEX('student population'!$A$2:$D$801,MATCH(Rank_SOLUTION!B608,'student population'!$A$2:$A$808,0),2)</f>
        <v>25724</v>
      </c>
      <c r="L608">
        <f>INDEX('student population'!$A$2:$D$801,MATCH(Rank_SOLUTION!B608,'student population'!$A$2:$A$808,0),3)</f>
        <v>33</v>
      </c>
      <c r="M608" s="1">
        <f>INDEX('student population'!$A$2:$D$801,MATCH(Rank_SOLUTION!B608,'student population'!$A$2:$A$808,0),4)</f>
        <v>0.05</v>
      </c>
      <c r="N608" t="str">
        <f t="shared" si="18"/>
        <v>Medium</v>
      </c>
      <c r="O608" t="str">
        <f t="shared" si="19"/>
        <v>do not apply</v>
      </c>
    </row>
    <row r="609" spans="1:15" x14ac:dyDescent="0.25">
      <c r="A609" t="s">
        <v>672</v>
      </c>
      <c r="B609" t="s">
        <v>681</v>
      </c>
      <c r="C609" t="s">
        <v>311</v>
      </c>
      <c r="D609">
        <v>28.3</v>
      </c>
      <c r="E609">
        <v>18.7</v>
      </c>
      <c r="F609">
        <v>10</v>
      </c>
      <c r="G609">
        <v>20.9</v>
      </c>
      <c r="H609">
        <v>29.6</v>
      </c>
      <c r="I609" t="s">
        <v>28</v>
      </c>
      <c r="J609">
        <v>2016</v>
      </c>
      <c r="K609">
        <f>INDEX('student population'!$A$2:$D$801,MATCH(Rank_SOLUTION!B609,'student population'!$A$2:$A$808,0),2)</f>
        <v>11197</v>
      </c>
      <c r="L609">
        <f>INDEX('student population'!$A$2:$D$801,MATCH(Rank_SOLUTION!B609,'student population'!$A$2:$A$808,0),3)</f>
        <v>10.5</v>
      </c>
      <c r="M609" s="1">
        <f>INDEX('student population'!$A$2:$D$801,MATCH(Rank_SOLUTION!B609,'student population'!$A$2:$A$808,0),4)</f>
        <v>0.02</v>
      </c>
      <c r="N609" t="str">
        <f t="shared" si="18"/>
        <v>Medium</v>
      </c>
      <c r="O609" t="str">
        <f t="shared" si="19"/>
        <v>do not apply</v>
      </c>
    </row>
    <row r="610" spans="1:15" x14ac:dyDescent="0.25">
      <c r="A610" t="s">
        <v>672</v>
      </c>
      <c r="B610" t="s">
        <v>682</v>
      </c>
      <c r="C610" t="s">
        <v>666</v>
      </c>
      <c r="D610">
        <v>12.4</v>
      </c>
      <c r="E610">
        <v>95.6</v>
      </c>
      <c r="F610">
        <v>10.6</v>
      </c>
      <c r="G610">
        <v>13.3</v>
      </c>
      <c r="H610">
        <v>33.299999999999997</v>
      </c>
      <c r="I610" t="s">
        <v>28</v>
      </c>
      <c r="J610">
        <v>2016</v>
      </c>
      <c r="K610">
        <f>INDEX('student population'!$A$2:$D$801,MATCH(Rank_SOLUTION!B610,'student population'!$A$2:$A$808,0),2)</f>
        <v>5226</v>
      </c>
      <c r="L610">
        <f>INDEX('student population'!$A$2:$D$801,MATCH(Rank_SOLUTION!B610,'student population'!$A$2:$A$808,0),3)</f>
        <v>14.1</v>
      </c>
      <c r="M610" s="1">
        <f>INDEX('student population'!$A$2:$D$801,MATCH(Rank_SOLUTION!B610,'student population'!$A$2:$A$808,0),4)</f>
        <v>0.82</v>
      </c>
      <c r="N610" t="str">
        <f t="shared" si="18"/>
        <v>Small</v>
      </c>
      <c r="O610" t="str">
        <f t="shared" si="19"/>
        <v>apply</v>
      </c>
    </row>
    <row r="611" spans="1:15" x14ac:dyDescent="0.25">
      <c r="A611" t="s">
        <v>672</v>
      </c>
      <c r="B611" t="s">
        <v>683</v>
      </c>
      <c r="C611" t="s">
        <v>311</v>
      </c>
      <c r="D611">
        <v>20.399999999999999</v>
      </c>
      <c r="E611">
        <v>29.6</v>
      </c>
      <c r="F611">
        <v>5.8</v>
      </c>
      <c r="G611">
        <v>20.7</v>
      </c>
      <c r="H611">
        <v>28</v>
      </c>
      <c r="I611" t="s">
        <v>28</v>
      </c>
      <c r="J611">
        <v>2016</v>
      </c>
      <c r="K611">
        <f>INDEX('student population'!$A$2:$D$801,MATCH(Rank_SOLUTION!B611,'student population'!$A$2:$A$808,0),2)</f>
        <v>17273</v>
      </c>
      <c r="L611">
        <f>INDEX('student population'!$A$2:$D$801,MATCH(Rank_SOLUTION!B611,'student population'!$A$2:$A$808,0),3)</f>
        <v>6.6</v>
      </c>
      <c r="M611" s="1">
        <f>INDEX('student population'!$A$2:$D$801,MATCH(Rank_SOLUTION!B611,'student population'!$A$2:$A$808,0),4)</f>
        <v>0.08</v>
      </c>
      <c r="N611" t="str">
        <f t="shared" si="18"/>
        <v>Medium</v>
      </c>
      <c r="O611" t="str">
        <f t="shared" si="19"/>
        <v>do not apply</v>
      </c>
    </row>
    <row r="612" spans="1:15" x14ac:dyDescent="0.25">
      <c r="A612" t="s">
        <v>672</v>
      </c>
      <c r="B612" t="s">
        <v>684</v>
      </c>
      <c r="C612" t="s">
        <v>318</v>
      </c>
      <c r="D612">
        <v>12.2</v>
      </c>
      <c r="E612">
        <v>14.3</v>
      </c>
      <c r="F612">
        <v>22.6</v>
      </c>
      <c r="G612">
        <v>10.9</v>
      </c>
      <c r="H612">
        <v>100</v>
      </c>
      <c r="I612" t="s">
        <v>28</v>
      </c>
      <c r="J612">
        <v>2016</v>
      </c>
      <c r="K612">
        <f>INDEX('student population'!$A$2:$D$801,MATCH(Rank_SOLUTION!B612,'student population'!$A$2:$A$808,0),2)</f>
        <v>379231</v>
      </c>
      <c r="L612">
        <f>INDEX('student population'!$A$2:$D$801,MATCH(Rank_SOLUTION!B612,'student population'!$A$2:$A$808,0),3)</f>
        <v>162.6</v>
      </c>
      <c r="M612" s="1">
        <f>INDEX('student population'!$A$2:$D$801,MATCH(Rank_SOLUTION!B612,'student population'!$A$2:$A$808,0),4)</f>
        <v>0.01</v>
      </c>
      <c r="N612" t="str">
        <f t="shared" si="18"/>
        <v>Large</v>
      </c>
      <c r="O612" t="str">
        <f t="shared" si="19"/>
        <v>do not apply</v>
      </c>
    </row>
    <row r="613" spans="1:15" x14ac:dyDescent="0.25">
      <c r="A613" t="s">
        <v>672</v>
      </c>
      <c r="B613" t="s">
        <v>685</v>
      </c>
      <c r="C613" t="s">
        <v>311</v>
      </c>
      <c r="D613">
        <v>34.799999999999997</v>
      </c>
      <c r="E613">
        <v>7.2</v>
      </c>
      <c r="F613">
        <v>6.9</v>
      </c>
      <c r="G613">
        <v>1.2</v>
      </c>
      <c r="H613">
        <v>31.3</v>
      </c>
      <c r="I613" t="s">
        <v>28</v>
      </c>
      <c r="J613">
        <v>2016</v>
      </c>
      <c r="K613">
        <f>INDEX('student population'!$A$2:$D$801,MATCH(Rank_SOLUTION!B613,'student population'!$A$2:$A$808,0),2)</f>
        <v>10407</v>
      </c>
      <c r="L613">
        <f>INDEX('student population'!$A$2:$D$801,MATCH(Rank_SOLUTION!B613,'student population'!$A$2:$A$808,0),3)</f>
        <v>20.2</v>
      </c>
      <c r="M613" s="1">
        <f>INDEX('student population'!$A$2:$D$801,MATCH(Rank_SOLUTION!B613,'student population'!$A$2:$A$808,0),4)</f>
        <v>0.03</v>
      </c>
      <c r="N613" t="str">
        <f t="shared" si="18"/>
        <v>Medium</v>
      </c>
      <c r="O613" t="str">
        <f t="shared" si="19"/>
        <v>do not apply</v>
      </c>
    </row>
    <row r="614" spans="1:15" x14ac:dyDescent="0.25">
      <c r="A614" t="s">
        <v>672</v>
      </c>
      <c r="B614" t="s">
        <v>686</v>
      </c>
      <c r="C614" t="s">
        <v>567</v>
      </c>
      <c r="D614">
        <v>18.100000000000001</v>
      </c>
      <c r="E614">
        <v>42</v>
      </c>
      <c r="F614">
        <v>21.1</v>
      </c>
      <c r="G614">
        <v>14.8</v>
      </c>
      <c r="H614">
        <v>43.6</v>
      </c>
      <c r="I614" t="s">
        <v>28</v>
      </c>
      <c r="J614">
        <v>2016</v>
      </c>
      <c r="K614">
        <f>INDEX('student population'!$A$2:$D$801,MATCH(Rank_SOLUTION!B614,'student population'!$A$2:$A$808,0),2)</f>
        <v>38872</v>
      </c>
      <c r="L614">
        <f>INDEX('student population'!$A$2:$D$801,MATCH(Rank_SOLUTION!B614,'student population'!$A$2:$A$808,0),3)</f>
        <v>23</v>
      </c>
      <c r="M614" s="1">
        <f>INDEX('student population'!$A$2:$D$801,MATCH(Rank_SOLUTION!B614,'student population'!$A$2:$A$808,0),4)</f>
        <v>0.01</v>
      </c>
      <c r="N614" t="str">
        <f t="shared" si="18"/>
        <v>Large</v>
      </c>
      <c r="O614" t="str">
        <f t="shared" si="19"/>
        <v>do not apply</v>
      </c>
    </row>
    <row r="615" spans="1:15" x14ac:dyDescent="0.25">
      <c r="A615" t="s">
        <v>672</v>
      </c>
      <c r="B615" t="s">
        <v>687</v>
      </c>
      <c r="C615" t="s">
        <v>403</v>
      </c>
      <c r="D615">
        <v>22.6</v>
      </c>
      <c r="E615">
        <v>36.6</v>
      </c>
      <c r="F615">
        <v>15</v>
      </c>
      <c r="G615">
        <v>29.5</v>
      </c>
      <c r="H615">
        <v>33.6</v>
      </c>
      <c r="I615" t="s">
        <v>28</v>
      </c>
      <c r="J615">
        <v>2016</v>
      </c>
      <c r="K615">
        <f>INDEX('student population'!$A$2:$D$801,MATCH(Rank_SOLUTION!B615,'student population'!$A$2:$A$808,0),2)</f>
        <v>46288</v>
      </c>
      <c r="L615">
        <f>INDEX('student population'!$A$2:$D$801,MATCH(Rank_SOLUTION!B615,'student population'!$A$2:$A$808,0),3)</f>
        <v>22.2</v>
      </c>
      <c r="M615" s="1">
        <f>INDEX('student population'!$A$2:$D$801,MATCH(Rank_SOLUTION!B615,'student population'!$A$2:$A$808,0),4)</f>
        <v>0.09</v>
      </c>
      <c r="N615" t="str">
        <f t="shared" si="18"/>
        <v>Large</v>
      </c>
      <c r="O615" t="str">
        <f t="shared" si="19"/>
        <v>do not apply</v>
      </c>
    </row>
    <row r="616" spans="1:15" x14ac:dyDescent="0.25">
      <c r="A616" t="s">
        <v>672</v>
      </c>
      <c r="B616" t="s">
        <v>688</v>
      </c>
      <c r="C616" t="s">
        <v>204</v>
      </c>
      <c r="D616">
        <v>14.4</v>
      </c>
      <c r="E616">
        <v>18.3</v>
      </c>
      <c r="F616">
        <v>15.9</v>
      </c>
      <c r="G616">
        <v>30.5</v>
      </c>
      <c r="H616">
        <v>38.4</v>
      </c>
      <c r="I616" t="s">
        <v>28</v>
      </c>
      <c r="J616">
        <v>2016</v>
      </c>
      <c r="K616">
        <f>INDEX('student population'!$A$2:$D$801,MATCH(Rank_SOLUTION!B616,'student population'!$A$2:$A$808,0),2)</f>
        <v>12119</v>
      </c>
      <c r="L616">
        <f>INDEX('student population'!$A$2:$D$801,MATCH(Rank_SOLUTION!B616,'student population'!$A$2:$A$808,0),3)</f>
        <v>26.3</v>
      </c>
      <c r="M616" s="1">
        <f>INDEX('student population'!$A$2:$D$801,MATCH(Rank_SOLUTION!B616,'student population'!$A$2:$A$808,0),4)</f>
        <v>0.03</v>
      </c>
      <c r="N616" t="str">
        <f t="shared" si="18"/>
        <v>Medium</v>
      </c>
      <c r="O616" t="str">
        <f t="shared" si="19"/>
        <v>do not apply</v>
      </c>
    </row>
    <row r="617" spans="1:15" x14ac:dyDescent="0.25">
      <c r="A617" t="s">
        <v>672</v>
      </c>
      <c r="B617" t="s">
        <v>689</v>
      </c>
      <c r="C617" t="s">
        <v>403</v>
      </c>
      <c r="D617">
        <v>13.4</v>
      </c>
      <c r="E617">
        <v>39.200000000000003</v>
      </c>
      <c r="F617">
        <v>18.8</v>
      </c>
      <c r="G617">
        <v>31.2</v>
      </c>
      <c r="H617">
        <v>66.5</v>
      </c>
      <c r="I617" t="s">
        <v>28</v>
      </c>
      <c r="J617">
        <v>2016</v>
      </c>
      <c r="K617">
        <f>INDEX('student population'!$A$2:$D$801,MATCH(Rank_SOLUTION!B617,'student population'!$A$2:$A$808,0),2)</f>
        <v>13167</v>
      </c>
      <c r="L617">
        <f>INDEX('student population'!$A$2:$D$801,MATCH(Rank_SOLUTION!B617,'student population'!$A$2:$A$808,0),3)</f>
        <v>57.5</v>
      </c>
      <c r="M617" s="1">
        <f>INDEX('student population'!$A$2:$D$801,MATCH(Rank_SOLUTION!B617,'student population'!$A$2:$A$808,0),4)</f>
        <v>0.06</v>
      </c>
      <c r="N617" t="str">
        <f t="shared" si="18"/>
        <v>Medium</v>
      </c>
      <c r="O617" t="str">
        <f t="shared" si="19"/>
        <v>do not apply</v>
      </c>
    </row>
    <row r="618" spans="1:15" x14ac:dyDescent="0.25">
      <c r="A618" t="s">
        <v>672</v>
      </c>
      <c r="B618" t="s">
        <v>690</v>
      </c>
      <c r="C618" t="s">
        <v>209</v>
      </c>
      <c r="D618">
        <v>17.3</v>
      </c>
      <c r="E618">
        <v>95.6</v>
      </c>
      <c r="F618">
        <v>9.8000000000000007</v>
      </c>
      <c r="G618">
        <v>21.7</v>
      </c>
      <c r="H618">
        <v>28.5</v>
      </c>
      <c r="I618" t="s">
        <v>28</v>
      </c>
      <c r="J618">
        <v>2016</v>
      </c>
      <c r="K618">
        <f>INDEX('student population'!$A$2:$D$801,MATCH(Rank_SOLUTION!B618,'student population'!$A$2:$A$808,0),2)</f>
        <v>18981</v>
      </c>
      <c r="L618">
        <f>INDEX('student population'!$A$2:$D$801,MATCH(Rank_SOLUTION!B618,'student population'!$A$2:$A$808,0),3)</f>
        <v>18.100000000000001</v>
      </c>
      <c r="M618" s="1">
        <f>INDEX('student population'!$A$2:$D$801,MATCH(Rank_SOLUTION!B618,'student population'!$A$2:$A$808,0),4)</f>
        <v>0.38</v>
      </c>
      <c r="N618" t="str">
        <f t="shared" si="18"/>
        <v>Medium</v>
      </c>
      <c r="O618" t="str">
        <f t="shared" si="19"/>
        <v>do not apply</v>
      </c>
    </row>
    <row r="619" spans="1:15" x14ac:dyDescent="0.25">
      <c r="A619" t="s">
        <v>672</v>
      </c>
      <c r="B619" t="s">
        <v>691</v>
      </c>
      <c r="C619" t="s">
        <v>482</v>
      </c>
      <c r="D619">
        <v>16.7</v>
      </c>
      <c r="E619">
        <v>45.2</v>
      </c>
      <c r="F619">
        <v>9.6999999999999993</v>
      </c>
      <c r="G619">
        <v>14.2</v>
      </c>
      <c r="H619">
        <v>41.1</v>
      </c>
      <c r="I619" t="s">
        <v>28</v>
      </c>
      <c r="J619">
        <v>2016</v>
      </c>
      <c r="K619">
        <f>INDEX('student population'!$A$2:$D$801,MATCH(Rank_SOLUTION!B619,'student population'!$A$2:$A$808,0),2)</f>
        <v>13794</v>
      </c>
      <c r="L619">
        <f>INDEX('student population'!$A$2:$D$801,MATCH(Rank_SOLUTION!B619,'student population'!$A$2:$A$808,0),3)</f>
        <v>17.8</v>
      </c>
      <c r="M619" s="1">
        <f>INDEX('student population'!$A$2:$D$801,MATCH(Rank_SOLUTION!B619,'student population'!$A$2:$A$808,0),4)</f>
        <v>0.01</v>
      </c>
      <c r="N619" t="str">
        <f t="shared" si="18"/>
        <v>Medium</v>
      </c>
      <c r="O619" t="str">
        <f t="shared" si="19"/>
        <v>do not apply</v>
      </c>
    </row>
    <row r="620" spans="1:15" x14ac:dyDescent="0.25">
      <c r="A620" t="s">
        <v>672</v>
      </c>
      <c r="B620" t="s">
        <v>692</v>
      </c>
      <c r="C620" t="s">
        <v>62</v>
      </c>
      <c r="D620">
        <v>25.9</v>
      </c>
      <c r="E620">
        <v>16.899999999999999</v>
      </c>
      <c r="F620">
        <v>21.7</v>
      </c>
      <c r="G620">
        <v>9.1</v>
      </c>
      <c r="H620">
        <v>87.6</v>
      </c>
      <c r="I620" t="s">
        <v>28</v>
      </c>
      <c r="J620">
        <v>2016</v>
      </c>
      <c r="K620">
        <f>INDEX('student population'!$A$2:$D$801,MATCH(Rank_SOLUTION!B620,'student population'!$A$2:$A$808,0),2)</f>
        <v>0</v>
      </c>
      <c r="L620">
        <f>INDEX('student population'!$A$2:$D$801,MATCH(Rank_SOLUTION!B620,'student population'!$A$2:$A$808,0),3)</f>
        <v>0</v>
      </c>
      <c r="M620" s="1">
        <f>INDEX('student population'!$A$2:$D$801,MATCH(Rank_SOLUTION!B620,'student population'!$A$2:$A$808,0),4)</f>
        <v>0</v>
      </c>
      <c r="N620" t="str">
        <f t="shared" si="18"/>
        <v>Small</v>
      </c>
      <c r="O620" t="str">
        <f t="shared" si="19"/>
        <v>apply</v>
      </c>
    </row>
    <row r="621" spans="1:15" x14ac:dyDescent="0.25">
      <c r="A621" t="s">
        <v>672</v>
      </c>
      <c r="B621" t="s">
        <v>693</v>
      </c>
      <c r="C621" t="s">
        <v>694</v>
      </c>
      <c r="D621">
        <v>20.2</v>
      </c>
      <c r="E621">
        <v>48.2</v>
      </c>
      <c r="F621">
        <v>8.6999999999999993</v>
      </c>
      <c r="G621">
        <v>6</v>
      </c>
      <c r="H621">
        <v>28</v>
      </c>
      <c r="I621" t="s">
        <v>28</v>
      </c>
      <c r="J621">
        <v>2016</v>
      </c>
      <c r="K621">
        <f>INDEX('student population'!$A$2:$D$801,MATCH(Rank_SOLUTION!B621,'student population'!$A$2:$A$808,0),2)</f>
        <v>29303</v>
      </c>
      <c r="L621">
        <f>INDEX('student population'!$A$2:$D$801,MATCH(Rank_SOLUTION!B621,'student population'!$A$2:$A$808,0),3)</f>
        <v>10.6</v>
      </c>
      <c r="M621" s="1">
        <f>INDEX('student population'!$A$2:$D$801,MATCH(Rank_SOLUTION!B621,'student population'!$A$2:$A$808,0),4)</f>
        <v>0.06</v>
      </c>
      <c r="N621" t="str">
        <f t="shared" si="18"/>
        <v>Medium</v>
      </c>
      <c r="O621" t="str">
        <f t="shared" si="19"/>
        <v>do not apply</v>
      </c>
    </row>
    <row r="622" spans="1:15" x14ac:dyDescent="0.25">
      <c r="A622" t="s">
        <v>672</v>
      </c>
      <c r="B622" t="s">
        <v>695</v>
      </c>
      <c r="C622" t="s">
        <v>696</v>
      </c>
      <c r="D622">
        <v>20.399999999999999</v>
      </c>
      <c r="E622">
        <v>30.5</v>
      </c>
      <c r="F622">
        <v>13.2</v>
      </c>
      <c r="G622">
        <v>14</v>
      </c>
      <c r="H622">
        <v>45.6</v>
      </c>
      <c r="I622" t="s">
        <v>28</v>
      </c>
      <c r="J622">
        <v>2016</v>
      </c>
      <c r="K622">
        <f>INDEX('student population'!$A$2:$D$801,MATCH(Rank_SOLUTION!B622,'student population'!$A$2:$A$808,0),2)</f>
        <v>96968</v>
      </c>
      <c r="L622">
        <f>INDEX('student population'!$A$2:$D$801,MATCH(Rank_SOLUTION!B622,'student population'!$A$2:$A$808,0),3)</f>
        <v>28.3</v>
      </c>
      <c r="M622" s="1">
        <f>INDEX('student population'!$A$2:$D$801,MATCH(Rank_SOLUTION!B622,'student population'!$A$2:$A$808,0),4)</f>
        <v>0.05</v>
      </c>
      <c r="N622" t="str">
        <f t="shared" si="18"/>
        <v>Large</v>
      </c>
      <c r="O622" t="str">
        <f t="shared" si="19"/>
        <v>do not apply</v>
      </c>
    </row>
    <row r="623" spans="1:15" x14ac:dyDescent="0.25">
      <c r="A623" t="s">
        <v>672</v>
      </c>
      <c r="B623" t="s">
        <v>697</v>
      </c>
      <c r="C623" t="s">
        <v>311</v>
      </c>
      <c r="D623">
        <v>18.3</v>
      </c>
      <c r="E623">
        <v>13.7</v>
      </c>
      <c r="F623">
        <v>8.3000000000000007</v>
      </c>
      <c r="G623">
        <v>17.399999999999999</v>
      </c>
      <c r="H623">
        <v>29.6</v>
      </c>
      <c r="I623" t="s">
        <v>28</v>
      </c>
      <c r="J623">
        <v>2016</v>
      </c>
      <c r="K623">
        <f>INDEX('student population'!$A$2:$D$801,MATCH(Rank_SOLUTION!B623,'student population'!$A$2:$A$808,0),2)</f>
        <v>11837</v>
      </c>
      <c r="L623">
        <f>INDEX('student population'!$A$2:$D$801,MATCH(Rank_SOLUTION!B623,'student population'!$A$2:$A$808,0),3)</f>
        <v>19.5</v>
      </c>
      <c r="M623" s="1">
        <f>INDEX('student population'!$A$2:$D$801,MATCH(Rank_SOLUTION!B623,'student population'!$A$2:$A$808,0),4)</f>
        <v>0</v>
      </c>
      <c r="N623" t="str">
        <f t="shared" si="18"/>
        <v>Medium</v>
      </c>
      <c r="O623" t="str">
        <f t="shared" si="19"/>
        <v>do not apply</v>
      </c>
    </row>
    <row r="624" spans="1:15" x14ac:dyDescent="0.25">
      <c r="A624" t="s">
        <v>672</v>
      </c>
      <c r="B624" t="s">
        <v>698</v>
      </c>
      <c r="C624" t="s">
        <v>13</v>
      </c>
      <c r="D624">
        <v>18.7</v>
      </c>
      <c r="E624">
        <v>79.099999999999994</v>
      </c>
      <c r="F624">
        <v>15.9</v>
      </c>
      <c r="G624">
        <v>22.7</v>
      </c>
      <c r="H624">
        <v>32.700000000000003</v>
      </c>
      <c r="I624" t="s">
        <v>28</v>
      </c>
      <c r="J624">
        <v>2016</v>
      </c>
      <c r="K624">
        <f>INDEX('student population'!$A$2:$D$801,MATCH(Rank_SOLUTION!B624,'student population'!$A$2:$A$808,0),2)</f>
        <v>11065</v>
      </c>
      <c r="L624">
        <f>INDEX('student population'!$A$2:$D$801,MATCH(Rank_SOLUTION!B624,'student population'!$A$2:$A$808,0),3)</f>
        <v>20.5</v>
      </c>
      <c r="M624" s="1">
        <f>INDEX('student population'!$A$2:$D$801,MATCH(Rank_SOLUTION!B624,'student population'!$A$2:$A$808,0),4)</f>
        <v>0.32</v>
      </c>
      <c r="N624" t="str">
        <f t="shared" si="18"/>
        <v>Medium</v>
      </c>
      <c r="O624" t="str">
        <f t="shared" si="19"/>
        <v>do not apply</v>
      </c>
    </row>
    <row r="625" spans="1:15" x14ac:dyDescent="0.25">
      <c r="A625" t="s">
        <v>672</v>
      </c>
      <c r="B625" t="s">
        <v>699</v>
      </c>
      <c r="C625" t="s">
        <v>336</v>
      </c>
      <c r="D625">
        <v>21.9</v>
      </c>
      <c r="E625">
        <v>24.1</v>
      </c>
      <c r="F625">
        <v>7.4</v>
      </c>
      <c r="G625">
        <v>10.4</v>
      </c>
      <c r="H625" t="s">
        <v>28</v>
      </c>
      <c r="I625" t="s">
        <v>28</v>
      </c>
      <c r="J625">
        <v>2016</v>
      </c>
      <c r="K625">
        <f>INDEX('student population'!$A$2:$D$801,MATCH(Rank_SOLUTION!B625,'student population'!$A$2:$A$808,0),2)</f>
        <v>45880</v>
      </c>
      <c r="L625">
        <f>INDEX('student population'!$A$2:$D$801,MATCH(Rank_SOLUTION!B625,'student population'!$A$2:$A$808,0),3)</f>
        <v>14.5</v>
      </c>
      <c r="M625" s="1">
        <f>INDEX('student population'!$A$2:$D$801,MATCH(Rank_SOLUTION!B625,'student population'!$A$2:$A$808,0),4)</f>
        <v>0.02</v>
      </c>
      <c r="N625" t="str">
        <f t="shared" si="18"/>
        <v>Large</v>
      </c>
      <c r="O625" t="str">
        <f t="shared" si="19"/>
        <v>do not apply</v>
      </c>
    </row>
    <row r="626" spans="1:15" x14ac:dyDescent="0.25">
      <c r="A626" t="s">
        <v>672</v>
      </c>
      <c r="B626" t="s">
        <v>700</v>
      </c>
      <c r="C626" t="s">
        <v>13</v>
      </c>
      <c r="D626">
        <v>16.7</v>
      </c>
      <c r="E626">
        <v>62.8</v>
      </c>
      <c r="F626">
        <v>10.7</v>
      </c>
      <c r="G626">
        <v>20.100000000000001</v>
      </c>
      <c r="H626">
        <v>29.4</v>
      </c>
      <c r="I626" t="s">
        <v>28</v>
      </c>
      <c r="J626">
        <v>2016</v>
      </c>
      <c r="K626">
        <f>INDEX('student population'!$A$2:$D$801,MATCH(Rank_SOLUTION!B626,'student population'!$A$2:$A$808,0),2)</f>
        <v>16924</v>
      </c>
      <c r="L626">
        <f>INDEX('student population'!$A$2:$D$801,MATCH(Rank_SOLUTION!B626,'student population'!$A$2:$A$808,0),3)</f>
        <v>19.5</v>
      </c>
      <c r="M626" s="1">
        <f>INDEX('student population'!$A$2:$D$801,MATCH(Rank_SOLUTION!B626,'student population'!$A$2:$A$808,0),4)</f>
        <v>0.19</v>
      </c>
      <c r="N626" t="str">
        <f t="shared" si="18"/>
        <v>Medium</v>
      </c>
      <c r="O626" t="str">
        <f t="shared" si="19"/>
        <v>do not apply</v>
      </c>
    </row>
    <row r="627" spans="1:15" x14ac:dyDescent="0.25">
      <c r="A627" t="s">
        <v>672</v>
      </c>
      <c r="B627" t="s">
        <v>701</v>
      </c>
      <c r="C627" t="s">
        <v>571</v>
      </c>
      <c r="D627">
        <v>34.299999999999997</v>
      </c>
      <c r="E627">
        <v>21.3</v>
      </c>
      <c r="F627">
        <v>11.5</v>
      </c>
      <c r="G627">
        <v>9.9</v>
      </c>
      <c r="H627">
        <v>29.5</v>
      </c>
      <c r="I627" t="s">
        <v>28</v>
      </c>
      <c r="J627">
        <v>2016</v>
      </c>
      <c r="K627">
        <f>INDEX('student population'!$A$2:$D$801,MATCH(Rank_SOLUTION!B627,'student population'!$A$2:$A$808,0),2)</f>
        <v>31806</v>
      </c>
      <c r="L627">
        <f>INDEX('student population'!$A$2:$D$801,MATCH(Rank_SOLUTION!B627,'student population'!$A$2:$A$808,0),3)</f>
        <v>24.9</v>
      </c>
      <c r="M627" s="1">
        <f>INDEX('student population'!$A$2:$D$801,MATCH(Rank_SOLUTION!B627,'student population'!$A$2:$A$808,0),4)</f>
        <v>0.02</v>
      </c>
      <c r="N627" t="str">
        <f t="shared" si="18"/>
        <v>Large</v>
      </c>
      <c r="O627" t="str">
        <f t="shared" si="19"/>
        <v>do not apply</v>
      </c>
    </row>
    <row r="628" spans="1:15" x14ac:dyDescent="0.25">
      <c r="A628" t="s">
        <v>672</v>
      </c>
      <c r="B628" t="s">
        <v>702</v>
      </c>
      <c r="C628" t="s">
        <v>652</v>
      </c>
      <c r="D628">
        <v>17.100000000000001</v>
      </c>
      <c r="E628">
        <v>30.4</v>
      </c>
      <c r="F628">
        <v>13.7</v>
      </c>
      <c r="G628">
        <v>21.6</v>
      </c>
      <c r="H628">
        <v>39.700000000000003</v>
      </c>
      <c r="I628" t="s">
        <v>28</v>
      </c>
      <c r="J628">
        <v>2016</v>
      </c>
      <c r="K628">
        <f>INDEX('student population'!$A$2:$D$801,MATCH(Rank_SOLUTION!B628,'student population'!$A$2:$A$808,0),2)</f>
        <v>22447</v>
      </c>
      <c r="L628">
        <f>INDEX('student population'!$A$2:$D$801,MATCH(Rank_SOLUTION!B628,'student population'!$A$2:$A$808,0),3)</f>
        <v>22.1</v>
      </c>
      <c r="M628" s="1">
        <f>INDEX('student population'!$A$2:$D$801,MATCH(Rank_SOLUTION!B628,'student population'!$A$2:$A$808,0),4)</f>
        <v>0.04</v>
      </c>
      <c r="N628" t="str">
        <f t="shared" si="18"/>
        <v>Medium</v>
      </c>
      <c r="O628" t="str">
        <f t="shared" si="19"/>
        <v>do not apply</v>
      </c>
    </row>
    <row r="629" spans="1:15" x14ac:dyDescent="0.25">
      <c r="A629" t="s">
        <v>672</v>
      </c>
      <c r="B629" t="s">
        <v>703</v>
      </c>
      <c r="C629" t="s">
        <v>679</v>
      </c>
      <c r="D629">
        <v>18.899999999999999</v>
      </c>
      <c r="E629">
        <v>31</v>
      </c>
      <c r="F629">
        <v>11.1</v>
      </c>
      <c r="G629">
        <v>11.9</v>
      </c>
      <c r="H629">
        <v>30.3</v>
      </c>
      <c r="I629" t="s">
        <v>28</v>
      </c>
      <c r="J629">
        <v>2016</v>
      </c>
      <c r="K629">
        <f>INDEX('student population'!$A$2:$D$801,MATCH(Rank_SOLUTION!B629,'student population'!$A$2:$A$808,0),2)</f>
        <v>231941</v>
      </c>
      <c r="L629">
        <f>INDEX('student population'!$A$2:$D$801,MATCH(Rank_SOLUTION!B629,'student population'!$A$2:$A$808,0),3)</f>
        <v>39.1</v>
      </c>
      <c r="M629" s="1">
        <f>INDEX('student population'!$A$2:$D$801,MATCH(Rank_SOLUTION!B629,'student population'!$A$2:$A$808,0),4)</f>
        <v>0.03</v>
      </c>
      <c r="N629" t="str">
        <f t="shared" si="18"/>
        <v>Large</v>
      </c>
      <c r="O629" t="str">
        <f t="shared" si="19"/>
        <v>do not apply</v>
      </c>
    </row>
    <row r="630" spans="1:15" x14ac:dyDescent="0.25">
      <c r="A630" t="s">
        <v>672</v>
      </c>
      <c r="B630" t="s">
        <v>704</v>
      </c>
      <c r="C630" t="s">
        <v>311</v>
      </c>
      <c r="D630">
        <v>34.700000000000003</v>
      </c>
      <c r="E630">
        <v>13.1</v>
      </c>
      <c r="F630">
        <v>8.6999999999999993</v>
      </c>
      <c r="G630">
        <v>19.8</v>
      </c>
      <c r="H630">
        <v>29.2</v>
      </c>
      <c r="I630" t="s">
        <v>28</v>
      </c>
      <c r="J630">
        <v>2016</v>
      </c>
      <c r="K630">
        <f>INDEX('student population'!$A$2:$D$801,MATCH(Rank_SOLUTION!B630,'student population'!$A$2:$A$808,0),2)</f>
        <v>18511</v>
      </c>
      <c r="L630">
        <f>INDEX('student population'!$A$2:$D$801,MATCH(Rank_SOLUTION!B630,'student population'!$A$2:$A$808,0),3)</f>
        <v>32.5</v>
      </c>
      <c r="M630" s="1">
        <f>INDEX('student population'!$A$2:$D$801,MATCH(Rank_SOLUTION!B630,'student population'!$A$2:$A$808,0),4)</f>
        <v>0</v>
      </c>
      <c r="N630" t="str">
        <f t="shared" si="18"/>
        <v>Medium</v>
      </c>
      <c r="O630" t="str">
        <f t="shared" si="19"/>
        <v>do not apply</v>
      </c>
    </row>
    <row r="631" spans="1:15" x14ac:dyDescent="0.25">
      <c r="A631" t="s">
        <v>672</v>
      </c>
      <c r="B631" t="s">
        <v>705</v>
      </c>
      <c r="C631" t="s">
        <v>11</v>
      </c>
      <c r="D631">
        <v>11.6</v>
      </c>
      <c r="E631">
        <v>18.899999999999999</v>
      </c>
      <c r="F631">
        <v>10.4</v>
      </c>
      <c r="G631">
        <v>23.3</v>
      </c>
      <c r="H631" t="s">
        <v>28</v>
      </c>
      <c r="I631" t="s">
        <v>28</v>
      </c>
      <c r="J631">
        <v>2016</v>
      </c>
      <c r="K631">
        <f>INDEX('student population'!$A$2:$D$801,MATCH(Rank_SOLUTION!B631,'student population'!$A$2:$A$808,0),2)</f>
        <v>29594</v>
      </c>
      <c r="L631">
        <f>INDEX('student population'!$A$2:$D$801,MATCH(Rank_SOLUTION!B631,'student population'!$A$2:$A$808,0),3)</f>
        <v>32.299999999999997</v>
      </c>
      <c r="M631" s="1">
        <f>INDEX('student population'!$A$2:$D$801,MATCH(Rank_SOLUTION!B631,'student population'!$A$2:$A$808,0),4)</f>
        <v>0.05</v>
      </c>
      <c r="N631" t="str">
        <f t="shared" si="18"/>
        <v>Medium</v>
      </c>
      <c r="O631" t="str">
        <f t="shared" si="19"/>
        <v>do not apply</v>
      </c>
    </row>
    <row r="632" spans="1:15" x14ac:dyDescent="0.25">
      <c r="A632" t="s">
        <v>672</v>
      </c>
      <c r="B632" t="s">
        <v>706</v>
      </c>
      <c r="C632" t="s">
        <v>62</v>
      </c>
      <c r="D632">
        <v>26.3</v>
      </c>
      <c r="E632">
        <v>18.8</v>
      </c>
      <c r="F632">
        <v>14.9</v>
      </c>
      <c r="G632">
        <v>16.3</v>
      </c>
      <c r="H632">
        <v>28.8</v>
      </c>
      <c r="I632" t="s">
        <v>28</v>
      </c>
      <c r="J632">
        <v>2016</v>
      </c>
      <c r="K632">
        <f>INDEX('student population'!$A$2:$D$801,MATCH(Rank_SOLUTION!B632,'student population'!$A$2:$A$808,0),2)</f>
        <v>11506</v>
      </c>
      <c r="L632">
        <f>INDEX('student population'!$A$2:$D$801,MATCH(Rank_SOLUTION!B632,'student population'!$A$2:$A$808,0),3)</f>
        <v>7.1</v>
      </c>
      <c r="M632" s="1">
        <f>INDEX('student population'!$A$2:$D$801,MATCH(Rank_SOLUTION!B632,'student population'!$A$2:$A$808,0),4)</f>
        <v>0.03</v>
      </c>
      <c r="N632" t="str">
        <f t="shared" si="18"/>
        <v>Medium</v>
      </c>
      <c r="O632" t="str">
        <f t="shared" si="19"/>
        <v>do not apply</v>
      </c>
    </row>
    <row r="633" spans="1:15" x14ac:dyDescent="0.25">
      <c r="A633" t="s">
        <v>672</v>
      </c>
      <c r="B633" t="s">
        <v>707</v>
      </c>
      <c r="C633" t="s">
        <v>179</v>
      </c>
      <c r="D633">
        <v>18.399999999999999</v>
      </c>
      <c r="E633">
        <v>28.6</v>
      </c>
      <c r="F633">
        <v>10.3</v>
      </c>
      <c r="G633">
        <v>30.5</v>
      </c>
      <c r="H633">
        <v>29.7</v>
      </c>
      <c r="I633" t="s">
        <v>28</v>
      </c>
      <c r="J633">
        <v>2016</v>
      </c>
      <c r="K633">
        <f>INDEX('student population'!$A$2:$D$801,MATCH(Rank_SOLUTION!B633,'student population'!$A$2:$A$808,0),2)</f>
        <v>26381</v>
      </c>
      <c r="L633">
        <f>INDEX('student population'!$A$2:$D$801,MATCH(Rank_SOLUTION!B633,'student population'!$A$2:$A$808,0),3)</f>
        <v>14.3</v>
      </c>
      <c r="M633" s="1">
        <f>INDEX('student population'!$A$2:$D$801,MATCH(Rank_SOLUTION!B633,'student population'!$A$2:$A$808,0),4)</f>
        <v>0.03</v>
      </c>
      <c r="N633" t="str">
        <f t="shared" si="18"/>
        <v>Medium</v>
      </c>
      <c r="O633" t="str">
        <f t="shared" si="19"/>
        <v>do not apply</v>
      </c>
    </row>
    <row r="634" spans="1:15" x14ac:dyDescent="0.25">
      <c r="A634" t="s">
        <v>672</v>
      </c>
      <c r="B634" t="s">
        <v>708</v>
      </c>
      <c r="C634" t="s">
        <v>13</v>
      </c>
      <c r="D634">
        <v>15.7</v>
      </c>
      <c r="E634">
        <v>54.1</v>
      </c>
      <c r="F634">
        <v>9.4</v>
      </c>
      <c r="G634">
        <v>28.2</v>
      </c>
      <c r="H634">
        <v>28.9</v>
      </c>
      <c r="I634" t="s">
        <v>28</v>
      </c>
      <c r="J634">
        <v>2016</v>
      </c>
      <c r="K634">
        <f>INDEX('student population'!$A$2:$D$801,MATCH(Rank_SOLUTION!B634,'student population'!$A$2:$A$808,0),2)</f>
        <v>18542</v>
      </c>
      <c r="L634">
        <f>INDEX('student population'!$A$2:$D$801,MATCH(Rank_SOLUTION!B634,'student population'!$A$2:$A$808,0),3)</f>
        <v>17.5</v>
      </c>
      <c r="M634" s="1">
        <f>INDEX('student population'!$A$2:$D$801,MATCH(Rank_SOLUTION!B634,'student population'!$A$2:$A$808,0),4)</f>
        <v>0.17</v>
      </c>
      <c r="N634" t="str">
        <f t="shared" si="18"/>
        <v>Medium</v>
      </c>
      <c r="O634" t="str">
        <f t="shared" si="19"/>
        <v>do not apply</v>
      </c>
    </row>
    <row r="635" spans="1:15" x14ac:dyDescent="0.25">
      <c r="A635" t="s">
        <v>672</v>
      </c>
      <c r="B635" t="s">
        <v>709</v>
      </c>
      <c r="C635" t="s">
        <v>78</v>
      </c>
      <c r="D635">
        <v>18.7</v>
      </c>
      <c r="E635">
        <v>49.1</v>
      </c>
      <c r="F635">
        <v>6.3</v>
      </c>
      <c r="G635">
        <v>13.2</v>
      </c>
      <c r="H635">
        <v>28.6</v>
      </c>
      <c r="I635" t="s">
        <v>28</v>
      </c>
      <c r="J635">
        <v>2016</v>
      </c>
      <c r="K635">
        <f>INDEX('student population'!$A$2:$D$801,MATCH(Rank_SOLUTION!B635,'student population'!$A$2:$A$808,0),2)</f>
        <v>17000</v>
      </c>
      <c r="L635">
        <f>INDEX('student population'!$A$2:$D$801,MATCH(Rank_SOLUTION!B635,'student population'!$A$2:$A$808,0),3)</f>
        <v>9.1999999999999993</v>
      </c>
      <c r="M635" s="1">
        <f>INDEX('student population'!$A$2:$D$801,MATCH(Rank_SOLUTION!B635,'student population'!$A$2:$A$808,0),4)</f>
        <v>0.11</v>
      </c>
      <c r="N635" t="str">
        <f t="shared" si="18"/>
        <v>Medium</v>
      </c>
      <c r="O635" t="str">
        <f t="shared" si="19"/>
        <v>do not apply</v>
      </c>
    </row>
    <row r="636" spans="1:15" x14ac:dyDescent="0.25">
      <c r="A636" t="s">
        <v>672</v>
      </c>
      <c r="B636" t="s">
        <v>710</v>
      </c>
      <c r="C636" t="s">
        <v>204</v>
      </c>
      <c r="D636">
        <v>19.3</v>
      </c>
      <c r="E636">
        <v>15.7</v>
      </c>
      <c r="F636">
        <v>24.7</v>
      </c>
      <c r="G636">
        <v>27.6</v>
      </c>
      <c r="H636">
        <v>31.9</v>
      </c>
      <c r="I636" t="s">
        <v>28</v>
      </c>
      <c r="J636">
        <v>2016</v>
      </c>
      <c r="K636">
        <f>INDEX('student population'!$A$2:$D$801,MATCH(Rank_SOLUTION!B636,'student population'!$A$2:$A$808,0),2)</f>
        <v>7506</v>
      </c>
      <c r="L636">
        <f>INDEX('student population'!$A$2:$D$801,MATCH(Rank_SOLUTION!B636,'student population'!$A$2:$A$808,0),3)</f>
        <v>12.6</v>
      </c>
      <c r="M636" s="1">
        <f>INDEX('student population'!$A$2:$D$801,MATCH(Rank_SOLUTION!B636,'student population'!$A$2:$A$808,0),4)</f>
        <v>0</v>
      </c>
      <c r="N636" t="str">
        <f t="shared" si="18"/>
        <v>Small</v>
      </c>
      <c r="O636" t="str">
        <f t="shared" si="19"/>
        <v>apply</v>
      </c>
    </row>
    <row r="637" spans="1:15" x14ac:dyDescent="0.25">
      <c r="A637" t="s">
        <v>672</v>
      </c>
      <c r="B637" t="s">
        <v>711</v>
      </c>
      <c r="C637" t="s">
        <v>179</v>
      </c>
      <c r="D637">
        <v>23.2</v>
      </c>
      <c r="E637">
        <v>44.7</v>
      </c>
      <c r="F637">
        <v>17.399999999999999</v>
      </c>
      <c r="G637">
        <v>24.8</v>
      </c>
      <c r="H637">
        <v>34.799999999999997</v>
      </c>
      <c r="I637" t="s">
        <v>28</v>
      </c>
      <c r="J637">
        <v>2016</v>
      </c>
      <c r="K637">
        <f>INDEX('student population'!$A$2:$D$801,MATCH(Rank_SOLUTION!B637,'student population'!$A$2:$A$808,0),2)</f>
        <v>15730</v>
      </c>
      <c r="L637">
        <f>INDEX('student population'!$A$2:$D$801,MATCH(Rank_SOLUTION!B637,'student population'!$A$2:$A$808,0),3)</f>
        <v>11.4</v>
      </c>
      <c r="M637" s="1">
        <f>INDEX('student population'!$A$2:$D$801,MATCH(Rank_SOLUTION!B637,'student population'!$A$2:$A$808,0),4)</f>
        <v>0.09</v>
      </c>
      <c r="N637" t="str">
        <f t="shared" si="18"/>
        <v>Medium</v>
      </c>
      <c r="O637" t="str">
        <f t="shared" si="19"/>
        <v>do not apply</v>
      </c>
    </row>
    <row r="638" spans="1:15" x14ac:dyDescent="0.25">
      <c r="A638" t="s">
        <v>672</v>
      </c>
      <c r="B638" t="s">
        <v>712</v>
      </c>
      <c r="C638" t="s">
        <v>396</v>
      </c>
      <c r="D638">
        <v>21.6</v>
      </c>
      <c r="E638">
        <v>46.3</v>
      </c>
      <c r="F638">
        <v>12</v>
      </c>
      <c r="G638">
        <v>17.399999999999999</v>
      </c>
      <c r="H638">
        <v>38.9</v>
      </c>
      <c r="I638" t="s">
        <v>28</v>
      </c>
      <c r="J638">
        <v>2016</v>
      </c>
      <c r="K638">
        <f>INDEX('student population'!$A$2:$D$801,MATCH(Rank_SOLUTION!B638,'student population'!$A$2:$A$808,0),2)</f>
        <v>4699</v>
      </c>
      <c r="L638">
        <f>INDEX('student population'!$A$2:$D$801,MATCH(Rank_SOLUTION!B638,'student population'!$A$2:$A$808,0),3)</f>
        <v>11</v>
      </c>
      <c r="M638" s="1">
        <f>INDEX('student population'!$A$2:$D$801,MATCH(Rank_SOLUTION!B638,'student population'!$A$2:$A$808,0),4)</f>
        <v>0.19</v>
      </c>
      <c r="N638" t="str">
        <f t="shared" si="18"/>
        <v>Small</v>
      </c>
      <c r="O638" t="str">
        <f t="shared" si="19"/>
        <v>apply</v>
      </c>
    </row>
    <row r="639" spans="1:15" x14ac:dyDescent="0.25">
      <c r="A639" t="s">
        <v>672</v>
      </c>
      <c r="B639" t="s">
        <v>713</v>
      </c>
      <c r="C639" t="s">
        <v>614</v>
      </c>
      <c r="D639">
        <v>17.8</v>
      </c>
      <c r="E639">
        <v>34.9</v>
      </c>
      <c r="F639">
        <v>9.4</v>
      </c>
      <c r="G639">
        <v>30</v>
      </c>
      <c r="H639">
        <v>32.299999999999997</v>
      </c>
      <c r="I639" t="s">
        <v>28</v>
      </c>
      <c r="J639">
        <v>2016</v>
      </c>
      <c r="K639">
        <f>INDEX('student population'!$A$2:$D$801,MATCH(Rank_SOLUTION!B639,'student population'!$A$2:$A$808,0),2)</f>
        <v>35617</v>
      </c>
      <c r="L639">
        <f>INDEX('student population'!$A$2:$D$801,MATCH(Rank_SOLUTION!B639,'student population'!$A$2:$A$808,0),3)</f>
        <v>16.5</v>
      </c>
      <c r="M639" s="1">
        <f>INDEX('student population'!$A$2:$D$801,MATCH(Rank_SOLUTION!B639,'student population'!$A$2:$A$808,0),4)</f>
        <v>0.01</v>
      </c>
      <c r="N639" t="str">
        <f t="shared" si="18"/>
        <v>Large</v>
      </c>
      <c r="O639" t="str">
        <f t="shared" si="19"/>
        <v>do not apply</v>
      </c>
    </row>
    <row r="640" spans="1:15" x14ac:dyDescent="0.25">
      <c r="A640" t="s">
        <v>672</v>
      </c>
      <c r="B640" t="s">
        <v>714</v>
      </c>
      <c r="C640" t="s">
        <v>64</v>
      </c>
      <c r="D640">
        <v>26.9</v>
      </c>
      <c r="E640">
        <v>21</v>
      </c>
      <c r="F640">
        <v>16.8</v>
      </c>
      <c r="G640">
        <v>24.8</v>
      </c>
      <c r="H640">
        <v>55.3</v>
      </c>
      <c r="I640" t="s">
        <v>28</v>
      </c>
      <c r="J640">
        <v>2016</v>
      </c>
      <c r="K640">
        <f>INDEX('student population'!$A$2:$D$801,MATCH(Rank_SOLUTION!B640,'student population'!$A$2:$A$808,0),2)</f>
        <v>14554</v>
      </c>
      <c r="L640">
        <f>INDEX('student population'!$A$2:$D$801,MATCH(Rank_SOLUTION!B640,'student population'!$A$2:$A$808,0),3)</f>
        <v>12.3</v>
      </c>
      <c r="M640" s="1">
        <f>INDEX('student population'!$A$2:$D$801,MATCH(Rank_SOLUTION!B640,'student population'!$A$2:$A$808,0),4)</f>
        <v>0.05</v>
      </c>
      <c r="N640" t="str">
        <f t="shared" si="18"/>
        <v>Medium</v>
      </c>
      <c r="O640" t="str">
        <f t="shared" si="19"/>
        <v>do not apply</v>
      </c>
    </row>
    <row r="641" spans="1:15" x14ac:dyDescent="0.25">
      <c r="A641" t="s">
        <v>672</v>
      </c>
      <c r="B641" t="s">
        <v>715</v>
      </c>
      <c r="C641" t="s">
        <v>62</v>
      </c>
      <c r="D641">
        <v>21.1</v>
      </c>
      <c r="E641">
        <v>16.100000000000001</v>
      </c>
      <c r="F641">
        <v>21.4</v>
      </c>
      <c r="G641">
        <v>21.5</v>
      </c>
      <c r="H641">
        <v>64.5</v>
      </c>
      <c r="I641" t="s">
        <v>28</v>
      </c>
      <c r="J641">
        <v>2016</v>
      </c>
      <c r="K641">
        <f>INDEX('student population'!$A$2:$D$801,MATCH(Rank_SOLUTION!B641,'student population'!$A$2:$A$808,0),2)</f>
        <v>29483</v>
      </c>
      <c r="L641">
        <f>INDEX('student population'!$A$2:$D$801,MATCH(Rank_SOLUTION!B641,'student population'!$A$2:$A$808,0),3)</f>
        <v>20.7</v>
      </c>
      <c r="M641" s="1">
        <f>INDEX('student population'!$A$2:$D$801,MATCH(Rank_SOLUTION!B641,'student population'!$A$2:$A$808,0),4)</f>
        <v>0.03</v>
      </c>
      <c r="N641" t="str">
        <f t="shared" si="18"/>
        <v>Medium</v>
      </c>
      <c r="O641" t="str">
        <f t="shared" si="19"/>
        <v>do not apply</v>
      </c>
    </row>
    <row r="642" spans="1:15" x14ac:dyDescent="0.25">
      <c r="A642" t="s">
        <v>672</v>
      </c>
      <c r="B642" t="s">
        <v>716</v>
      </c>
      <c r="C642" t="s">
        <v>62</v>
      </c>
      <c r="D642">
        <v>23.6</v>
      </c>
      <c r="E642">
        <v>15.9</v>
      </c>
      <c r="F642">
        <v>26.6</v>
      </c>
      <c r="G642">
        <v>4</v>
      </c>
      <c r="H642">
        <v>100</v>
      </c>
      <c r="I642" t="s">
        <v>28</v>
      </c>
      <c r="J642">
        <v>2016</v>
      </c>
      <c r="K642">
        <f>INDEX('student population'!$A$2:$D$801,MATCH(Rank_SOLUTION!B642,'student population'!$A$2:$A$808,0),2)</f>
        <v>14579</v>
      </c>
      <c r="L642">
        <f>INDEX('student population'!$A$2:$D$801,MATCH(Rank_SOLUTION!B642,'student population'!$A$2:$A$808,0),3)</f>
        <v>19.399999999999999</v>
      </c>
      <c r="M642" s="1">
        <f>INDEX('student population'!$A$2:$D$801,MATCH(Rank_SOLUTION!B642,'student population'!$A$2:$A$808,0),4)</f>
        <v>0.06</v>
      </c>
      <c r="N642" t="str">
        <f t="shared" ref="N642:N705" si="20">IF(K642&gt;30000,"Large", IF(K642&gt;10000, "Medium", "Small"))</f>
        <v>Medium</v>
      </c>
      <c r="O642" t="str">
        <f t="shared" ref="O642:O705" si="21">IF(AND(N642="Small", L642 &lt;40), "apply", "do not apply")</f>
        <v>do not apply</v>
      </c>
    </row>
    <row r="643" spans="1:15" x14ac:dyDescent="0.25">
      <c r="A643" t="s">
        <v>672</v>
      </c>
      <c r="B643" t="s">
        <v>717</v>
      </c>
      <c r="C643" t="s">
        <v>112</v>
      </c>
      <c r="D643">
        <v>19.7</v>
      </c>
      <c r="E643">
        <v>27.2</v>
      </c>
      <c r="F643">
        <v>14.7</v>
      </c>
      <c r="G643">
        <v>24.5</v>
      </c>
      <c r="H643">
        <v>33.299999999999997</v>
      </c>
      <c r="I643" t="s">
        <v>28</v>
      </c>
      <c r="J643">
        <v>2016</v>
      </c>
      <c r="K643">
        <f>INDEX('student population'!$A$2:$D$801,MATCH(Rank_SOLUTION!B643,'student population'!$A$2:$A$808,0),2)</f>
        <v>23270</v>
      </c>
      <c r="L643">
        <f>INDEX('student population'!$A$2:$D$801,MATCH(Rank_SOLUTION!B643,'student population'!$A$2:$A$808,0),3)</f>
        <v>15</v>
      </c>
      <c r="M643" s="1">
        <f>INDEX('student population'!$A$2:$D$801,MATCH(Rank_SOLUTION!B643,'student population'!$A$2:$A$808,0),4)</f>
        <v>0.03</v>
      </c>
      <c r="N643" t="str">
        <f t="shared" si="20"/>
        <v>Medium</v>
      </c>
      <c r="O643" t="str">
        <f t="shared" si="21"/>
        <v>do not apply</v>
      </c>
    </row>
    <row r="644" spans="1:15" x14ac:dyDescent="0.25">
      <c r="A644" t="s">
        <v>672</v>
      </c>
      <c r="B644" t="s">
        <v>718</v>
      </c>
      <c r="C644" t="s">
        <v>62</v>
      </c>
      <c r="D644">
        <v>19.5</v>
      </c>
      <c r="E644">
        <v>15.5</v>
      </c>
      <c r="F644">
        <v>15.5</v>
      </c>
      <c r="G644">
        <v>8.6999999999999993</v>
      </c>
      <c r="H644">
        <v>73.8</v>
      </c>
      <c r="I644" t="s">
        <v>28</v>
      </c>
      <c r="J644">
        <v>2016</v>
      </c>
      <c r="K644">
        <f>INDEX('student population'!$A$2:$D$801,MATCH(Rank_SOLUTION!B644,'student population'!$A$2:$A$808,0),2)</f>
        <v>43955</v>
      </c>
      <c r="L644">
        <f>INDEX('student population'!$A$2:$D$801,MATCH(Rank_SOLUTION!B644,'student population'!$A$2:$A$808,0),3)</f>
        <v>16</v>
      </c>
      <c r="M644" s="1">
        <f>INDEX('student population'!$A$2:$D$801,MATCH(Rank_SOLUTION!B644,'student population'!$A$2:$A$808,0),4)</f>
        <v>0.03</v>
      </c>
      <c r="N644" t="str">
        <f t="shared" si="20"/>
        <v>Large</v>
      </c>
      <c r="O644" t="str">
        <f t="shared" si="21"/>
        <v>do not apply</v>
      </c>
    </row>
    <row r="645" spans="1:15" x14ac:dyDescent="0.25">
      <c r="A645" t="s">
        <v>672</v>
      </c>
      <c r="B645" t="s">
        <v>719</v>
      </c>
      <c r="C645" t="s">
        <v>112</v>
      </c>
      <c r="D645">
        <v>17.5</v>
      </c>
      <c r="E645">
        <v>20.399999999999999</v>
      </c>
      <c r="F645">
        <v>11.7</v>
      </c>
      <c r="G645">
        <v>29.1</v>
      </c>
      <c r="H645">
        <v>31.4</v>
      </c>
      <c r="I645" t="s">
        <v>28</v>
      </c>
      <c r="J645">
        <v>2016</v>
      </c>
      <c r="K645">
        <f>INDEX('student population'!$A$2:$D$801,MATCH(Rank_SOLUTION!B645,'student population'!$A$2:$A$808,0),2)</f>
        <v>35779</v>
      </c>
      <c r="L645">
        <f>INDEX('student population'!$A$2:$D$801,MATCH(Rank_SOLUTION!B645,'student population'!$A$2:$A$808,0),3)</f>
        <v>18.5</v>
      </c>
      <c r="M645" s="1">
        <f>INDEX('student population'!$A$2:$D$801,MATCH(Rank_SOLUTION!B645,'student population'!$A$2:$A$808,0),4)</f>
        <v>0.03</v>
      </c>
      <c r="N645" t="str">
        <f t="shared" si="20"/>
        <v>Large</v>
      </c>
      <c r="O645" t="str">
        <f t="shared" si="21"/>
        <v>do not apply</v>
      </c>
    </row>
    <row r="646" spans="1:15" x14ac:dyDescent="0.25">
      <c r="A646" t="s">
        <v>672</v>
      </c>
      <c r="B646" t="s">
        <v>720</v>
      </c>
      <c r="C646" t="s">
        <v>614</v>
      </c>
      <c r="D646">
        <v>23.8</v>
      </c>
      <c r="E646">
        <v>32.799999999999997</v>
      </c>
      <c r="F646">
        <v>14.1</v>
      </c>
      <c r="G646">
        <v>16.7</v>
      </c>
      <c r="H646">
        <v>37.799999999999997</v>
      </c>
      <c r="I646" t="s">
        <v>28</v>
      </c>
      <c r="J646">
        <v>2016</v>
      </c>
      <c r="K646">
        <f>INDEX('student population'!$A$2:$D$801,MATCH(Rank_SOLUTION!B646,'student population'!$A$2:$A$808,0),2)</f>
        <v>38719</v>
      </c>
      <c r="L646">
        <f>INDEX('student population'!$A$2:$D$801,MATCH(Rank_SOLUTION!B646,'student population'!$A$2:$A$808,0),3)</f>
        <v>14.5</v>
      </c>
      <c r="M646" s="1">
        <f>INDEX('student population'!$A$2:$D$801,MATCH(Rank_SOLUTION!B646,'student population'!$A$2:$A$808,0),4)</f>
        <v>0.02</v>
      </c>
      <c r="N646" t="str">
        <f t="shared" si="20"/>
        <v>Large</v>
      </c>
      <c r="O646" t="str">
        <f t="shared" si="21"/>
        <v>do not apply</v>
      </c>
    </row>
    <row r="647" spans="1:15" x14ac:dyDescent="0.25">
      <c r="A647" t="s">
        <v>672</v>
      </c>
      <c r="B647" t="s">
        <v>721</v>
      </c>
      <c r="C647" t="s">
        <v>204</v>
      </c>
      <c r="D647">
        <v>15.9</v>
      </c>
      <c r="E647">
        <v>18.7</v>
      </c>
      <c r="F647">
        <v>22.1</v>
      </c>
      <c r="G647">
        <v>17.399999999999999</v>
      </c>
      <c r="H647">
        <v>41.9</v>
      </c>
      <c r="I647" t="s">
        <v>28</v>
      </c>
      <c r="J647">
        <v>2016</v>
      </c>
      <c r="K647">
        <f>INDEX('student population'!$A$2:$D$801,MATCH(Rank_SOLUTION!B647,'student population'!$A$2:$A$808,0),2)</f>
        <v>15020</v>
      </c>
      <c r="L647">
        <f>INDEX('student population'!$A$2:$D$801,MATCH(Rank_SOLUTION!B647,'student population'!$A$2:$A$808,0),3)</f>
        <v>30.2</v>
      </c>
      <c r="M647" s="1">
        <f>INDEX('student population'!$A$2:$D$801,MATCH(Rank_SOLUTION!B647,'student population'!$A$2:$A$808,0),4)</f>
        <v>0.03</v>
      </c>
      <c r="N647" t="str">
        <f t="shared" si="20"/>
        <v>Medium</v>
      </c>
      <c r="O647" t="str">
        <f t="shared" si="21"/>
        <v>do not apply</v>
      </c>
    </row>
    <row r="648" spans="1:15" x14ac:dyDescent="0.25">
      <c r="A648" t="s">
        <v>672</v>
      </c>
      <c r="B648" t="s">
        <v>722</v>
      </c>
      <c r="C648" t="s">
        <v>112</v>
      </c>
      <c r="D648">
        <v>23.2</v>
      </c>
      <c r="E648">
        <v>19.8</v>
      </c>
      <c r="F648">
        <v>17.7</v>
      </c>
      <c r="G648">
        <v>13.2</v>
      </c>
      <c r="H648">
        <v>39.9</v>
      </c>
      <c r="I648" t="s">
        <v>28</v>
      </c>
      <c r="J648">
        <v>2016</v>
      </c>
      <c r="K648">
        <f>INDEX('student population'!$A$2:$D$801,MATCH(Rank_SOLUTION!B648,'student population'!$A$2:$A$808,0),2)</f>
        <v>18361</v>
      </c>
      <c r="L648">
        <f>INDEX('student population'!$A$2:$D$801,MATCH(Rank_SOLUTION!B648,'student population'!$A$2:$A$808,0),3)</f>
        <v>17.2</v>
      </c>
      <c r="M648" s="1">
        <f>INDEX('student population'!$A$2:$D$801,MATCH(Rank_SOLUTION!B648,'student population'!$A$2:$A$808,0),4)</f>
        <v>0.03</v>
      </c>
      <c r="N648" t="str">
        <f t="shared" si="20"/>
        <v>Medium</v>
      </c>
      <c r="O648" t="str">
        <f t="shared" si="21"/>
        <v>do not apply</v>
      </c>
    </row>
    <row r="649" spans="1:15" x14ac:dyDescent="0.25">
      <c r="A649" t="s">
        <v>672</v>
      </c>
      <c r="B649" t="s">
        <v>723</v>
      </c>
      <c r="C649" t="s">
        <v>11</v>
      </c>
      <c r="D649">
        <v>21.4</v>
      </c>
      <c r="E649">
        <v>34.6</v>
      </c>
      <c r="F649">
        <v>19.7</v>
      </c>
      <c r="G649">
        <v>27</v>
      </c>
      <c r="H649">
        <v>35.799999999999997</v>
      </c>
      <c r="I649" t="s">
        <v>28</v>
      </c>
      <c r="J649">
        <v>2016</v>
      </c>
      <c r="K649">
        <f>INDEX('student population'!$A$2:$D$801,MATCH(Rank_SOLUTION!B649,'student population'!$A$2:$A$808,0),2)</f>
        <v>19198</v>
      </c>
      <c r="L649">
        <f>INDEX('student population'!$A$2:$D$801,MATCH(Rank_SOLUTION!B649,'student population'!$A$2:$A$808,0),3)</f>
        <v>17.100000000000001</v>
      </c>
      <c r="M649" s="1">
        <f>INDEX('student population'!$A$2:$D$801,MATCH(Rank_SOLUTION!B649,'student population'!$A$2:$A$808,0),4)</f>
        <v>0.08</v>
      </c>
      <c r="N649" t="str">
        <f t="shared" si="20"/>
        <v>Medium</v>
      </c>
      <c r="O649" t="str">
        <f t="shared" si="21"/>
        <v>do not apply</v>
      </c>
    </row>
    <row r="650" spans="1:15" x14ac:dyDescent="0.25">
      <c r="A650" t="s">
        <v>672</v>
      </c>
      <c r="B650" t="s">
        <v>724</v>
      </c>
      <c r="C650" t="s">
        <v>725</v>
      </c>
      <c r="D650">
        <v>23</v>
      </c>
      <c r="E650">
        <v>46.9</v>
      </c>
      <c r="F650">
        <v>10.3</v>
      </c>
      <c r="G650">
        <v>19.600000000000001</v>
      </c>
      <c r="H650">
        <v>28</v>
      </c>
      <c r="I650" t="s">
        <v>28</v>
      </c>
      <c r="J650">
        <v>2016</v>
      </c>
      <c r="K650">
        <f>INDEX('student population'!$A$2:$D$801,MATCH(Rank_SOLUTION!B650,'student population'!$A$2:$A$808,0),2)</f>
        <v>20879</v>
      </c>
      <c r="L650">
        <f>INDEX('student population'!$A$2:$D$801,MATCH(Rank_SOLUTION!B650,'student population'!$A$2:$A$808,0),3)</f>
        <v>9.6999999999999993</v>
      </c>
      <c r="M650" s="1">
        <f>INDEX('student population'!$A$2:$D$801,MATCH(Rank_SOLUTION!B650,'student population'!$A$2:$A$808,0),4)</f>
        <v>0.1</v>
      </c>
      <c r="N650" t="str">
        <f t="shared" si="20"/>
        <v>Medium</v>
      </c>
      <c r="O650" t="str">
        <f t="shared" si="21"/>
        <v>do not apply</v>
      </c>
    </row>
    <row r="651" spans="1:15" x14ac:dyDescent="0.25">
      <c r="A651" t="s">
        <v>672</v>
      </c>
      <c r="B651" t="s">
        <v>726</v>
      </c>
      <c r="C651" t="s">
        <v>13</v>
      </c>
      <c r="D651">
        <v>17.100000000000001</v>
      </c>
      <c r="E651">
        <v>69.599999999999994</v>
      </c>
      <c r="F651">
        <v>7.7</v>
      </c>
      <c r="G651">
        <v>18.399999999999999</v>
      </c>
      <c r="H651">
        <v>29.1</v>
      </c>
      <c r="I651" t="s">
        <v>28</v>
      </c>
      <c r="J651">
        <v>2016</v>
      </c>
      <c r="K651">
        <f>INDEX('student population'!$A$2:$D$801,MATCH(Rank_SOLUTION!B651,'student population'!$A$2:$A$808,0),2)</f>
        <v>21934</v>
      </c>
      <c r="L651">
        <f>INDEX('student population'!$A$2:$D$801,MATCH(Rank_SOLUTION!B651,'student population'!$A$2:$A$808,0),3)</f>
        <v>14.8</v>
      </c>
      <c r="M651" s="1">
        <f>INDEX('student population'!$A$2:$D$801,MATCH(Rank_SOLUTION!B651,'student population'!$A$2:$A$808,0),4)</f>
        <v>0.35</v>
      </c>
      <c r="N651" t="str">
        <f t="shared" si="20"/>
        <v>Medium</v>
      </c>
      <c r="O651" t="str">
        <f t="shared" si="21"/>
        <v>do not apply</v>
      </c>
    </row>
    <row r="652" spans="1:15" x14ac:dyDescent="0.25">
      <c r="A652" t="s">
        <v>672</v>
      </c>
      <c r="B652" t="s">
        <v>727</v>
      </c>
      <c r="C652" t="s">
        <v>62</v>
      </c>
      <c r="D652">
        <v>22.6</v>
      </c>
      <c r="E652">
        <v>20.7</v>
      </c>
      <c r="F652">
        <v>19</v>
      </c>
      <c r="G652">
        <v>23.5</v>
      </c>
      <c r="H652">
        <v>93.3</v>
      </c>
      <c r="I652" t="s">
        <v>28</v>
      </c>
      <c r="J652">
        <v>2016</v>
      </c>
      <c r="K652">
        <f>INDEX('student population'!$A$2:$D$801,MATCH(Rank_SOLUTION!B652,'student population'!$A$2:$A$808,0),2)</f>
        <v>34326</v>
      </c>
      <c r="L652">
        <f>INDEX('student population'!$A$2:$D$801,MATCH(Rank_SOLUTION!B652,'student population'!$A$2:$A$808,0),3)</f>
        <v>15.2</v>
      </c>
      <c r="M652" s="1">
        <f>INDEX('student population'!$A$2:$D$801,MATCH(Rank_SOLUTION!B652,'student population'!$A$2:$A$808,0),4)</f>
        <v>0.02</v>
      </c>
      <c r="N652" t="str">
        <f t="shared" si="20"/>
        <v>Large</v>
      </c>
      <c r="O652" t="str">
        <f t="shared" si="21"/>
        <v>do not apply</v>
      </c>
    </row>
    <row r="653" spans="1:15" x14ac:dyDescent="0.25">
      <c r="A653" t="s">
        <v>672</v>
      </c>
      <c r="B653" t="s">
        <v>728</v>
      </c>
      <c r="C653" t="s">
        <v>652</v>
      </c>
      <c r="D653">
        <v>17.3</v>
      </c>
      <c r="E653">
        <v>49</v>
      </c>
      <c r="F653">
        <v>11.4</v>
      </c>
      <c r="G653">
        <v>20.9</v>
      </c>
      <c r="H653" t="s">
        <v>28</v>
      </c>
      <c r="I653" t="s">
        <v>28</v>
      </c>
      <c r="J653">
        <v>2016</v>
      </c>
      <c r="K653">
        <f>INDEX('student population'!$A$2:$D$801,MATCH(Rank_SOLUTION!B653,'student population'!$A$2:$A$808,0),2)</f>
        <v>29714</v>
      </c>
      <c r="L653">
        <f>INDEX('student population'!$A$2:$D$801,MATCH(Rank_SOLUTION!B653,'student population'!$A$2:$A$808,0),3)</f>
        <v>20.3</v>
      </c>
      <c r="M653" s="1">
        <f>INDEX('student population'!$A$2:$D$801,MATCH(Rank_SOLUTION!B653,'student population'!$A$2:$A$808,0),4)</f>
        <v>0.13</v>
      </c>
      <c r="N653" t="str">
        <f t="shared" si="20"/>
        <v>Medium</v>
      </c>
      <c r="O653" t="str">
        <f t="shared" si="21"/>
        <v>do not apply</v>
      </c>
    </row>
    <row r="654" spans="1:15" x14ac:dyDescent="0.25">
      <c r="A654" t="s">
        <v>672</v>
      </c>
      <c r="B654" t="s">
        <v>729</v>
      </c>
      <c r="C654" t="s">
        <v>311</v>
      </c>
      <c r="D654">
        <v>29.8</v>
      </c>
      <c r="E654">
        <v>15.4</v>
      </c>
      <c r="F654">
        <v>10.8</v>
      </c>
      <c r="G654">
        <v>19.100000000000001</v>
      </c>
      <c r="H654">
        <v>28.2</v>
      </c>
      <c r="I654" t="s">
        <v>28</v>
      </c>
      <c r="J654">
        <v>2016</v>
      </c>
      <c r="K654">
        <f>INDEX('student population'!$A$2:$D$801,MATCH(Rank_SOLUTION!B654,'student population'!$A$2:$A$808,0),2)</f>
        <v>32567</v>
      </c>
      <c r="L654">
        <f>INDEX('student population'!$A$2:$D$801,MATCH(Rank_SOLUTION!B654,'student population'!$A$2:$A$808,0),3)</f>
        <v>22.9</v>
      </c>
      <c r="M654" s="1">
        <f>INDEX('student population'!$A$2:$D$801,MATCH(Rank_SOLUTION!B654,'student population'!$A$2:$A$808,0),4)</f>
        <v>0.01</v>
      </c>
      <c r="N654" t="str">
        <f t="shared" si="20"/>
        <v>Large</v>
      </c>
      <c r="O654" t="str">
        <f t="shared" si="21"/>
        <v>do not apply</v>
      </c>
    </row>
    <row r="655" spans="1:15" x14ac:dyDescent="0.25">
      <c r="A655" t="s">
        <v>672</v>
      </c>
      <c r="B655" t="s">
        <v>730</v>
      </c>
      <c r="C655" t="s">
        <v>731</v>
      </c>
      <c r="D655">
        <v>21.7</v>
      </c>
      <c r="E655">
        <v>37.200000000000003</v>
      </c>
      <c r="F655">
        <v>7.2</v>
      </c>
      <c r="G655">
        <v>9.6</v>
      </c>
      <c r="H655" t="s">
        <v>28</v>
      </c>
      <c r="I655" t="s">
        <v>28</v>
      </c>
      <c r="J655">
        <v>2016</v>
      </c>
      <c r="K655">
        <f>INDEX('student population'!$A$2:$D$801,MATCH(Rank_SOLUTION!B655,'student population'!$A$2:$A$808,0),2)</f>
        <v>62716</v>
      </c>
      <c r="L655">
        <f>INDEX('student population'!$A$2:$D$801,MATCH(Rank_SOLUTION!B655,'student population'!$A$2:$A$808,0),3)</f>
        <v>6.9</v>
      </c>
      <c r="M655" s="1">
        <f>INDEX('student population'!$A$2:$D$801,MATCH(Rank_SOLUTION!B655,'student population'!$A$2:$A$808,0),4)</f>
        <v>0.05</v>
      </c>
      <c r="N655" t="str">
        <f t="shared" si="20"/>
        <v>Large</v>
      </c>
      <c r="O655" t="str">
        <f t="shared" si="21"/>
        <v>do not apply</v>
      </c>
    </row>
    <row r="656" spans="1:15" x14ac:dyDescent="0.25">
      <c r="A656" t="s">
        <v>672</v>
      </c>
      <c r="B656" t="s">
        <v>732</v>
      </c>
      <c r="C656" t="s">
        <v>193</v>
      </c>
      <c r="D656">
        <v>16.100000000000001</v>
      </c>
      <c r="E656">
        <v>70.5</v>
      </c>
      <c r="F656">
        <v>8.8000000000000007</v>
      </c>
      <c r="G656">
        <v>20.7</v>
      </c>
      <c r="H656">
        <v>28.1</v>
      </c>
      <c r="I656" t="s">
        <v>28</v>
      </c>
      <c r="J656">
        <v>2016</v>
      </c>
      <c r="K656">
        <f>INDEX('student population'!$A$2:$D$801,MATCH(Rank_SOLUTION!B656,'student population'!$A$2:$A$808,0),2)</f>
        <v>13839</v>
      </c>
      <c r="L656">
        <f>INDEX('student population'!$A$2:$D$801,MATCH(Rank_SOLUTION!B656,'student population'!$A$2:$A$808,0),3)</f>
        <v>18.899999999999999</v>
      </c>
      <c r="M656" s="1">
        <f>INDEX('student population'!$A$2:$D$801,MATCH(Rank_SOLUTION!B656,'student population'!$A$2:$A$808,0),4)</f>
        <v>0.25</v>
      </c>
      <c r="N656" t="str">
        <f t="shared" si="20"/>
        <v>Medium</v>
      </c>
      <c r="O656" t="str">
        <f t="shared" si="21"/>
        <v>do not apply</v>
      </c>
    </row>
    <row r="657" spans="1:15" x14ac:dyDescent="0.25">
      <c r="A657" t="s">
        <v>672</v>
      </c>
      <c r="B657" t="s">
        <v>733</v>
      </c>
      <c r="C657" t="s">
        <v>64</v>
      </c>
      <c r="D657">
        <v>19.2</v>
      </c>
      <c r="E657">
        <v>20.9</v>
      </c>
      <c r="F657">
        <v>11.3</v>
      </c>
      <c r="G657">
        <v>17.5</v>
      </c>
      <c r="H657">
        <v>37.799999999999997</v>
      </c>
      <c r="I657" t="s">
        <v>28</v>
      </c>
      <c r="J657">
        <v>2016</v>
      </c>
      <c r="K657">
        <f>INDEX('student population'!$A$2:$D$801,MATCH(Rank_SOLUTION!B657,'student population'!$A$2:$A$808,0),2)</f>
        <v>8394</v>
      </c>
      <c r="L657">
        <f>INDEX('student population'!$A$2:$D$801,MATCH(Rank_SOLUTION!B657,'student population'!$A$2:$A$808,0),3)</f>
        <v>9.9</v>
      </c>
      <c r="M657" s="1">
        <f>INDEX('student population'!$A$2:$D$801,MATCH(Rank_SOLUTION!B657,'student population'!$A$2:$A$808,0),4)</f>
        <v>0.01</v>
      </c>
      <c r="N657" t="str">
        <f t="shared" si="20"/>
        <v>Small</v>
      </c>
      <c r="O657" t="str">
        <f t="shared" si="21"/>
        <v>apply</v>
      </c>
    </row>
    <row r="658" spans="1:15" x14ac:dyDescent="0.25">
      <c r="A658" t="s">
        <v>672</v>
      </c>
      <c r="B658" t="s">
        <v>734</v>
      </c>
      <c r="C658" t="s">
        <v>62</v>
      </c>
      <c r="D658">
        <v>20.5</v>
      </c>
      <c r="E658">
        <v>13.4</v>
      </c>
      <c r="F658">
        <v>12.9</v>
      </c>
      <c r="G658">
        <v>8.8000000000000007</v>
      </c>
      <c r="H658">
        <v>28</v>
      </c>
      <c r="I658" t="s">
        <v>28</v>
      </c>
      <c r="J658">
        <v>2016</v>
      </c>
      <c r="K658">
        <f>INDEX('student population'!$A$2:$D$801,MATCH(Rank_SOLUTION!B658,'student population'!$A$2:$A$808,0),2)</f>
        <v>21689</v>
      </c>
      <c r="L658">
        <f>INDEX('student population'!$A$2:$D$801,MATCH(Rank_SOLUTION!B658,'student population'!$A$2:$A$808,0),3)</f>
        <v>9.8000000000000007</v>
      </c>
      <c r="M658" s="1">
        <f>INDEX('student population'!$A$2:$D$801,MATCH(Rank_SOLUTION!B658,'student population'!$A$2:$A$808,0),4)</f>
        <v>0</v>
      </c>
      <c r="N658" t="str">
        <f t="shared" si="20"/>
        <v>Medium</v>
      </c>
      <c r="O658" t="str">
        <f t="shared" si="21"/>
        <v>do not apply</v>
      </c>
    </row>
    <row r="659" spans="1:15" x14ac:dyDescent="0.25">
      <c r="A659" t="s">
        <v>672</v>
      </c>
      <c r="B659" t="s">
        <v>735</v>
      </c>
      <c r="C659" t="s">
        <v>652</v>
      </c>
      <c r="D659">
        <v>21.3</v>
      </c>
      <c r="E659">
        <v>43</v>
      </c>
      <c r="F659">
        <v>12.1</v>
      </c>
      <c r="G659">
        <v>30.6</v>
      </c>
      <c r="H659">
        <v>29.3</v>
      </c>
      <c r="I659" t="s">
        <v>28</v>
      </c>
      <c r="J659">
        <v>2016</v>
      </c>
      <c r="K659">
        <f>INDEX('student population'!$A$2:$D$801,MATCH(Rank_SOLUTION!B659,'student population'!$A$2:$A$808,0),2)</f>
        <v>28698</v>
      </c>
      <c r="L659">
        <f>INDEX('student population'!$A$2:$D$801,MATCH(Rank_SOLUTION!B659,'student population'!$A$2:$A$808,0),3)</f>
        <v>22.4</v>
      </c>
      <c r="M659" s="1">
        <f>INDEX('student population'!$A$2:$D$801,MATCH(Rank_SOLUTION!B659,'student population'!$A$2:$A$808,0),4)</f>
        <v>0.04</v>
      </c>
      <c r="N659" t="str">
        <f t="shared" si="20"/>
        <v>Medium</v>
      </c>
      <c r="O659" t="str">
        <f t="shared" si="21"/>
        <v>do not apply</v>
      </c>
    </row>
    <row r="660" spans="1:15" x14ac:dyDescent="0.25">
      <c r="A660" t="s">
        <v>672</v>
      </c>
      <c r="B660" t="s">
        <v>736</v>
      </c>
      <c r="C660" t="s">
        <v>318</v>
      </c>
      <c r="D660">
        <v>15.5</v>
      </c>
      <c r="E660">
        <v>17.2</v>
      </c>
      <c r="F660">
        <v>10.9</v>
      </c>
      <c r="G660">
        <v>18</v>
      </c>
      <c r="H660">
        <v>30.3</v>
      </c>
      <c r="I660" t="s">
        <v>28</v>
      </c>
      <c r="J660">
        <v>2016</v>
      </c>
      <c r="K660">
        <f>INDEX('student population'!$A$2:$D$801,MATCH(Rank_SOLUTION!B660,'student population'!$A$2:$A$808,0),2)</f>
        <v>28079</v>
      </c>
      <c r="L660">
        <f>INDEX('student population'!$A$2:$D$801,MATCH(Rank_SOLUTION!B660,'student population'!$A$2:$A$808,0),3)</f>
        <v>28</v>
      </c>
      <c r="M660" s="1">
        <f>INDEX('student population'!$A$2:$D$801,MATCH(Rank_SOLUTION!B660,'student population'!$A$2:$A$808,0),4)</f>
        <v>0.02</v>
      </c>
      <c r="N660" t="str">
        <f t="shared" si="20"/>
        <v>Medium</v>
      </c>
      <c r="O660" t="str">
        <f t="shared" si="21"/>
        <v>do not apply</v>
      </c>
    </row>
    <row r="661" spans="1:15" x14ac:dyDescent="0.25">
      <c r="A661" t="s">
        <v>672</v>
      </c>
      <c r="B661" t="s">
        <v>737</v>
      </c>
      <c r="C661" t="s">
        <v>336</v>
      </c>
      <c r="D661">
        <v>18.2</v>
      </c>
      <c r="E661">
        <v>19.7</v>
      </c>
      <c r="F661">
        <v>8.1</v>
      </c>
      <c r="G661">
        <v>14.3</v>
      </c>
      <c r="H661" t="s">
        <v>28</v>
      </c>
      <c r="I661" t="s">
        <v>28</v>
      </c>
      <c r="J661">
        <v>2016</v>
      </c>
      <c r="K661">
        <f>INDEX('student population'!$A$2:$D$801,MATCH(Rank_SOLUTION!B661,'student population'!$A$2:$A$808,0),2)</f>
        <v>39861</v>
      </c>
      <c r="L661">
        <f>INDEX('student population'!$A$2:$D$801,MATCH(Rank_SOLUTION!B661,'student population'!$A$2:$A$808,0),3)</f>
        <v>17.899999999999999</v>
      </c>
      <c r="M661" s="1">
        <f>INDEX('student population'!$A$2:$D$801,MATCH(Rank_SOLUTION!B661,'student population'!$A$2:$A$808,0),4)</f>
        <v>0.01</v>
      </c>
      <c r="N661" t="str">
        <f t="shared" si="20"/>
        <v>Large</v>
      </c>
      <c r="O661" t="str">
        <f t="shared" si="21"/>
        <v>do not apply</v>
      </c>
    </row>
    <row r="662" spans="1:15" x14ac:dyDescent="0.25">
      <c r="A662" t="s">
        <v>672</v>
      </c>
      <c r="B662" t="s">
        <v>738</v>
      </c>
      <c r="C662" t="s">
        <v>336</v>
      </c>
      <c r="D662">
        <v>27.9</v>
      </c>
      <c r="E662">
        <v>21.6</v>
      </c>
      <c r="F662">
        <v>15.4</v>
      </c>
      <c r="G662">
        <v>23.1</v>
      </c>
      <c r="H662">
        <v>30.7</v>
      </c>
      <c r="I662" t="s">
        <v>28</v>
      </c>
      <c r="J662">
        <v>2016</v>
      </c>
      <c r="K662">
        <f>INDEX('student population'!$A$2:$D$801,MATCH(Rank_SOLUTION!B662,'student population'!$A$2:$A$808,0),2)</f>
        <v>42612</v>
      </c>
      <c r="L662">
        <f>INDEX('student population'!$A$2:$D$801,MATCH(Rank_SOLUTION!B662,'student population'!$A$2:$A$808,0),3)</f>
        <v>13.5</v>
      </c>
      <c r="M662" s="1">
        <f>INDEX('student population'!$A$2:$D$801,MATCH(Rank_SOLUTION!B662,'student population'!$A$2:$A$808,0),4)</f>
        <v>0.01</v>
      </c>
      <c r="N662" t="str">
        <f t="shared" si="20"/>
        <v>Large</v>
      </c>
      <c r="O662" t="str">
        <f t="shared" si="21"/>
        <v>do not apply</v>
      </c>
    </row>
    <row r="663" spans="1:15" x14ac:dyDescent="0.25">
      <c r="A663" t="s">
        <v>672</v>
      </c>
      <c r="B663" t="s">
        <v>739</v>
      </c>
      <c r="C663" t="s">
        <v>336</v>
      </c>
      <c r="D663">
        <v>24.6</v>
      </c>
      <c r="E663">
        <v>15.5</v>
      </c>
      <c r="F663">
        <v>9.6</v>
      </c>
      <c r="G663">
        <v>7</v>
      </c>
      <c r="H663" t="s">
        <v>28</v>
      </c>
      <c r="I663" t="s">
        <v>28</v>
      </c>
      <c r="J663">
        <v>2016</v>
      </c>
      <c r="K663">
        <f>INDEX('student population'!$A$2:$D$801,MATCH(Rank_SOLUTION!B663,'student population'!$A$2:$A$808,0),2)</f>
        <v>21850</v>
      </c>
      <c r="L663">
        <f>INDEX('student population'!$A$2:$D$801,MATCH(Rank_SOLUTION!B663,'student population'!$A$2:$A$808,0),3)</f>
        <v>11.2</v>
      </c>
      <c r="M663" s="1">
        <f>INDEX('student population'!$A$2:$D$801,MATCH(Rank_SOLUTION!B663,'student population'!$A$2:$A$808,0),4)</f>
        <v>0.01</v>
      </c>
      <c r="N663" t="str">
        <f t="shared" si="20"/>
        <v>Medium</v>
      </c>
      <c r="O663" t="str">
        <f t="shared" si="21"/>
        <v>do not apply</v>
      </c>
    </row>
    <row r="664" spans="1:15" x14ac:dyDescent="0.25">
      <c r="A664" t="s">
        <v>672</v>
      </c>
      <c r="B664" t="s">
        <v>740</v>
      </c>
      <c r="C664" t="s">
        <v>336</v>
      </c>
      <c r="D664">
        <v>32.6</v>
      </c>
      <c r="E664">
        <v>18.899999999999999</v>
      </c>
      <c r="F664">
        <v>13.7</v>
      </c>
      <c r="G664">
        <v>16.8</v>
      </c>
      <c r="H664" t="s">
        <v>28</v>
      </c>
      <c r="I664" t="s">
        <v>28</v>
      </c>
      <c r="J664">
        <v>2016</v>
      </c>
      <c r="K664">
        <f>INDEX('student population'!$A$2:$D$801,MATCH(Rank_SOLUTION!B664,'student population'!$A$2:$A$808,0),2)</f>
        <v>38743</v>
      </c>
      <c r="L664">
        <f>INDEX('student population'!$A$2:$D$801,MATCH(Rank_SOLUTION!B664,'student population'!$A$2:$A$808,0),3)</f>
        <v>14.8</v>
      </c>
      <c r="M664" s="1">
        <f>INDEX('student population'!$A$2:$D$801,MATCH(Rank_SOLUTION!B664,'student population'!$A$2:$A$808,0),4)</f>
        <v>0.01</v>
      </c>
      <c r="N664" t="str">
        <f t="shared" si="20"/>
        <v>Large</v>
      </c>
      <c r="O664" t="str">
        <f t="shared" si="21"/>
        <v>do not apply</v>
      </c>
    </row>
    <row r="665" spans="1:15" x14ac:dyDescent="0.25">
      <c r="A665" t="s">
        <v>672</v>
      </c>
      <c r="B665" t="s">
        <v>741</v>
      </c>
      <c r="C665" t="s">
        <v>336</v>
      </c>
      <c r="D665">
        <v>26</v>
      </c>
      <c r="E665">
        <v>21</v>
      </c>
      <c r="F665">
        <v>12.2</v>
      </c>
      <c r="G665">
        <v>14.2</v>
      </c>
      <c r="H665">
        <v>42.9</v>
      </c>
      <c r="I665" t="s">
        <v>28</v>
      </c>
      <c r="J665">
        <v>2016</v>
      </c>
      <c r="K665">
        <f>INDEX('student population'!$A$2:$D$801,MATCH(Rank_SOLUTION!B665,'student population'!$A$2:$A$808,0),2)</f>
        <v>26078</v>
      </c>
      <c r="L665">
        <f>INDEX('student population'!$A$2:$D$801,MATCH(Rank_SOLUTION!B665,'student population'!$A$2:$A$808,0),3)</f>
        <v>12.6</v>
      </c>
      <c r="M665" s="1">
        <f>INDEX('student population'!$A$2:$D$801,MATCH(Rank_SOLUTION!B665,'student population'!$A$2:$A$808,0),4)</f>
        <v>0.01</v>
      </c>
      <c r="N665" t="str">
        <f t="shared" si="20"/>
        <v>Medium</v>
      </c>
      <c r="O665" t="str">
        <f t="shared" si="21"/>
        <v>do not apply</v>
      </c>
    </row>
    <row r="666" spans="1:15" x14ac:dyDescent="0.25">
      <c r="A666" t="s">
        <v>672</v>
      </c>
      <c r="B666" t="s">
        <v>742</v>
      </c>
      <c r="C666" t="s">
        <v>336</v>
      </c>
      <c r="D666">
        <v>29</v>
      </c>
      <c r="E666">
        <v>16.8</v>
      </c>
      <c r="F666">
        <v>10.8</v>
      </c>
      <c r="G666">
        <v>11.5</v>
      </c>
      <c r="H666" t="s">
        <v>28</v>
      </c>
      <c r="I666" t="s">
        <v>28</v>
      </c>
      <c r="J666">
        <v>2016</v>
      </c>
      <c r="K666">
        <f>INDEX('student population'!$A$2:$D$801,MATCH(Rank_SOLUTION!B666,'student population'!$A$2:$A$808,0),2)</f>
        <v>18587</v>
      </c>
      <c r="L666">
        <f>INDEX('student population'!$A$2:$D$801,MATCH(Rank_SOLUTION!B666,'student population'!$A$2:$A$808,0),3)</f>
        <v>16.899999999999999</v>
      </c>
      <c r="M666" s="1">
        <f>INDEX('student population'!$A$2:$D$801,MATCH(Rank_SOLUTION!B666,'student population'!$A$2:$A$808,0),4)</f>
        <v>0</v>
      </c>
      <c r="N666" t="str">
        <f t="shared" si="20"/>
        <v>Medium</v>
      </c>
      <c r="O666" t="str">
        <f t="shared" si="21"/>
        <v>do not apply</v>
      </c>
    </row>
    <row r="667" spans="1:15" x14ac:dyDescent="0.25">
      <c r="A667" t="s">
        <v>672</v>
      </c>
      <c r="B667" t="s">
        <v>743</v>
      </c>
      <c r="C667" t="s">
        <v>336</v>
      </c>
      <c r="D667">
        <v>39.700000000000003</v>
      </c>
      <c r="E667">
        <v>15</v>
      </c>
      <c r="F667">
        <v>14.5</v>
      </c>
      <c r="G667">
        <v>3.9</v>
      </c>
      <c r="H667">
        <v>59</v>
      </c>
      <c r="I667" t="s">
        <v>28</v>
      </c>
      <c r="J667">
        <v>2016</v>
      </c>
      <c r="K667">
        <f>INDEX('student population'!$A$2:$D$801,MATCH(Rank_SOLUTION!B667,'student population'!$A$2:$A$808,0),2)</f>
        <v>13163</v>
      </c>
      <c r="L667">
        <f>INDEX('student population'!$A$2:$D$801,MATCH(Rank_SOLUTION!B667,'student population'!$A$2:$A$808,0),3)</f>
        <v>11.4</v>
      </c>
      <c r="M667" s="1">
        <f>INDEX('student population'!$A$2:$D$801,MATCH(Rank_SOLUTION!B667,'student population'!$A$2:$A$808,0),4)</f>
        <v>0.03</v>
      </c>
      <c r="N667" t="str">
        <f t="shared" si="20"/>
        <v>Medium</v>
      </c>
      <c r="O667" t="str">
        <f t="shared" si="21"/>
        <v>do not apply</v>
      </c>
    </row>
    <row r="668" spans="1:15" x14ac:dyDescent="0.25">
      <c r="A668" t="s">
        <v>672</v>
      </c>
      <c r="B668" t="s">
        <v>744</v>
      </c>
      <c r="C668" t="s">
        <v>336</v>
      </c>
      <c r="D668">
        <v>25.8</v>
      </c>
      <c r="E668">
        <v>14.5</v>
      </c>
      <c r="F668">
        <v>16.399999999999999</v>
      </c>
      <c r="G668">
        <v>3</v>
      </c>
      <c r="H668" t="s">
        <v>28</v>
      </c>
      <c r="I668" t="s">
        <v>28</v>
      </c>
      <c r="J668">
        <v>2016</v>
      </c>
      <c r="K668">
        <f>INDEX('student population'!$A$2:$D$801,MATCH(Rank_SOLUTION!B668,'student population'!$A$2:$A$808,0),2)</f>
        <v>10350</v>
      </c>
      <c r="L668">
        <f>INDEX('student population'!$A$2:$D$801,MATCH(Rank_SOLUTION!B668,'student population'!$A$2:$A$808,0),3)</f>
        <v>20.9</v>
      </c>
      <c r="M668" s="1">
        <f>INDEX('student population'!$A$2:$D$801,MATCH(Rank_SOLUTION!B668,'student population'!$A$2:$A$808,0),4)</f>
        <v>0.02</v>
      </c>
      <c r="N668" t="str">
        <f t="shared" si="20"/>
        <v>Medium</v>
      </c>
      <c r="O668" t="str">
        <f t="shared" si="21"/>
        <v>do not apply</v>
      </c>
    </row>
    <row r="669" spans="1:15" x14ac:dyDescent="0.25">
      <c r="A669" t="s">
        <v>672</v>
      </c>
      <c r="B669" t="s">
        <v>745</v>
      </c>
      <c r="C669" t="s">
        <v>204</v>
      </c>
      <c r="D669">
        <v>14.6</v>
      </c>
      <c r="E669">
        <v>21.1</v>
      </c>
      <c r="F669">
        <v>13.7</v>
      </c>
      <c r="G669">
        <v>34.4</v>
      </c>
      <c r="H669">
        <v>33.9</v>
      </c>
      <c r="I669" t="s">
        <v>28</v>
      </c>
      <c r="J669">
        <v>2016</v>
      </c>
      <c r="K669">
        <f>INDEX('student population'!$A$2:$D$801,MATCH(Rank_SOLUTION!B669,'student population'!$A$2:$A$808,0),2)</f>
        <v>20213</v>
      </c>
      <c r="L669">
        <f>INDEX('student population'!$A$2:$D$801,MATCH(Rank_SOLUTION!B669,'student population'!$A$2:$A$808,0),3)</f>
        <v>23.9</v>
      </c>
      <c r="M669" s="1">
        <f>INDEX('student population'!$A$2:$D$801,MATCH(Rank_SOLUTION!B669,'student population'!$A$2:$A$808,0),4)</f>
        <v>7.0000000000000007E-2</v>
      </c>
      <c r="N669" t="str">
        <f t="shared" si="20"/>
        <v>Medium</v>
      </c>
      <c r="O669" t="str">
        <f t="shared" si="21"/>
        <v>do not apply</v>
      </c>
    </row>
    <row r="670" spans="1:15" x14ac:dyDescent="0.25">
      <c r="A670" t="s">
        <v>672</v>
      </c>
      <c r="B670" t="s">
        <v>746</v>
      </c>
      <c r="C670" t="s">
        <v>11</v>
      </c>
      <c r="D670">
        <v>20.399999999999999</v>
      </c>
      <c r="E670">
        <v>62.4</v>
      </c>
      <c r="F670">
        <v>13.5</v>
      </c>
      <c r="G670">
        <v>24.6</v>
      </c>
      <c r="H670">
        <v>33.4</v>
      </c>
      <c r="I670" t="s">
        <v>28</v>
      </c>
      <c r="J670">
        <v>2016</v>
      </c>
      <c r="K670">
        <f>INDEX('student population'!$A$2:$D$801,MATCH(Rank_SOLUTION!B670,'student population'!$A$2:$A$808,0),2)</f>
        <v>4408</v>
      </c>
      <c r="L670">
        <f>INDEX('student population'!$A$2:$D$801,MATCH(Rank_SOLUTION!B670,'student population'!$A$2:$A$808,0),3)</f>
        <v>13.7</v>
      </c>
      <c r="M670" s="1">
        <f>INDEX('student population'!$A$2:$D$801,MATCH(Rank_SOLUTION!B670,'student population'!$A$2:$A$808,0),4)</f>
        <v>0.26</v>
      </c>
      <c r="N670" t="str">
        <f t="shared" si="20"/>
        <v>Small</v>
      </c>
      <c r="O670" t="str">
        <f t="shared" si="21"/>
        <v>apply</v>
      </c>
    </row>
    <row r="671" spans="1:15" x14ac:dyDescent="0.25">
      <c r="A671" t="s">
        <v>672</v>
      </c>
      <c r="B671" t="s">
        <v>747</v>
      </c>
      <c r="C671" t="s">
        <v>204</v>
      </c>
      <c r="D671">
        <v>14.4</v>
      </c>
      <c r="E671">
        <v>19.100000000000001</v>
      </c>
      <c r="F671">
        <v>9.8000000000000007</v>
      </c>
      <c r="G671">
        <v>18.2</v>
      </c>
      <c r="H671">
        <v>47</v>
      </c>
      <c r="I671" t="s">
        <v>28</v>
      </c>
      <c r="J671">
        <v>2016</v>
      </c>
      <c r="K671">
        <f>INDEX('student population'!$A$2:$D$801,MATCH(Rank_SOLUTION!B671,'student population'!$A$2:$A$808,0),2)</f>
        <v>25951</v>
      </c>
      <c r="L671">
        <f>INDEX('student population'!$A$2:$D$801,MATCH(Rank_SOLUTION!B671,'student population'!$A$2:$A$808,0),3)</f>
        <v>22.8</v>
      </c>
      <c r="M671" s="1">
        <f>INDEX('student population'!$A$2:$D$801,MATCH(Rank_SOLUTION!B671,'student population'!$A$2:$A$808,0),4)</f>
        <v>0.04</v>
      </c>
      <c r="N671" t="str">
        <f t="shared" si="20"/>
        <v>Medium</v>
      </c>
      <c r="O671" t="str">
        <f t="shared" si="21"/>
        <v>do not apply</v>
      </c>
    </row>
    <row r="672" spans="1:15" x14ac:dyDescent="0.25">
      <c r="A672" t="s">
        <v>672</v>
      </c>
      <c r="B672" t="s">
        <v>748</v>
      </c>
      <c r="C672" t="s">
        <v>668</v>
      </c>
      <c r="D672">
        <v>15.5</v>
      </c>
      <c r="E672">
        <v>16.100000000000001</v>
      </c>
      <c r="F672">
        <v>9.5</v>
      </c>
      <c r="G672">
        <v>15.2</v>
      </c>
      <c r="H672">
        <v>36.799999999999997</v>
      </c>
      <c r="I672" t="s">
        <v>28</v>
      </c>
      <c r="J672">
        <v>2016</v>
      </c>
      <c r="K672">
        <f>INDEX('student population'!$A$2:$D$801,MATCH(Rank_SOLUTION!B672,'student population'!$A$2:$A$808,0),2)</f>
        <v>25217</v>
      </c>
      <c r="L672">
        <f>INDEX('student population'!$A$2:$D$801,MATCH(Rank_SOLUTION!B672,'student population'!$A$2:$A$808,0),3)</f>
        <v>23.3</v>
      </c>
      <c r="M672" s="1">
        <f>INDEX('student population'!$A$2:$D$801,MATCH(Rank_SOLUTION!B672,'student population'!$A$2:$A$808,0),4)</f>
        <v>0.01</v>
      </c>
      <c r="N672" t="str">
        <f t="shared" si="20"/>
        <v>Medium</v>
      </c>
      <c r="O672" t="str">
        <f t="shared" si="21"/>
        <v>do not apply</v>
      </c>
    </row>
    <row r="673" spans="1:15" x14ac:dyDescent="0.25">
      <c r="A673" t="s">
        <v>672</v>
      </c>
      <c r="B673" t="s">
        <v>749</v>
      </c>
      <c r="C673" t="s">
        <v>750</v>
      </c>
      <c r="D673">
        <v>15.6</v>
      </c>
      <c r="E673">
        <v>48.4</v>
      </c>
      <c r="F673">
        <v>15.6</v>
      </c>
      <c r="G673">
        <v>19.5</v>
      </c>
      <c r="H673" t="s">
        <v>28</v>
      </c>
      <c r="I673" t="s">
        <v>28</v>
      </c>
      <c r="J673">
        <v>2016</v>
      </c>
      <c r="K673">
        <f>INDEX('student population'!$A$2:$D$801,MATCH(Rank_SOLUTION!B673,'student population'!$A$2:$A$808,0),2)</f>
        <v>37274</v>
      </c>
      <c r="L673">
        <f>INDEX('student population'!$A$2:$D$801,MATCH(Rank_SOLUTION!B673,'student population'!$A$2:$A$808,0),3)</f>
        <v>37.5</v>
      </c>
      <c r="M673" s="1">
        <f>INDEX('student population'!$A$2:$D$801,MATCH(Rank_SOLUTION!B673,'student population'!$A$2:$A$808,0),4)</f>
        <v>0.02</v>
      </c>
      <c r="N673" t="str">
        <f t="shared" si="20"/>
        <v>Large</v>
      </c>
      <c r="O673" t="str">
        <f t="shared" si="21"/>
        <v>do not apply</v>
      </c>
    </row>
    <row r="674" spans="1:15" x14ac:dyDescent="0.25">
      <c r="A674" t="s">
        <v>672</v>
      </c>
      <c r="B674" t="s">
        <v>751</v>
      </c>
      <c r="C674" t="s">
        <v>64</v>
      </c>
      <c r="D674">
        <v>25.4</v>
      </c>
      <c r="E674">
        <v>18.5</v>
      </c>
      <c r="F674">
        <v>16.899999999999999</v>
      </c>
      <c r="G674">
        <v>14.7</v>
      </c>
      <c r="H674">
        <v>32.799999999999997</v>
      </c>
      <c r="I674" t="s">
        <v>28</v>
      </c>
      <c r="J674">
        <v>2016</v>
      </c>
      <c r="K674">
        <f>INDEX('student population'!$A$2:$D$801,MATCH(Rank_SOLUTION!B674,'student population'!$A$2:$A$808,0),2)</f>
        <v>7318</v>
      </c>
      <c r="L674">
        <f>INDEX('student population'!$A$2:$D$801,MATCH(Rank_SOLUTION!B674,'student population'!$A$2:$A$808,0),3)</f>
        <v>12.4</v>
      </c>
      <c r="M674" s="1">
        <f>INDEX('student population'!$A$2:$D$801,MATCH(Rank_SOLUTION!B674,'student population'!$A$2:$A$808,0),4)</f>
        <v>0.04</v>
      </c>
      <c r="N674" t="str">
        <f t="shared" si="20"/>
        <v>Small</v>
      </c>
      <c r="O674" t="str">
        <f t="shared" si="21"/>
        <v>apply</v>
      </c>
    </row>
    <row r="675" spans="1:15" x14ac:dyDescent="0.25">
      <c r="A675" t="s">
        <v>672</v>
      </c>
      <c r="B675" t="s">
        <v>752</v>
      </c>
      <c r="C675" t="s">
        <v>13</v>
      </c>
      <c r="D675">
        <v>17.100000000000001</v>
      </c>
      <c r="E675">
        <v>55</v>
      </c>
      <c r="F675">
        <v>10.4</v>
      </c>
      <c r="G675">
        <v>24.2</v>
      </c>
      <c r="H675">
        <v>29.9</v>
      </c>
      <c r="I675" t="s">
        <v>28</v>
      </c>
      <c r="J675">
        <v>2016</v>
      </c>
      <c r="K675">
        <f>INDEX('student population'!$A$2:$D$801,MATCH(Rank_SOLUTION!B675,'student population'!$A$2:$A$808,0),2)</f>
        <v>13527</v>
      </c>
      <c r="L675">
        <f>INDEX('student population'!$A$2:$D$801,MATCH(Rank_SOLUTION!B675,'student population'!$A$2:$A$808,0),3)</f>
        <v>21.6</v>
      </c>
      <c r="M675" s="1">
        <f>INDEX('student population'!$A$2:$D$801,MATCH(Rank_SOLUTION!B675,'student population'!$A$2:$A$808,0),4)</f>
        <v>0.16</v>
      </c>
      <c r="N675" t="str">
        <f t="shared" si="20"/>
        <v>Medium</v>
      </c>
      <c r="O675" t="str">
        <f t="shared" si="21"/>
        <v>do not apply</v>
      </c>
    </row>
    <row r="676" spans="1:15" x14ac:dyDescent="0.25">
      <c r="A676" t="s">
        <v>672</v>
      </c>
      <c r="B676" t="s">
        <v>753</v>
      </c>
      <c r="C676" t="s">
        <v>13</v>
      </c>
      <c r="D676">
        <v>15.7</v>
      </c>
      <c r="E676">
        <v>81.8</v>
      </c>
      <c r="F676">
        <v>9.5</v>
      </c>
      <c r="G676">
        <v>17.7</v>
      </c>
      <c r="H676">
        <v>30</v>
      </c>
      <c r="I676" t="s">
        <v>28</v>
      </c>
      <c r="J676">
        <v>2016</v>
      </c>
      <c r="K676">
        <f>INDEX('student population'!$A$2:$D$801,MATCH(Rank_SOLUTION!B676,'student population'!$A$2:$A$808,0),2)</f>
        <v>18096</v>
      </c>
      <c r="L676">
        <f>INDEX('student population'!$A$2:$D$801,MATCH(Rank_SOLUTION!B676,'student population'!$A$2:$A$808,0),3)</f>
        <v>24.6</v>
      </c>
      <c r="M676" s="1">
        <f>INDEX('student population'!$A$2:$D$801,MATCH(Rank_SOLUTION!B676,'student population'!$A$2:$A$808,0),4)</f>
        <v>0.32</v>
      </c>
      <c r="N676" t="str">
        <f t="shared" si="20"/>
        <v>Medium</v>
      </c>
      <c r="O676" t="str">
        <f t="shared" si="21"/>
        <v>do not apply</v>
      </c>
    </row>
    <row r="677" spans="1:15" x14ac:dyDescent="0.25">
      <c r="A677" t="s">
        <v>672</v>
      </c>
      <c r="B677" t="s">
        <v>754</v>
      </c>
      <c r="C677" t="s">
        <v>318</v>
      </c>
      <c r="D677">
        <v>21</v>
      </c>
      <c r="E677">
        <v>19.600000000000001</v>
      </c>
      <c r="F677">
        <v>11.8</v>
      </c>
      <c r="G677">
        <v>19.7</v>
      </c>
      <c r="H677">
        <v>28.2</v>
      </c>
      <c r="I677" t="s">
        <v>28</v>
      </c>
      <c r="J677">
        <v>2016</v>
      </c>
      <c r="K677">
        <f>INDEX('student population'!$A$2:$D$801,MATCH(Rank_SOLUTION!B677,'student population'!$A$2:$A$808,0),2)</f>
        <v>39606</v>
      </c>
      <c r="L677">
        <f>INDEX('student population'!$A$2:$D$801,MATCH(Rank_SOLUTION!B677,'student population'!$A$2:$A$808,0),3)</f>
        <v>20.399999999999999</v>
      </c>
      <c r="M677" s="1">
        <f>INDEX('student population'!$A$2:$D$801,MATCH(Rank_SOLUTION!B677,'student population'!$A$2:$A$808,0),4)</f>
        <v>0.04</v>
      </c>
      <c r="N677" t="str">
        <f t="shared" si="20"/>
        <v>Large</v>
      </c>
      <c r="O677" t="str">
        <f t="shared" si="21"/>
        <v>do not apply</v>
      </c>
    </row>
    <row r="678" spans="1:15" x14ac:dyDescent="0.25">
      <c r="A678" t="s">
        <v>672</v>
      </c>
      <c r="B678" t="s">
        <v>755</v>
      </c>
      <c r="C678" t="s">
        <v>13</v>
      </c>
      <c r="D678">
        <v>17.399999999999999</v>
      </c>
      <c r="E678">
        <v>55.2</v>
      </c>
      <c r="F678">
        <v>5.4</v>
      </c>
      <c r="G678">
        <v>16.5</v>
      </c>
      <c r="H678">
        <v>28</v>
      </c>
      <c r="I678" t="s">
        <v>28</v>
      </c>
      <c r="J678">
        <v>2016</v>
      </c>
      <c r="K678">
        <f>INDEX('student population'!$A$2:$D$801,MATCH(Rank_SOLUTION!B678,'student population'!$A$2:$A$808,0),2)</f>
        <v>15436</v>
      </c>
      <c r="L678">
        <f>INDEX('student population'!$A$2:$D$801,MATCH(Rank_SOLUTION!B678,'student population'!$A$2:$A$808,0),3)</f>
        <v>18.100000000000001</v>
      </c>
      <c r="M678" s="1">
        <f>INDEX('student population'!$A$2:$D$801,MATCH(Rank_SOLUTION!B678,'student population'!$A$2:$A$808,0),4)</f>
        <v>0.25</v>
      </c>
      <c r="N678" t="str">
        <f t="shared" si="20"/>
        <v>Medium</v>
      </c>
      <c r="O678" t="str">
        <f t="shared" si="21"/>
        <v>do not apply</v>
      </c>
    </row>
    <row r="679" spans="1:15" x14ac:dyDescent="0.25">
      <c r="A679" t="s">
        <v>672</v>
      </c>
      <c r="B679" t="s">
        <v>756</v>
      </c>
      <c r="C679" t="s">
        <v>62</v>
      </c>
      <c r="D679">
        <v>18.3</v>
      </c>
      <c r="E679">
        <v>14.8</v>
      </c>
      <c r="F679">
        <v>15</v>
      </c>
      <c r="G679">
        <v>21.2</v>
      </c>
      <c r="H679">
        <v>46.7</v>
      </c>
      <c r="I679" t="s">
        <v>28</v>
      </c>
      <c r="J679">
        <v>2016</v>
      </c>
      <c r="K679">
        <f>INDEX('student population'!$A$2:$D$801,MATCH(Rank_SOLUTION!B679,'student population'!$A$2:$A$808,0),2)</f>
        <v>42756</v>
      </c>
      <c r="L679">
        <f>INDEX('student population'!$A$2:$D$801,MATCH(Rank_SOLUTION!B679,'student population'!$A$2:$A$808,0),3)</f>
        <v>24.7</v>
      </c>
      <c r="M679" s="1">
        <f>INDEX('student population'!$A$2:$D$801,MATCH(Rank_SOLUTION!B679,'student population'!$A$2:$A$808,0),4)</f>
        <v>0.02</v>
      </c>
      <c r="N679" t="str">
        <f t="shared" si="20"/>
        <v>Large</v>
      </c>
      <c r="O679" t="str">
        <f t="shared" si="21"/>
        <v>do not apply</v>
      </c>
    </row>
    <row r="680" spans="1:15" x14ac:dyDescent="0.25">
      <c r="A680" t="s">
        <v>672</v>
      </c>
      <c r="B680" t="s">
        <v>757</v>
      </c>
      <c r="C680" t="s">
        <v>758</v>
      </c>
      <c r="D680">
        <v>22.7</v>
      </c>
      <c r="E680">
        <v>26.1</v>
      </c>
      <c r="F680">
        <v>11.1</v>
      </c>
      <c r="G680">
        <v>4.5999999999999996</v>
      </c>
      <c r="H680">
        <v>29.2</v>
      </c>
      <c r="I680" t="s">
        <v>28</v>
      </c>
      <c r="J680">
        <v>2016</v>
      </c>
      <c r="K680">
        <f>INDEX('student population'!$A$2:$D$801,MATCH(Rank_SOLUTION!B680,'student population'!$A$2:$A$808,0),2)</f>
        <v>26247</v>
      </c>
      <c r="L680">
        <f>INDEX('student population'!$A$2:$D$801,MATCH(Rank_SOLUTION!B680,'student population'!$A$2:$A$808,0),3)</f>
        <v>17.100000000000001</v>
      </c>
      <c r="M680" s="1">
        <f>INDEX('student population'!$A$2:$D$801,MATCH(Rank_SOLUTION!B680,'student population'!$A$2:$A$808,0),4)</f>
        <v>0.01</v>
      </c>
      <c r="N680" t="str">
        <f t="shared" si="20"/>
        <v>Medium</v>
      </c>
      <c r="O680" t="str">
        <f t="shared" si="21"/>
        <v>do not apply</v>
      </c>
    </row>
    <row r="681" spans="1:15" x14ac:dyDescent="0.25">
      <c r="A681" t="s">
        <v>672</v>
      </c>
      <c r="B681" t="s">
        <v>759</v>
      </c>
      <c r="C681" t="s">
        <v>760</v>
      </c>
      <c r="D681">
        <v>18.100000000000001</v>
      </c>
      <c r="E681">
        <v>37.200000000000003</v>
      </c>
      <c r="F681">
        <v>8</v>
      </c>
      <c r="G681">
        <v>13.9</v>
      </c>
      <c r="H681">
        <v>40</v>
      </c>
      <c r="I681" t="s">
        <v>28</v>
      </c>
      <c r="J681">
        <v>2016</v>
      </c>
      <c r="K681">
        <f>INDEX('student population'!$A$2:$D$801,MATCH(Rank_SOLUTION!B681,'student population'!$A$2:$A$808,0),2)</f>
        <v>43565</v>
      </c>
      <c r="L681">
        <f>INDEX('student population'!$A$2:$D$801,MATCH(Rank_SOLUTION!B681,'student population'!$A$2:$A$808,0),3)</f>
        <v>15.8</v>
      </c>
      <c r="M681" s="1">
        <f>INDEX('student population'!$A$2:$D$801,MATCH(Rank_SOLUTION!B681,'student population'!$A$2:$A$808,0),4)</f>
        <v>0</v>
      </c>
      <c r="N681" t="str">
        <f t="shared" si="20"/>
        <v>Large</v>
      </c>
      <c r="O681" t="str">
        <f t="shared" si="21"/>
        <v>do not apply</v>
      </c>
    </row>
    <row r="682" spans="1:15" x14ac:dyDescent="0.25">
      <c r="A682" t="s">
        <v>672</v>
      </c>
      <c r="B682" t="s">
        <v>761</v>
      </c>
      <c r="C682" t="s">
        <v>112</v>
      </c>
      <c r="D682">
        <v>20.7</v>
      </c>
      <c r="E682">
        <v>23.5</v>
      </c>
      <c r="F682">
        <v>20</v>
      </c>
      <c r="G682">
        <v>22.5</v>
      </c>
      <c r="H682">
        <v>64.7</v>
      </c>
      <c r="I682" t="s">
        <v>28</v>
      </c>
      <c r="J682">
        <v>2016</v>
      </c>
      <c r="K682">
        <f>INDEX('student population'!$A$2:$D$801,MATCH(Rank_SOLUTION!B682,'student population'!$A$2:$A$808,0),2)</f>
        <v>20353</v>
      </c>
      <c r="L682">
        <f>INDEX('student population'!$A$2:$D$801,MATCH(Rank_SOLUTION!B682,'student population'!$A$2:$A$808,0),3)</f>
        <v>24.1</v>
      </c>
      <c r="M682" s="1">
        <f>INDEX('student population'!$A$2:$D$801,MATCH(Rank_SOLUTION!B682,'student population'!$A$2:$A$808,0),4)</f>
        <v>0.03</v>
      </c>
      <c r="N682" t="str">
        <f t="shared" si="20"/>
        <v>Medium</v>
      </c>
      <c r="O682" t="str">
        <f t="shared" si="21"/>
        <v>do not apply</v>
      </c>
    </row>
    <row r="683" spans="1:15" x14ac:dyDescent="0.25">
      <c r="A683" t="s">
        <v>672</v>
      </c>
      <c r="B683" t="s">
        <v>762</v>
      </c>
      <c r="C683" t="s">
        <v>204</v>
      </c>
      <c r="D683">
        <v>12.8</v>
      </c>
      <c r="E683">
        <v>24.8</v>
      </c>
      <c r="F683">
        <v>11.5</v>
      </c>
      <c r="G683">
        <v>13.3</v>
      </c>
      <c r="H683">
        <v>41</v>
      </c>
      <c r="I683" t="s">
        <v>28</v>
      </c>
      <c r="J683">
        <v>2016</v>
      </c>
      <c r="K683">
        <f>INDEX('student population'!$A$2:$D$801,MATCH(Rank_SOLUTION!B683,'student population'!$A$2:$A$808,0),2)</f>
        <v>16263</v>
      </c>
      <c r="L683">
        <f>INDEX('student population'!$A$2:$D$801,MATCH(Rank_SOLUTION!B683,'student population'!$A$2:$A$808,0),3)</f>
        <v>29.9</v>
      </c>
      <c r="M683" s="1">
        <f>INDEX('student population'!$A$2:$D$801,MATCH(Rank_SOLUTION!B683,'student population'!$A$2:$A$808,0),4)</f>
        <v>0.1</v>
      </c>
      <c r="N683" t="str">
        <f t="shared" si="20"/>
        <v>Medium</v>
      </c>
      <c r="O683" t="str">
        <f t="shared" si="21"/>
        <v>do not apply</v>
      </c>
    </row>
    <row r="684" spans="1:15" x14ac:dyDescent="0.25">
      <c r="A684" t="s">
        <v>672</v>
      </c>
      <c r="B684" t="s">
        <v>763</v>
      </c>
      <c r="C684" t="s">
        <v>318</v>
      </c>
      <c r="D684">
        <v>26</v>
      </c>
      <c r="E684">
        <v>20</v>
      </c>
      <c r="F684">
        <v>23.3</v>
      </c>
      <c r="G684">
        <v>10</v>
      </c>
      <c r="H684">
        <v>100</v>
      </c>
      <c r="I684" t="s">
        <v>28</v>
      </c>
      <c r="J684">
        <v>2016</v>
      </c>
      <c r="K684">
        <f>INDEX('student population'!$A$2:$D$801,MATCH(Rank_SOLUTION!B684,'student population'!$A$2:$A$808,0),2)</f>
        <v>82096</v>
      </c>
      <c r="L684">
        <f>INDEX('student population'!$A$2:$D$801,MATCH(Rank_SOLUTION!B684,'student population'!$A$2:$A$808,0),3)</f>
        <v>41.1</v>
      </c>
      <c r="M684" s="1">
        <f>INDEX('student population'!$A$2:$D$801,MATCH(Rank_SOLUTION!B684,'student population'!$A$2:$A$808,0),4)</f>
        <v>0.06</v>
      </c>
      <c r="N684" t="str">
        <f t="shared" si="20"/>
        <v>Large</v>
      </c>
      <c r="O684" t="str">
        <f t="shared" si="21"/>
        <v>do not apply</v>
      </c>
    </row>
    <row r="685" spans="1:15" x14ac:dyDescent="0.25">
      <c r="A685" t="s">
        <v>672</v>
      </c>
      <c r="B685" t="s">
        <v>764</v>
      </c>
      <c r="C685" t="s">
        <v>668</v>
      </c>
      <c r="D685">
        <v>24</v>
      </c>
      <c r="E685">
        <v>33.5</v>
      </c>
      <c r="F685">
        <v>14.4</v>
      </c>
      <c r="G685">
        <v>30.7</v>
      </c>
      <c r="H685">
        <v>28</v>
      </c>
      <c r="I685" t="s">
        <v>28</v>
      </c>
      <c r="J685">
        <v>2016</v>
      </c>
      <c r="K685">
        <f>INDEX('student population'!$A$2:$D$801,MATCH(Rank_SOLUTION!B685,'student population'!$A$2:$A$808,0),2)</f>
        <v>42835</v>
      </c>
      <c r="L685">
        <f>INDEX('student population'!$A$2:$D$801,MATCH(Rank_SOLUTION!B685,'student population'!$A$2:$A$808,0),3)</f>
        <v>11.5</v>
      </c>
      <c r="M685" s="1">
        <f>INDEX('student population'!$A$2:$D$801,MATCH(Rank_SOLUTION!B685,'student population'!$A$2:$A$808,0),4)</f>
        <v>0.05</v>
      </c>
      <c r="N685" t="str">
        <f t="shared" si="20"/>
        <v>Large</v>
      </c>
      <c r="O685" t="str">
        <f t="shared" si="21"/>
        <v>do not apply</v>
      </c>
    </row>
    <row r="686" spans="1:15" x14ac:dyDescent="0.25">
      <c r="A686" t="s">
        <v>672</v>
      </c>
      <c r="B686" t="s">
        <v>765</v>
      </c>
      <c r="C686" t="s">
        <v>62</v>
      </c>
      <c r="D686">
        <v>28.2</v>
      </c>
      <c r="E686">
        <v>20.3</v>
      </c>
      <c r="F686">
        <v>14.4</v>
      </c>
      <c r="G686">
        <v>14.6</v>
      </c>
      <c r="H686">
        <v>42.1</v>
      </c>
      <c r="I686" t="s">
        <v>28</v>
      </c>
      <c r="J686">
        <v>2016</v>
      </c>
      <c r="K686">
        <f>INDEX('student population'!$A$2:$D$801,MATCH(Rank_SOLUTION!B686,'student population'!$A$2:$A$808,0),2)</f>
        <v>65605</v>
      </c>
      <c r="L686">
        <f>INDEX('student population'!$A$2:$D$801,MATCH(Rank_SOLUTION!B686,'student population'!$A$2:$A$808,0),3)</f>
        <v>13.6</v>
      </c>
      <c r="M686" s="1">
        <f>INDEX('student population'!$A$2:$D$801,MATCH(Rank_SOLUTION!B686,'student population'!$A$2:$A$808,0),4)</f>
        <v>0.03</v>
      </c>
      <c r="N686" t="str">
        <f t="shared" si="20"/>
        <v>Large</v>
      </c>
      <c r="O686" t="str">
        <f t="shared" si="21"/>
        <v>do not apply</v>
      </c>
    </row>
    <row r="687" spans="1:15" x14ac:dyDescent="0.25">
      <c r="A687" t="s">
        <v>672</v>
      </c>
      <c r="B687" t="s">
        <v>766</v>
      </c>
      <c r="C687" t="s">
        <v>767</v>
      </c>
      <c r="D687">
        <v>19</v>
      </c>
      <c r="E687">
        <v>53.7</v>
      </c>
      <c r="F687">
        <v>7.7</v>
      </c>
      <c r="G687">
        <v>7.8</v>
      </c>
      <c r="H687">
        <v>28.8</v>
      </c>
      <c r="I687" t="s">
        <v>28</v>
      </c>
      <c r="J687">
        <v>2016</v>
      </c>
      <c r="K687">
        <f>INDEX('student population'!$A$2:$D$801,MATCH(Rank_SOLUTION!B687,'student population'!$A$2:$A$808,0),2)</f>
        <v>35577</v>
      </c>
      <c r="L687">
        <f>INDEX('student population'!$A$2:$D$801,MATCH(Rank_SOLUTION!B687,'student population'!$A$2:$A$808,0),3)</f>
        <v>13.6</v>
      </c>
      <c r="M687" s="1">
        <f>INDEX('student population'!$A$2:$D$801,MATCH(Rank_SOLUTION!B687,'student population'!$A$2:$A$808,0),4)</f>
        <v>0.13</v>
      </c>
      <c r="N687" t="str">
        <f t="shared" si="20"/>
        <v>Large</v>
      </c>
      <c r="O687" t="str">
        <f t="shared" si="21"/>
        <v>do not apply</v>
      </c>
    </row>
    <row r="688" spans="1:15" x14ac:dyDescent="0.25">
      <c r="A688" t="s">
        <v>672</v>
      </c>
      <c r="B688" t="s">
        <v>768</v>
      </c>
      <c r="C688" t="s">
        <v>767</v>
      </c>
      <c r="D688">
        <v>16.399999999999999</v>
      </c>
      <c r="E688">
        <v>62.2</v>
      </c>
      <c r="F688">
        <v>6.2</v>
      </c>
      <c r="G688">
        <v>16.399999999999999</v>
      </c>
      <c r="H688">
        <v>31.4</v>
      </c>
      <c r="I688" t="s">
        <v>28</v>
      </c>
      <c r="J688">
        <v>2016</v>
      </c>
      <c r="K688">
        <f>INDEX('student population'!$A$2:$D$801,MATCH(Rank_SOLUTION!B688,'student population'!$A$2:$A$808,0),2)</f>
        <v>24686</v>
      </c>
      <c r="L688">
        <f>INDEX('student population'!$A$2:$D$801,MATCH(Rank_SOLUTION!B688,'student population'!$A$2:$A$808,0),3)</f>
        <v>16.399999999999999</v>
      </c>
      <c r="M688" s="1">
        <f>INDEX('student population'!$A$2:$D$801,MATCH(Rank_SOLUTION!B688,'student population'!$A$2:$A$808,0),4)</f>
        <v>0.23</v>
      </c>
      <c r="N688" t="str">
        <f t="shared" si="20"/>
        <v>Medium</v>
      </c>
      <c r="O688" t="str">
        <f t="shared" si="21"/>
        <v>do not apply</v>
      </c>
    </row>
    <row r="689" spans="1:15" x14ac:dyDescent="0.25">
      <c r="A689" t="s">
        <v>672</v>
      </c>
      <c r="B689" t="s">
        <v>769</v>
      </c>
      <c r="C689" t="s">
        <v>64</v>
      </c>
      <c r="D689">
        <v>32.299999999999997</v>
      </c>
      <c r="E689">
        <v>16.7</v>
      </c>
      <c r="F689">
        <v>10.5</v>
      </c>
      <c r="G689">
        <v>24</v>
      </c>
      <c r="H689">
        <v>51.1</v>
      </c>
      <c r="I689" t="s">
        <v>28</v>
      </c>
      <c r="J689">
        <v>2016</v>
      </c>
      <c r="K689">
        <f>INDEX('student population'!$A$2:$D$801,MATCH(Rank_SOLUTION!B689,'student population'!$A$2:$A$808,0),2)</f>
        <v>3955</v>
      </c>
      <c r="L689">
        <f>INDEX('student population'!$A$2:$D$801,MATCH(Rank_SOLUTION!B689,'student population'!$A$2:$A$808,0),3)</f>
        <v>3.7</v>
      </c>
      <c r="M689" s="1">
        <f>INDEX('student population'!$A$2:$D$801,MATCH(Rank_SOLUTION!B689,'student population'!$A$2:$A$808,0),4)</f>
        <v>0.01</v>
      </c>
      <c r="N689" t="str">
        <f t="shared" si="20"/>
        <v>Small</v>
      </c>
      <c r="O689" t="str">
        <f t="shared" si="21"/>
        <v>apply</v>
      </c>
    </row>
    <row r="690" spans="1:15" x14ac:dyDescent="0.25">
      <c r="A690" t="s">
        <v>672</v>
      </c>
      <c r="B690" t="s">
        <v>770</v>
      </c>
      <c r="C690" t="s">
        <v>498</v>
      </c>
      <c r="D690">
        <v>20.9</v>
      </c>
      <c r="E690">
        <v>7.1</v>
      </c>
      <c r="F690">
        <v>18.100000000000001</v>
      </c>
      <c r="G690">
        <v>22.5</v>
      </c>
      <c r="H690">
        <v>45.5</v>
      </c>
      <c r="I690" t="s">
        <v>28</v>
      </c>
      <c r="J690">
        <v>2016</v>
      </c>
      <c r="K690">
        <f>INDEX('student population'!$A$2:$D$801,MATCH(Rank_SOLUTION!B690,'student population'!$A$2:$A$808,0),2)</f>
        <v>7146</v>
      </c>
      <c r="L690">
        <f>INDEX('student population'!$A$2:$D$801,MATCH(Rank_SOLUTION!B690,'student population'!$A$2:$A$808,0),3)</f>
        <v>24.6</v>
      </c>
      <c r="M690" s="1">
        <f>INDEX('student population'!$A$2:$D$801,MATCH(Rank_SOLUTION!B690,'student population'!$A$2:$A$808,0),4)</f>
        <v>0</v>
      </c>
      <c r="N690" t="str">
        <f t="shared" si="20"/>
        <v>Small</v>
      </c>
      <c r="O690" t="str">
        <f t="shared" si="21"/>
        <v>apply</v>
      </c>
    </row>
    <row r="691" spans="1:15" x14ac:dyDescent="0.25">
      <c r="A691" t="s">
        <v>672</v>
      </c>
      <c r="B691" t="s">
        <v>771</v>
      </c>
      <c r="C691" t="s">
        <v>204</v>
      </c>
      <c r="D691">
        <v>20.6</v>
      </c>
      <c r="E691">
        <v>19.899999999999999</v>
      </c>
      <c r="F691">
        <v>22.2</v>
      </c>
      <c r="G691">
        <v>20.5</v>
      </c>
      <c r="H691">
        <v>33.200000000000003</v>
      </c>
      <c r="I691" t="s">
        <v>28</v>
      </c>
      <c r="J691">
        <v>2016</v>
      </c>
      <c r="K691">
        <f>INDEX('student population'!$A$2:$D$801,MATCH(Rank_SOLUTION!B691,'student population'!$A$2:$A$808,0),2)</f>
        <v>7009</v>
      </c>
      <c r="L691">
        <f>INDEX('student population'!$A$2:$D$801,MATCH(Rank_SOLUTION!B691,'student population'!$A$2:$A$808,0),3)</f>
        <v>12.6</v>
      </c>
      <c r="M691" s="1">
        <f>INDEX('student population'!$A$2:$D$801,MATCH(Rank_SOLUTION!B691,'student population'!$A$2:$A$808,0),4)</f>
        <v>0.05</v>
      </c>
      <c r="N691" t="str">
        <f t="shared" si="20"/>
        <v>Small</v>
      </c>
      <c r="O691" t="str">
        <f t="shared" si="21"/>
        <v>apply</v>
      </c>
    </row>
    <row r="692" spans="1:15" x14ac:dyDescent="0.25">
      <c r="A692" t="s">
        <v>672</v>
      </c>
      <c r="B692" t="s">
        <v>772</v>
      </c>
      <c r="C692" t="s">
        <v>614</v>
      </c>
      <c r="D692">
        <v>18.2</v>
      </c>
      <c r="E692">
        <v>31.5</v>
      </c>
      <c r="F692">
        <v>7.4</v>
      </c>
      <c r="G692">
        <v>19.899999999999999</v>
      </c>
      <c r="H692">
        <v>35.700000000000003</v>
      </c>
      <c r="I692" t="s">
        <v>28</v>
      </c>
      <c r="J692">
        <v>2016</v>
      </c>
      <c r="K692">
        <f>INDEX('student population'!$A$2:$D$801,MATCH(Rank_SOLUTION!B692,'student population'!$A$2:$A$808,0),2)</f>
        <v>39669</v>
      </c>
      <c r="L692">
        <f>INDEX('student population'!$A$2:$D$801,MATCH(Rank_SOLUTION!B692,'student population'!$A$2:$A$808,0),3)</f>
        <v>16.899999999999999</v>
      </c>
      <c r="M692" s="1">
        <f>INDEX('student population'!$A$2:$D$801,MATCH(Rank_SOLUTION!B692,'student population'!$A$2:$A$808,0),4)</f>
        <v>0.01</v>
      </c>
      <c r="N692" t="str">
        <f t="shared" si="20"/>
        <v>Large</v>
      </c>
      <c r="O692" t="str">
        <f t="shared" si="21"/>
        <v>do not apply</v>
      </c>
    </row>
    <row r="693" spans="1:15" x14ac:dyDescent="0.25">
      <c r="A693" t="s">
        <v>672</v>
      </c>
      <c r="B693" t="s">
        <v>773</v>
      </c>
      <c r="C693" t="s">
        <v>614</v>
      </c>
      <c r="D693">
        <v>18.2</v>
      </c>
      <c r="E693">
        <v>28.5</v>
      </c>
      <c r="F693">
        <v>11.4</v>
      </c>
      <c r="G693">
        <v>36.200000000000003</v>
      </c>
      <c r="H693">
        <v>70.3</v>
      </c>
      <c r="I693" t="s">
        <v>28</v>
      </c>
      <c r="J693">
        <v>2016</v>
      </c>
      <c r="K693">
        <f>INDEX('student population'!$A$2:$D$801,MATCH(Rank_SOLUTION!B693,'student population'!$A$2:$A$808,0),2)</f>
        <v>17791</v>
      </c>
      <c r="L693">
        <f>INDEX('student population'!$A$2:$D$801,MATCH(Rank_SOLUTION!B693,'student population'!$A$2:$A$808,0),3)</f>
        <v>23.7</v>
      </c>
      <c r="M693" s="1">
        <f>INDEX('student population'!$A$2:$D$801,MATCH(Rank_SOLUTION!B693,'student population'!$A$2:$A$808,0),4)</f>
        <v>0.01</v>
      </c>
      <c r="N693" t="str">
        <f t="shared" si="20"/>
        <v>Medium</v>
      </c>
      <c r="O693" t="str">
        <f t="shared" si="21"/>
        <v>do not apply</v>
      </c>
    </row>
    <row r="694" spans="1:15" x14ac:dyDescent="0.25">
      <c r="A694" t="s">
        <v>672</v>
      </c>
      <c r="B694" t="s">
        <v>774</v>
      </c>
      <c r="C694" t="s">
        <v>13</v>
      </c>
      <c r="D694">
        <v>16.899999999999999</v>
      </c>
      <c r="E694">
        <v>76.8</v>
      </c>
      <c r="F694">
        <v>12.1</v>
      </c>
      <c r="G694">
        <v>26.7</v>
      </c>
      <c r="H694">
        <v>28.5</v>
      </c>
      <c r="I694" t="s">
        <v>28</v>
      </c>
      <c r="J694">
        <v>2016</v>
      </c>
      <c r="K694">
        <f>INDEX('student population'!$A$2:$D$801,MATCH(Rank_SOLUTION!B694,'student population'!$A$2:$A$808,0),2)</f>
        <v>20778</v>
      </c>
      <c r="L694">
        <f>INDEX('student population'!$A$2:$D$801,MATCH(Rank_SOLUTION!B694,'student population'!$A$2:$A$808,0),3)</f>
        <v>20.9</v>
      </c>
      <c r="M694" s="1">
        <f>INDEX('student population'!$A$2:$D$801,MATCH(Rank_SOLUTION!B694,'student population'!$A$2:$A$808,0),4)</f>
        <v>0.34</v>
      </c>
      <c r="N694" t="str">
        <f t="shared" si="20"/>
        <v>Medium</v>
      </c>
      <c r="O694" t="str">
        <f t="shared" si="21"/>
        <v>do not apply</v>
      </c>
    </row>
    <row r="695" spans="1:15" x14ac:dyDescent="0.25">
      <c r="A695" t="s">
        <v>672</v>
      </c>
      <c r="B695" t="s">
        <v>775</v>
      </c>
      <c r="C695" t="s">
        <v>64</v>
      </c>
      <c r="D695">
        <v>18.5</v>
      </c>
      <c r="E695">
        <v>17</v>
      </c>
      <c r="F695">
        <v>7.9</v>
      </c>
      <c r="G695">
        <v>30</v>
      </c>
      <c r="H695">
        <v>33.200000000000003</v>
      </c>
      <c r="I695" t="s">
        <v>28</v>
      </c>
      <c r="J695">
        <v>2016</v>
      </c>
      <c r="K695">
        <f>INDEX('student population'!$A$2:$D$801,MATCH(Rank_SOLUTION!B695,'student population'!$A$2:$A$808,0),2)</f>
        <v>31216</v>
      </c>
      <c r="L695">
        <f>INDEX('student population'!$A$2:$D$801,MATCH(Rank_SOLUTION!B695,'student population'!$A$2:$A$808,0),3)</f>
        <v>11.6</v>
      </c>
      <c r="M695" s="1">
        <f>INDEX('student population'!$A$2:$D$801,MATCH(Rank_SOLUTION!B695,'student population'!$A$2:$A$808,0),4)</f>
        <v>0.02</v>
      </c>
      <c r="N695" t="str">
        <f t="shared" si="20"/>
        <v>Large</v>
      </c>
      <c r="O695" t="str">
        <f t="shared" si="21"/>
        <v>do not apply</v>
      </c>
    </row>
    <row r="696" spans="1:15" x14ac:dyDescent="0.25">
      <c r="A696" t="s">
        <v>672</v>
      </c>
      <c r="B696" t="s">
        <v>776</v>
      </c>
      <c r="C696" t="s">
        <v>64</v>
      </c>
      <c r="D696">
        <v>27.8</v>
      </c>
      <c r="E696">
        <v>21.1</v>
      </c>
      <c r="F696">
        <v>15.4</v>
      </c>
      <c r="G696">
        <v>24.3</v>
      </c>
      <c r="H696">
        <v>45.1</v>
      </c>
      <c r="I696" t="s">
        <v>28</v>
      </c>
      <c r="J696">
        <v>2016</v>
      </c>
      <c r="K696">
        <f>INDEX('student population'!$A$2:$D$801,MATCH(Rank_SOLUTION!B696,'student population'!$A$2:$A$808,0),2)</f>
        <v>15885</v>
      </c>
      <c r="L696">
        <f>INDEX('student population'!$A$2:$D$801,MATCH(Rank_SOLUTION!B696,'student population'!$A$2:$A$808,0),3)</f>
        <v>8.4</v>
      </c>
      <c r="M696" s="1">
        <f>INDEX('student population'!$A$2:$D$801,MATCH(Rank_SOLUTION!B696,'student population'!$A$2:$A$808,0),4)</f>
        <v>0.06</v>
      </c>
      <c r="N696" t="str">
        <f t="shared" si="20"/>
        <v>Medium</v>
      </c>
      <c r="O696" t="str">
        <f t="shared" si="21"/>
        <v>do not apply</v>
      </c>
    </row>
    <row r="697" spans="1:15" x14ac:dyDescent="0.25">
      <c r="A697" t="s">
        <v>672</v>
      </c>
      <c r="B697" t="s">
        <v>777</v>
      </c>
      <c r="C697" t="s">
        <v>112</v>
      </c>
      <c r="D697">
        <v>20</v>
      </c>
      <c r="E697">
        <v>22.6</v>
      </c>
      <c r="F697">
        <v>19.600000000000001</v>
      </c>
      <c r="G697">
        <v>17</v>
      </c>
      <c r="H697">
        <v>36</v>
      </c>
      <c r="I697" t="s">
        <v>28</v>
      </c>
      <c r="J697">
        <v>2016</v>
      </c>
      <c r="K697">
        <f>INDEX('student population'!$A$2:$D$801,MATCH(Rank_SOLUTION!B697,'student population'!$A$2:$A$808,0),2)</f>
        <v>26483</v>
      </c>
      <c r="L697">
        <f>INDEX('student population'!$A$2:$D$801,MATCH(Rank_SOLUTION!B697,'student population'!$A$2:$A$808,0),3)</f>
        <v>23.5</v>
      </c>
      <c r="M697" s="1">
        <f>INDEX('student population'!$A$2:$D$801,MATCH(Rank_SOLUTION!B697,'student population'!$A$2:$A$808,0),4)</f>
        <v>0.06</v>
      </c>
      <c r="N697" t="str">
        <f t="shared" si="20"/>
        <v>Medium</v>
      </c>
      <c r="O697" t="str">
        <f t="shared" si="21"/>
        <v>do not apply</v>
      </c>
    </row>
    <row r="698" spans="1:15" x14ac:dyDescent="0.25">
      <c r="A698" t="s">
        <v>672</v>
      </c>
      <c r="B698" t="s">
        <v>778</v>
      </c>
      <c r="C698" t="s">
        <v>64</v>
      </c>
      <c r="D698">
        <v>23.4</v>
      </c>
      <c r="E698">
        <v>22.2</v>
      </c>
      <c r="F698">
        <v>11.6</v>
      </c>
      <c r="G698">
        <v>28.1</v>
      </c>
      <c r="H698">
        <v>43.1</v>
      </c>
      <c r="I698" t="s">
        <v>28</v>
      </c>
      <c r="J698">
        <v>2016</v>
      </c>
      <c r="K698">
        <f>INDEX('student population'!$A$2:$D$801,MATCH(Rank_SOLUTION!B698,'student population'!$A$2:$A$808,0),2)</f>
        <v>10226</v>
      </c>
      <c r="L698">
        <f>INDEX('student population'!$A$2:$D$801,MATCH(Rank_SOLUTION!B698,'student population'!$A$2:$A$808,0),3)</f>
        <v>7.6</v>
      </c>
      <c r="M698" s="1">
        <f>INDEX('student population'!$A$2:$D$801,MATCH(Rank_SOLUTION!B698,'student population'!$A$2:$A$808,0),4)</f>
        <v>0.05</v>
      </c>
      <c r="N698" t="str">
        <f t="shared" si="20"/>
        <v>Medium</v>
      </c>
      <c r="O698" t="str">
        <f t="shared" si="21"/>
        <v>do not apply</v>
      </c>
    </row>
    <row r="699" spans="1:15" x14ac:dyDescent="0.25">
      <c r="A699" t="s">
        <v>672</v>
      </c>
      <c r="B699" t="s">
        <v>779</v>
      </c>
      <c r="C699" t="s">
        <v>112</v>
      </c>
      <c r="D699">
        <v>21.1</v>
      </c>
      <c r="E699">
        <v>21.7</v>
      </c>
      <c r="F699">
        <v>16</v>
      </c>
      <c r="G699">
        <v>18.100000000000001</v>
      </c>
      <c r="H699">
        <v>34.9</v>
      </c>
      <c r="I699" t="s">
        <v>28</v>
      </c>
      <c r="J699">
        <v>2016</v>
      </c>
      <c r="K699">
        <f>INDEX('student population'!$A$2:$D$801,MATCH(Rank_SOLUTION!B699,'student population'!$A$2:$A$808,0),2)</f>
        <v>27152</v>
      </c>
      <c r="L699">
        <f>INDEX('student population'!$A$2:$D$801,MATCH(Rank_SOLUTION!B699,'student population'!$A$2:$A$808,0),3)</f>
        <v>14.4</v>
      </c>
      <c r="M699" s="1">
        <f>INDEX('student population'!$A$2:$D$801,MATCH(Rank_SOLUTION!B699,'student population'!$A$2:$A$808,0),4)</f>
        <v>0.04</v>
      </c>
      <c r="N699" t="str">
        <f t="shared" si="20"/>
        <v>Medium</v>
      </c>
      <c r="O699" t="str">
        <f t="shared" si="21"/>
        <v>do not apply</v>
      </c>
    </row>
    <row r="700" spans="1:15" x14ac:dyDescent="0.25">
      <c r="A700" t="s">
        <v>672</v>
      </c>
      <c r="B700" t="s">
        <v>780</v>
      </c>
      <c r="C700" t="s">
        <v>64</v>
      </c>
      <c r="D700">
        <v>19.399999999999999</v>
      </c>
      <c r="E700">
        <v>20.7</v>
      </c>
      <c r="F700">
        <v>12.5</v>
      </c>
      <c r="G700">
        <v>14.2</v>
      </c>
      <c r="H700">
        <v>44.1</v>
      </c>
      <c r="I700" t="s">
        <v>28</v>
      </c>
      <c r="J700">
        <v>2016</v>
      </c>
      <c r="K700">
        <f>INDEX('student population'!$A$2:$D$801,MATCH(Rank_SOLUTION!B700,'student population'!$A$2:$A$808,0),2)</f>
        <v>5890</v>
      </c>
      <c r="L700">
        <f>INDEX('student population'!$A$2:$D$801,MATCH(Rank_SOLUTION!B700,'student population'!$A$2:$A$808,0),3)</f>
        <v>12.1</v>
      </c>
      <c r="M700" s="1">
        <f>INDEX('student population'!$A$2:$D$801,MATCH(Rank_SOLUTION!B700,'student population'!$A$2:$A$808,0),4)</f>
        <v>0.04</v>
      </c>
      <c r="N700" t="str">
        <f t="shared" si="20"/>
        <v>Small</v>
      </c>
      <c r="O700" t="str">
        <f t="shared" si="21"/>
        <v>apply</v>
      </c>
    </row>
    <row r="701" spans="1:15" x14ac:dyDescent="0.25">
      <c r="A701" t="s">
        <v>672</v>
      </c>
      <c r="B701" t="s">
        <v>781</v>
      </c>
      <c r="C701" t="s">
        <v>782</v>
      </c>
      <c r="D701">
        <v>22.6</v>
      </c>
      <c r="E701">
        <v>31.5</v>
      </c>
      <c r="F701">
        <v>10.199999999999999</v>
      </c>
      <c r="G701">
        <v>20.9</v>
      </c>
      <c r="H701">
        <v>28.3</v>
      </c>
      <c r="I701" t="s">
        <v>28</v>
      </c>
      <c r="J701">
        <v>2016</v>
      </c>
      <c r="K701">
        <f>INDEX('student population'!$A$2:$D$801,MATCH(Rank_SOLUTION!B701,'student population'!$A$2:$A$808,0),2)</f>
        <v>15100</v>
      </c>
      <c r="L701">
        <f>INDEX('student population'!$A$2:$D$801,MATCH(Rank_SOLUTION!B701,'student population'!$A$2:$A$808,0),3)</f>
        <v>26.5</v>
      </c>
      <c r="M701" s="1">
        <f>INDEX('student population'!$A$2:$D$801,MATCH(Rank_SOLUTION!B701,'student population'!$A$2:$A$808,0),4)</f>
        <v>0.03</v>
      </c>
      <c r="N701" t="str">
        <f t="shared" si="20"/>
        <v>Medium</v>
      </c>
      <c r="O701" t="str">
        <f t="shared" si="21"/>
        <v>do not apply</v>
      </c>
    </row>
    <row r="702" spans="1:15" x14ac:dyDescent="0.25">
      <c r="A702" t="s">
        <v>672</v>
      </c>
      <c r="B702" t="s">
        <v>783</v>
      </c>
      <c r="C702" t="s">
        <v>78</v>
      </c>
      <c r="D702">
        <v>20</v>
      </c>
      <c r="E702">
        <v>60.3</v>
      </c>
      <c r="F702">
        <v>8.6</v>
      </c>
      <c r="G702">
        <v>32.4</v>
      </c>
      <c r="H702">
        <v>31.8</v>
      </c>
      <c r="I702" t="s">
        <v>28</v>
      </c>
      <c r="J702">
        <v>2016</v>
      </c>
      <c r="K702">
        <f>INDEX('student population'!$A$2:$D$801,MATCH(Rank_SOLUTION!B702,'student population'!$A$2:$A$808,0),2)</f>
        <v>19599</v>
      </c>
      <c r="L702">
        <f>INDEX('student population'!$A$2:$D$801,MATCH(Rank_SOLUTION!B702,'student population'!$A$2:$A$808,0),3)</f>
        <v>14.5</v>
      </c>
      <c r="M702" s="1">
        <f>INDEX('student population'!$A$2:$D$801,MATCH(Rank_SOLUTION!B702,'student population'!$A$2:$A$808,0),4)</f>
        <v>0.18</v>
      </c>
      <c r="N702" t="str">
        <f t="shared" si="20"/>
        <v>Medium</v>
      </c>
      <c r="O702" t="str">
        <f t="shared" si="21"/>
        <v>do not apply</v>
      </c>
    </row>
    <row r="703" spans="1:15" x14ac:dyDescent="0.25">
      <c r="A703" t="s">
        <v>672</v>
      </c>
      <c r="B703" t="s">
        <v>784</v>
      </c>
      <c r="C703" t="s">
        <v>13</v>
      </c>
      <c r="D703">
        <v>17.899999999999999</v>
      </c>
      <c r="E703">
        <v>60.5</v>
      </c>
      <c r="F703">
        <v>11.9</v>
      </c>
      <c r="G703">
        <v>26.4</v>
      </c>
      <c r="H703">
        <v>29.3</v>
      </c>
      <c r="I703" t="s">
        <v>28</v>
      </c>
      <c r="J703">
        <v>2016</v>
      </c>
      <c r="K703">
        <f>INDEX('student population'!$A$2:$D$801,MATCH(Rank_SOLUTION!B703,'student population'!$A$2:$A$808,0),2)</f>
        <v>10665</v>
      </c>
      <c r="L703">
        <f>INDEX('student population'!$A$2:$D$801,MATCH(Rank_SOLUTION!B703,'student population'!$A$2:$A$808,0),3)</f>
        <v>18.899999999999999</v>
      </c>
      <c r="M703" s="1">
        <f>INDEX('student population'!$A$2:$D$801,MATCH(Rank_SOLUTION!B703,'student population'!$A$2:$A$808,0),4)</f>
        <v>0.11</v>
      </c>
      <c r="N703" t="str">
        <f t="shared" si="20"/>
        <v>Medium</v>
      </c>
      <c r="O703" t="str">
        <f t="shared" si="21"/>
        <v>do not apply</v>
      </c>
    </row>
    <row r="704" spans="1:15" x14ac:dyDescent="0.25">
      <c r="A704" t="s">
        <v>672</v>
      </c>
      <c r="B704" t="s">
        <v>785</v>
      </c>
      <c r="C704" t="s">
        <v>617</v>
      </c>
      <c r="D704">
        <v>24.9</v>
      </c>
      <c r="E704">
        <v>34.5</v>
      </c>
      <c r="F704">
        <v>13.6</v>
      </c>
      <c r="G704">
        <v>24</v>
      </c>
      <c r="H704">
        <v>32.299999999999997</v>
      </c>
      <c r="I704" t="s">
        <v>28</v>
      </c>
      <c r="J704">
        <v>2016</v>
      </c>
      <c r="K704">
        <f>INDEX('student population'!$A$2:$D$801,MATCH(Rank_SOLUTION!B704,'student population'!$A$2:$A$808,0),2)</f>
        <v>48821</v>
      </c>
      <c r="L704">
        <f>INDEX('student population'!$A$2:$D$801,MATCH(Rank_SOLUTION!B704,'student population'!$A$2:$A$808,0),3)</f>
        <v>17.600000000000001</v>
      </c>
      <c r="M704" s="1">
        <f>INDEX('student population'!$A$2:$D$801,MATCH(Rank_SOLUTION!B704,'student population'!$A$2:$A$808,0),4)</f>
        <v>0.04</v>
      </c>
      <c r="N704" t="str">
        <f t="shared" si="20"/>
        <v>Large</v>
      </c>
      <c r="O704" t="str">
        <f t="shared" si="21"/>
        <v>do not apply</v>
      </c>
    </row>
    <row r="705" spans="1:15" x14ac:dyDescent="0.25">
      <c r="A705" t="s">
        <v>672</v>
      </c>
      <c r="B705" t="s">
        <v>786</v>
      </c>
      <c r="C705" t="s">
        <v>787</v>
      </c>
      <c r="D705">
        <v>17.399999999999999</v>
      </c>
      <c r="E705">
        <v>42.7</v>
      </c>
      <c r="F705">
        <v>6.3</v>
      </c>
      <c r="G705">
        <v>12.1</v>
      </c>
      <c r="H705">
        <v>29.2</v>
      </c>
      <c r="I705" t="s">
        <v>28</v>
      </c>
      <c r="J705">
        <v>2016</v>
      </c>
      <c r="K705">
        <f>INDEX('student population'!$A$2:$D$801,MATCH(Rank_SOLUTION!B705,'student population'!$A$2:$A$808,0),2)</f>
        <v>56060</v>
      </c>
      <c r="L705">
        <f>INDEX('student population'!$A$2:$D$801,MATCH(Rank_SOLUTION!B705,'student population'!$A$2:$A$808,0),3)</f>
        <v>38.700000000000003</v>
      </c>
      <c r="M705" s="1">
        <f>INDEX('student population'!$A$2:$D$801,MATCH(Rank_SOLUTION!B705,'student population'!$A$2:$A$808,0),4)</f>
        <v>0.01</v>
      </c>
      <c r="N705" t="str">
        <f t="shared" si="20"/>
        <v>Large</v>
      </c>
      <c r="O705" t="str">
        <f t="shared" si="21"/>
        <v>do not apply</v>
      </c>
    </row>
    <row r="706" spans="1:15" x14ac:dyDescent="0.25">
      <c r="A706" t="s">
        <v>672</v>
      </c>
      <c r="B706" t="s">
        <v>788</v>
      </c>
      <c r="C706" t="s">
        <v>11</v>
      </c>
      <c r="D706">
        <v>19.2</v>
      </c>
      <c r="E706">
        <v>24.8</v>
      </c>
      <c r="F706">
        <v>15.7</v>
      </c>
      <c r="G706">
        <v>36.1</v>
      </c>
      <c r="H706">
        <v>30.2</v>
      </c>
      <c r="I706" t="s">
        <v>28</v>
      </c>
      <c r="J706">
        <v>2016</v>
      </c>
      <c r="K706">
        <f>INDEX('student population'!$A$2:$D$801,MATCH(Rank_SOLUTION!B706,'student population'!$A$2:$A$808,0),2)</f>
        <v>16370</v>
      </c>
      <c r="L706">
        <f>INDEX('student population'!$A$2:$D$801,MATCH(Rank_SOLUTION!B706,'student population'!$A$2:$A$808,0),3)</f>
        <v>20.5</v>
      </c>
      <c r="M706" s="1">
        <f>INDEX('student population'!$A$2:$D$801,MATCH(Rank_SOLUTION!B706,'student population'!$A$2:$A$808,0),4)</f>
        <v>7.0000000000000007E-2</v>
      </c>
      <c r="N706" t="str">
        <f t="shared" ref="N706:N769" si="22">IF(K706&gt;30000,"Large", IF(K706&gt;10000, "Medium", "Small"))</f>
        <v>Medium</v>
      </c>
      <c r="O706" t="str">
        <f t="shared" ref="O706:O769" si="23">IF(AND(N706="Small", L706 &lt;40), "apply", "do not apply")</f>
        <v>do not apply</v>
      </c>
    </row>
    <row r="707" spans="1:15" x14ac:dyDescent="0.25">
      <c r="A707" t="s">
        <v>672</v>
      </c>
      <c r="B707" t="s">
        <v>789</v>
      </c>
      <c r="C707" t="s">
        <v>13</v>
      </c>
      <c r="D707">
        <v>18.5</v>
      </c>
      <c r="E707">
        <v>81</v>
      </c>
      <c r="F707">
        <v>10.6</v>
      </c>
      <c r="G707">
        <v>25.7</v>
      </c>
      <c r="H707" t="s">
        <v>28</v>
      </c>
      <c r="I707" t="s">
        <v>28</v>
      </c>
      <c r="J707">
        <v>2016</v>
      </c>
      <c r="K707">
        <f>INDEX('student population'!$A$2:$D$801,MATCH(Rank_SOLUTION!B707,'student population'!$A$2:$A$808,0),2)</f>
        <v>17753</v>
      </c>
      <c r="L707">
        <f>INDEX('student population'!$A$2:$D$801,MATCH(Rank_SOLUTION!B707,'student population'!$A$2:$A$808,0),3)</f>
        <v>24.7</v>
      </c>
      <c r="M707" s="1">
        <f>INDEX('student population'!$A$2:$D$801,MATCH(Rank_SOLUTION!B707,'student population'!$A$2:$A$808,0),4)</f>
        <v>0.44</v>
      </c>
      <c r="N707" t="str">
        <f t="shared" si="22"/>
        <v>Medium</v>
      </c>
      <c r="O707" t="str">
        <f t="shared" si="23"/>
        <v>do not apply</v>
      </c>
    </row>
    <row r="708" spans="1:15" x14ac:dyDescent="0.25">
      <c r="A708" t="s">
        <v>672</v>
      </c>
      <c r="B708" t="s">
        <v>790</v>
      </c>
      <c r="C708" t="s">
        <v>195</v>
      </c>
      <c r="D708">
        <v>34.299999999999997</v>
      </c>
      <c r="E708">
        <v>44.4</v>
      </c>
      <c r="F708">
        <v>16.3</v>
      </c>
      <c r="G708">
        <v>15.5</v>
      </c>
      <c r="H708">
        <v>28</v>
      </c>
      <c r="I708" t="s">
        <v>28</v>
      </c>
      <c r="J708">
        <v>2016</v>
      </c>
      <c r="K708">
        <f>INDEX('student population'!$A$2:$D$801,MATCH(Rank_SOLUTION!B708,'student population'!$A$2:$A$808,0),2)</f>
        <v>5395</v>
      </c>
      <c r="L708">
        <f>INDEX('student population'!$A$2:$D$801,MATCH(Rank_SOLUTION!B708,'student population'!$A$2:$A$808,0),3)</f>
        <v>7</v>
      </c>
      <c r="M708" s="1">
        <f>INDEX('student population'!$A$2:$D$801,MATCH(Rank_SOLUTION!B708,'student population'!$A$2:$A$808,0),4)</f>
        <v>0.12</v>
      </c>
      <c r="N708" t="str">
        <f t="shared" si="22"/>
        <v>Small</v>
      </c>
      <c r="O708" t="str">
        <f t="shared" si="23"/>
        <v>apply</v>
      </c>
    </row>
    <row r="709" spans="1:15" x14ac:dyDescent="0.25">
      <c r="A709" t="s">
        <v>672</v>
      </c>
      <c r="B709" t="s">
        <v>791</v>
      </c>
      <c r="C709" t="s">
        <v>179</v>
      </c>
      <c r="D709">
        <v>19.3</v>
      </c>
      <c r="E709">
        <v>28.3</v>
      </c>
      <c r="F709">
        <v>11.7</v>
      </c>
      <c r="G709">
        <v>28</v>
      </c>
      <c r="H709">
        <v>29.5</v>
      </c>
      <c r="I709" t="s">
        <v>28</v>
      </c>
      <c r="J709">
        <v>2016</v>
      </c>
      <c r="K709">
        <f>INDEX('student population'!$A$2:$D$801,MATCH(Rank_SOLUTION!B709,'student population'!$A$2:$A$808,0),2)</f>
        <v>31460</v>
      </c>
      <c r="L709">
        <f>INDEX('student population'!$A$2:$D$801,MATCH(Rank_SOLUTION!B709,'student population'!$A$2:$A$808,0),3)</f>
        <v>15.8</v>
      </c>
      <c r="M709" s="1">
        <f>INDEX('student population'!$A$2:$D$801,MATCH(Rank_SOLUTION!B709,'student population'!$A$2:$A$808,0),4)</f>
        <v>0.06</v>
      </c>
      <c r="N709" t="str">
        <f t="shared" si="22"/>
        <v>Large</v>
      </c>
      <c r="O709" t="str">
        <f t="shared" si="23"/>
        <v>do not apply</v>
      </c>
    </row>
    <row r="710" spans="1:15" x14ac:dyDescent="0.25">
      <c r="A710" t="s">
        <v>672</v>
      </c>
      <c r="B710" t="s">
        <v>792</v>
      </c>
      <c r="C710" t="s">
        <v>64</v>
      </c>
      <c r="D710">
        <v>22.8</v>
      </c>
      <c r="E710">
        <v>21.9</v>
      </c>
      <c r="F710">
        <v>10.8</v>
      </c>
      <c r="G710">
        <v>14.3</v>
      </c>
      <c r="H710" t="s">
        <v>28</v>
      </c>
      <c r="I710" t="s">
        <v>28</v>
      </c>
      <c r="J710">
        <v>2016</v>
      </c>
      <c r="K710">
        <f>INDEX('student population'!$A$2:$D$801,MATCH(Rank_SOLUTION!B710,'student population'!$A$2:$A$808,0),2)</f>
        <v>9137</v>
      </c>
      <c r="L710">
        <f>INDEX('student population'!$A$2:$D$801,MATCH(Rank_SOLUTION!B710,'student population'!$A$2:$A$808,0),3)</f>
        <v>7.2</v>
      </c>
      <c r="M710" s="1">
        <f>INDEX('student population'!$A$2:$D$801,MATCH(Rank_SOLUTION!B710,'student population'!$A$2:$A$808,0),4)</f>
        <v>0.04</v>
      </c>
      <c r="N710" t="str">
        <f t="shared" si="22"/>
        <v>Small</v>
      </c>
      <c r="O710" t="str">
        <f t="shared" si="23"/>
        <v>apply</v>
      </c>
    </row>
    <row r="711" spans="1:15" x14ac:dyDescent="0.25">
      <c r="A711" t="s">
        <v>672</v>
      </c>
      <c r="B711" t="s">
        <v>793</v>
      </c>
      <c r="C711" t="s">
        <v>794</v>
      </c>
      <c r="D711">
        <v>13.7</v>
      </c>
      <c r="E711">
        <v>45.5</v>
      </c>
      <c r="F711">
        <v>9</v>
      </c>
      <c r="G711">
        <v>19.5</v>
      </c>
      <c r="H711">
        <v>28</v>
      </c>
      <c r="I711" t="s">
        <v>28</v>
      </c>
      <c r="J711">
        <v>2016</v>
      </c>
      <c r="K711">
        <f>INDEX('student population'!$A$2:$D$801,MATCH(Rank_SOLUTION!B711,'student population'!$A$2:$A$808,0),2)</f>
        <v>72676</v>
      </c>
      <c r="L711">
        <f>INDEX('student population'!$A$2:$D$801,MATCH(Rank_SOLUTION!B711,'student population'!$A$2:$A$808,0),3)</f>
        <v>47</v>
      </c>
      <c r="M711" s="1">
        <f>INDEX('student population'!$A$2:$D$801,MATCH(Rank_SOLUTION!B711,'student population'!$A$2:$A$808,0),4)</f>
        <v>0.01</v>
      </c>
      <c r="N711" t="str">
        <f t="shared" si="22"/>
        <v>Large</v>
      </c>
      <c r="O711" t="str">
        <f t="shared" si="23"/>
        <v>do not apply</v>
      </c>
    </row>
    <row r="712" spans="1:15" x14ac:dyDescent="0.25">
      <c r="A712" t="s">
        <v>672</v>
      </c>
      <c r="B712" t="s">
        <v>795</v>
      </c>
      <c r="C712" t="s">
        <v>204</v>
      </c>
      <c r="D712">
        <v>18.399999999999999</v>
      </c>
      <c r="E712">
        <v>33.1</v>
      </c>
      <c r="F712">
        <v>12.5</v>
      </c>
      <c r="G712">
        <v>14</v>
      </c>
      <c r="H712">
        <v>31.3</v>
      </c>
      <c r="I712" t="s">
        <v>28</v>
      </c>
      <c r="J712">
        <v>2016</v>
      </c>
      <c r="K712">
        <f>INDEX('student population'!$A$2:$D$801,MATCH(Rank_SOLUTION!B712,'student population'!$A$2:$A$808,0),2)</f>
        <v>16867</v>
      </c>
      <c r="L712">
        <f>INDEX('student population'!$A$2:$D$801,MATCH(Rank_SOLUTION!B712,'student population'!$A$2:$A$808,0),3)</f>
        <v>18.399999999999999</v>
      </c>
      <c r="M712" s="1">
        <f>INDEX('student population'!$A$2:$D$801,MATCH(Rank_SOLUTION!B712,'student population'!$A$2:$A$808,0),4)</f>
        <v>0.1</v>
      </c>
      <c r="N712" t="str">
        <f t="shared" si="22"/>
        <v>Medium</v>
      </c>
      <c r="O712" t="str">
        <f t="shared" si="23"/>
        <v>do not apply</v>
      </c>
    </row>
    <row r="713" spans="1:15" x14ac:dyDescent="0.25">
      <c r="A713" t="s">
        <v>672</v>
      </c>
      <c r="B713" t="s">
        <v>796</v>
      </c>
      <c r="C713" t="s">
        <v>204</v>
      </c>
      <c r="D713">
        <v>21.3</v>
      </c>
      <c r="E713">
        <v>14.2</v>
      </c>
      <c r="F713">
        <v>20.3</v>
      </c>
      <c r="G713">
        <v>15.7</v>
      </c>
      <c r="H713">
        <v>40.799999999999997</v>
      </c>
      <c r="I713" t="s">
        <v>28</v>
      </c>
      <c r="J713">
        <v>2016</v>
      </c>
      <c r="K713">
        <f>INDEX('student population'!$A$2:$D$801,MATCH(Rank_SOLUTION!B713,'student population'!$A$2:$A$808,0),2)</f>
        <v>11989</v>
      </c>
      <c r="L713">
        <f>INDEX('student population'!$A$2:$D$801,MATCH(Rank_SOLUTION!B713,'student population'!$A$2:$A$808,0),3)</f>
        <v>22.9</v>
      </c>
      <c r="M713" s="1">
        <f>INDEX('student population'!$A$2:$D$801,MATCH(Rank_SOLUTION!B713,'student population'!$A$2:$A$808,0),4)</f>
        <v>0.01</v>
      </c>
      <c r="N713" t="str">
        <f t="shared" si="22"/>
        <v>Medium</v>
      </c>
      <c r="O713" t="str">
        <f t="shared" si="23"/>
        <v>do not apply</v>
      </c>
    </row>
    <row r="714" spans="1:15" x14ac:dyDescent="0.25">
      <c r="A714" t="s">
        <v>672</v>
      </c>
      <c r="B714" t="s">
        <v>797</v>
      </c>
      <c r="C714" t="s">
        <v>204</v>
      </c>
      <c r="D714">
        <v>20.2</v>
      </c>
      <c r="E714">
        <v>16.899999999999999</v>
      </c>
      <c r="F714">
        <v>16.8</v>
      </c>
      <c r="G714">
        <v>24.5</v>
      </c>
      <c r="H714">
        <v>42.5</v>
      </c>
      <c r="I714" t="s">
        <v>28</v>
      </c>
      <c r="J714">
        <v>2016</v>
      </c>
      <c r="K714">
        <f>INDEX('student population'!$A$2:$D$801,MATCH(Rank_SOLUTION!B714,'student population'!$A$2:$A$808,0),2)</f>
        <v>15632</v>
      </c>
      <c r="L714">
        <f>INDEX('student population'!$A$2:$D$801,MATCH(Rank_SOLUTION!B714,'student population'!$A$2:$A$808,0),3)</f>
        <v>20.3</v>
      </c>
      <c r="M714" s="1">
        <f>INDEX('student population'!$A$2:$D$801,MATCH(Rank_SOLUTION!B714,'student population'!$A$2:$A$808,0),4)</f>
        <v>0.04</v>
      </c>
      <c r="N714" t="str">
        <f t="shared" si="22"/>
        <v>Medium</v>
      </c>
      <c r="O714" t="str">
        <f t="shared" si="23"/>
        <v>do not apply</v>
      </c>
    </row>
    <row r="715" spans="1:15" x14ac:dyDescent="0.25">
      <c r="A715" t="s">
        <v>672</v>
      </c>
      <c r="B715" t="s">
        <v>798</v>
      </c>
      <c r="C715" t="s">
        <v>204</v>
      </c>
      <c r="D715">
        <v>17.8</v>
      </c>
      <c r="E715">
        <v>16</v>
      </c>
      <c r="F715">
        <v>14.6</v>
      </c>
      <c r="G715">
        <v>16.399999999999999</v>
      </c>
      <c r="H715">
        <v>81.3</v>
      </c>
      <c r="I715" t="s">
        <v>28</v>
      </c>
      <c r="J715">
        <v>2016</v>
      </c>
      <c r="K715">
        <f>INDEX('student population'!$A$2:$D$801,MATCH(Rank_SOLUTION!B715,'student population'!$A$2:$A$808,0),2)</f>
        <v>10227</v>
      </c>
      <c r="L715">
        <f>INDEX('student population'!$A$2:$D$801,MATCH(Rank_SOLUTION!B715,'student population'!$A$2:$A$808,0),3)</f>
        <v>16.5</v>
      </c>
      <c r="M715" s="1">
        <f>INDEX('student population'!$A$2:$D$801,MATCH(Rank_SOLUTION!B715,'student population'!$A$2:$A$808,0),4)</f>
        <v>0.03</v>
      </c>
      <c r="N715" t="str">
        <f t="shared" si="22"/>
        <v>Medium</v>
      </c>
      <c r="O715" t="str">
        <f t="shared" si="23"/>
        <v>do not apply</v>
      </c>
    </row>
    <row r="716" spans="1:15" x14ac:dyDescent="0.25">
      <c r="A716" t="s">
        <v>672</v>
      </c>
      <c r="B716" t="s">
        <v>799</v>
      </c>
      <c r="C716" t="s">
        <v>204</v>
      </c>
      <c r="D716">
        <v>18.100000000000001</v>
      </c>
      <c r="E716">
        <v>20.3</v>
      </c>
      <c r="F716">
        <v>21</v>
      </c>
      <c r="G716">
        <v>18.2</v>
      </c>
      <c r="H716">
        <v>49.3</v>
      </c>
      <c r="I716" t="s">
        <v>28</v>
      </c>
      <c r="J716">
        <v>2016</v>
      </c>
      <c r="K716">
        <f>INDEX('student population'!$A$2:$D$801,MATCH(Rank_SOLUTION!B716,'student population'!$A$2:$A$808,0),2)</f>
        <v>8240</v>
      </c>
      <c r="L716">
        <f>INDEX('student population'!$A$2:$D$801,MATCH(Rank_SOLUTION!B716,'student population'!$A$2:$A$808,0),3)</f>
        <v>20.9</v>
      </c>
      <c r="M716" s="1">
        <f>INDEX('student population'!$A$2:$D$801,MATCH(Rank_SOLUTION!B716,'student population'!$A$2:$A$808,0),4)</f>
        <v>0.05</v>
      </c>
      <c r="N716" t="str">
        <f t="shared" si="22"/>
        <v>Small</v>
      </c>
      <c r="O716" t="str">
        <f t="shared" si="23"/>
        <v>apply</v>
      </c>
    </row>
    <row r="717" spans="1:15" x14ac:dyDescent="0.25">
      <c r="A717" t="s">
        <v>672</v>
      </c>
      <c r="B717" t="s">
        <v>800</v>
      </c>
      <c r="C717" t="s">
        <v>801</v>
      </c>
      <c r="D717">
        <v>16</v>
      </c>
      <c r="E717">
        <v>28.1</v>
      </c>
      <c r="F717">
        <v>9</v>
      </c>
      <c r="G717">
        <v>12.5</v>
      </c>
      <c r="H717">
        <v>28.6</v>
      </c>
      <c r="I717" t="s">
        <v>28</v>
      </c>
      <c r="J717">
        <v>2016</v>
      </c>
      <c r="K717">
        <f>INDEX('student population'!$A$2:$D$801,MATCH(Rank_SOLUTION!B717,'student population'!$A$2:$A$808,0),2)</f>
        <v>108373</v>
      </c>
      <c r="L717">
        <f>INDEX('student population'!$A$2:$D$801,MATCH(Rank_SOLUTION!B717,'student population'!$A$2:$A$808,0),3)</f>
        <v>38.1</v>
      </c>
      <c r="M717" s="1">
        <f>INDEX('student population'!$A$2:$D$801,MATCH(Rank_SOLUTION!B717,'student population'!$A$2:$A$808,0),4)</f>
        <v>0.02</v>
      </c>
      <c r="N717" t="str">
        <f t="shared" si="22"/>
        <v>Large</v>
      </c>
      <c r="O717" t="str">
        <f t="shared" si="23"/>
        <v>do not apply</v>
      </c>
    </row>
    <row r="718" spans="1:15" x14ac:dyDescent="0.25">
      <c r="A718" t="s">
        <v>672</v>
      </c>
      <c r="B718" t="s">
        <v>802</v>
      </c>
      <c r="C718" t="s">
        <v>195</v>
      </c>
      <c r="D718">
        <v>24.8</v>
      </c>
      <c r="E718">
        <v>33.700000000000003</v>
      </c>
      <c r="F718">
        <v>17.5</v>
      </c>
      <c r="G718">
        <v>10.8</v>
      </c>
      <c r="H718">
        <v>67.2</v>
      </c>
      <c r="I718" t="s">
        <v>28</v>
      </c>
      <c r="J718">
        <v>2016</v>
      </c>
      <c r="K718">
        <f>INDEX('student population'!$A$2:$D$801,MATCH(Rank_SOLUTION!B718,'student population'!$A$2:$A$808,0),2)</f>
        <v>4441</v>
      </c>
      <c r="L718">
        <f>INDEX('student population'!$A$2:$D$801,MATCH(Rank_SOLUTION!B718,'student population'!$A$2:$A$808,0),3)</f>
        <v>6.7</v>
      </c>
      <c r="M718" s="1">
        <f>INDEX('student population'!$A$2:$D$801,MATCH(Rank_SOLUTION!B718,'student population'!$A$2:$A$808,0),4)</f>
        <v>0.13</v>
      </c>
      <c r="N718" t="str">
        <f t="shared" si="22"/>
        <v>Small</v>
      </c>
      <c r="O718" t="str">
        <f t="shared" si="23"/>
        <v>apply</v>
      </c>
    </row>
    <row r="719" spans="1:15" x14ac:dyDescent="0.25">
      <c r="A719" t="s">
        <v>672</v>
      </c>
      <c r="B719" t="s">
        <v>803</v>
      </c>
      <c r="C719" t="s">
        <v>645</v>
      </c>
      <c r="D719">
        <v>21.4</v>
      </c>
      <c r="E719">
        <v>31.3</v>
      </c>
      <c r="F719">
        <v>7</v>
      </c>
      <c r="G719">
        <v>35</v>
      </c>
      <c r="H719">
        <v>31.3</v>
      </c>
      <c r="I719" t="s">
        <v>28</v>
      </c>
      <c r="J719">
        <v>2016</v>
      </c>
      <c r="K719">
        <f>INDEX('student population'!$A$2:$D$801,MATCH(Rank_SOLUTION!B719,'student population'!$A$2:$A$808,0),2)</f>
        <v>9808</v>
      </c>
      <c r="L719">
        <f>INDEX('student population'!$A$2:$D$801,MATCH(Rank_SOLUTION!B719,'student population'!$A$2:$A$808,0),3)</f>
        <v>7.8</v>
      </c>
      <c r="M719" s="1">
        <f>INDEX('student population'!$A$2:$D$801,MATCH(Rank_SOLUTION!B719,'student population'!$A$2:$A$808,0),4)</f>
        <v>0.03</v>
      </c>
      <c r="N719" t="str">
        <f t="shared" si="22"/>
        <v>Small</v>
      </c>
      <c r="O719" t="str">
        <f t="shared" si="23"/>
        <v>apply</v>
      </c>
    </row>
    <row r="720" spans="1:15" x14ac:dyDescent="0.25">
      <c r="A720" t="s">
        <v>672</v>
      </c>
      <c r="B720" t="s">
        <v>804</v>
      </c>
      <c r="C720" t="s">
        <v>64</v>
      </c>
      <c r="D720">
        <v>21.9</v>
      </c>
      <c r="E720">
        <v>19.3</v>
      </c>
      <c r="F720">
        <v>10.1</v>
      </c>
      <c r="G720">
        <v>17.5</v>
      </c>
      <c r="H720">
        <v>33</v>
      </c>
      <c r="I720" t="s">
        <v>28</v>
      </c>
      <c r="J720">
        <v>2016</v>
      </c>
      <c r="K720">
        <f>INDEX('student population'!$A$2:$D$801,MATCH(Rank_SOLUTION!B720,'student population'!$A$2:$A$808,0),2)</f>
        <v>12460</v>
      </c>
      <c r="L720">
        <f>INDEX('student population'!$A$2:$D$801,MATCH(Rank_SOLUTION!B720,'student population'!$A$2:$A$808,0),3)</f>
        <v>8.5</v>
      </c>
      <c r="M720" s="1">
        <f>INDEX('student population'!$A$2:$D$801,MATCH(Rank_SOLUTION!B720,'student population'!$A$2:$A$808,0),4)</f>
        <v>0.03</v>
      </c>
      <c r="N720" t="str">
        <f t="shared" si="22"/>
        <v>Medium</v>
      </c>
      <c r="O720" t="str">
        <f t="shared" si="23"/>
        <v>do not apply</v>
      </c>
    </row>
    <row r="721" spans="1:15" x14ac:dyDescent="0.25">
      <c r="A721" t="s">
        <v>672</v>
      </c>
      <c r="B721" t="s">
        <v>805</v>
      </c>
      <c r="C721" t="s">
        <v>13</v>
      </c>
      <c r="D721">
        <v>17.7</v>
      </c>
      <c r="E721">
        <v>55.1</v>
      </c>
      <c r="F721">
        <v>10.9</v>
      </c>
      <c r="G721">
        <v>29.2</v>
      </c>
      <c r="H721">
        <v>29.1</v>
      </c>
      <c r="I721" t="s">
        <v>28</v>
      </c>
      <c r="J721">
        <v>2016</v>
      </c>
      <c r="K721">
        <f>INDEX('student population'!$A$2:$D$801,MATCH(Rank_SOLUTION!B721,'student population'!$A$2:$A$808,0),2)</f>
        <v>22750</v>
      </c>
      <c r="L721">
        <f>INDEX('student population'!$A$2:$D$801,MATCH(Rank_SOLUTION!B721,'student population'!$A$2:$A$808,0),3)</f>
        <v>19.3</v>
      </c>
      <c r="M721" s="1">
        <f>INDEX('student population'!$A$2:$D$801,MATCH(Rank_SOLUTION!B721,'student population'!$A$2:$A$808,0),4)</f>
        <v>0.16</v>
      </c>
      <c r="N721" t="str">
        <f t="shared" si="22"/>
        <v>Medium</v>
      </c>
      <c r="O721" t="str">
        <f t="shared" si="23"/>
        <v>do not apply</v>
      </c>
    </row>
    <row r="722" spans="1:15" x14ac:dyDescent="0.25">
      <c r="A722" t="s">
        <v>672</v>
      </c>
      <c r="B722" t="s">
        <v>806</v>
      </c>
      <c r="C722" t="s">
        <v>62</v>
      </c>
      <c r="D722">
        <v>23.4</v>
      </c>
      <c r="E722">
        <v>15.2</v>
      </c>
      <c r="F722">
        <v>15.4</v>
      </c>
      <c r="G722">
        <v>3.5</v>
      </c>
      <c r="H722">
        <v>28</v>
      </c>
      <c r="I722" t="s">
        <v>28</v>
      </c>
      <c r="J722">
        <v>2016</v>
      </c>
      <c r="K722">
        <f>INDEX('student population'!$A$2:$D$801,MATCH(Rank_SOLUTION!B722,'student population'!$A$2:$A$808,0),2)</f>
        <v>23056</v>
      </c>
      <c r="L722">
        <f>INDEX('student population'!$A$2:$D$801,MATCH(Rank_SOLUTION!B722,'student population'!$A$2:$A$808,0),3)</f>
        <v>14.1</v>
      </c>
      <c r="M722" s="1">
        <f>INDEX('student population'!$A$2:$D$801,MATCH(Rank_SOLUTION!B722,'student population'!$A$2:$A$808,0),4)</f>
        <v>0.03</v>
      </c>
      <c r="N722" t="str">
        <f t="shared" si="22"/>
        <v>Medium</v>
      </c>
      <c r="O722" t="str">
        <f t="shared" si="23"/>
        <v>do not apply</v>
      </c>
    </row>
    <row r="723" spans="1:15" x14ac:dyDescent="0.25">
      <c r="A723" t="s">
        <v>672</v>
      </c>
      <c r="B723" t="s">
        <v>807</v>
      </c>
      <c r="C723" t="s">
        <v>13</v>
      </c>
      <c r="D723">
        <v>16.5</v>
      </c>
      <c r="E723">
        <v>52.7</v>
      </c>
      <c r="F723">
        <v>8.9</v>
      </c>
      <c r="G723">
        <v>27.3</v>
      </c>
      <c r="H723">
        <v>28.4</v>
      </c>
      <c r="I723" t="s">
        <v>28</v>
      </c>
      <c r="J723">
        <v>2016</v>
      </c>
      <c r="K723">
        <f>INDEX('student population'!$A$2:$D$801,MATCH(Rank_SOLUTION!B723,'student population'!$A$2:$A$808,0),2)</f>
        <v>21852</v>
      </c>
      <c r="L723">
        <f>INDEX('student population'!$A$2:$D$801,MATCH(Rank_SOLUTION!B723,'student population'!$A$2:$A$808,0),3)</f>
        <v>17.399999999999999</v>
      </c>
      <c r="M723" s="1">
        <f>INDEX('student population'!$A$2:$D$801,MATCH(Rank_SOLUTION!B723,'student population'!$A$2:$A$808,0),4)</f>
        <v>0.18</v>
      </c>
      <c r="N723" t="str">
        <f t="shared" si="22"/>
        <v>Medium</v>
      </c>
      <c r="O723" t="str">
        <f t="shared" si="23"/>
        <v>do not apply</v>
      </c>
    </row>
    <row r="724" spans="1:15" x14ac:dyDescent="0.25">
      <c r="A724" t="s">
        <v>672</v>
      </c>
      <c r="B724" t="s">
        <v>808</v>
      </c>
      <c r="C724" t="s">
        <v>11</v>
      </c>
      <c r="D724">
        <v>18.100000000000001</v>
      </c>
      <c r="E724">
        <v>23.3</v>
      </c>
      <c r="F724">
        <v>11.9</v>
      </c>
      <c r="G724">
        <v>21.9</v>
      </c>
      <c r="H724">
        <v>30.3</v>
      </c>
      <c r="I724" t="s">
        <v>28</v>
      </c>
      <c r="J724">
        <v>2016</v>
      </c>
      <c r="K724">
        <f>INDEX('student population'!$A$2:$D$801,MATCH(Rank_SOLUTION!B724,'student population'!$A$2:$A$808,0),2)</f>
        <v>14584</v>
      </c>
      <c r="L724">
        <f>INDEX('student population'!$A$2:$D$801,MATCH(Rank_SOLUTION!B724,'student population'!$A$2:$A$808,0),3)</f>
        <v>19.8</v>
      </c>
      <c r="M724" s="1">
        <f>INDEX('student population'!$A$2:$D$801,MATCH(Rank_SOLUTION!B724,'student population'!$A$2:$A$808,0),4)</f>
        <v>0.02</v>
      </c>
      <c r="N724" t="str">
        <f t="shared" si="22"/>
        <v>Medium</v>
      </c>
      <c r="O724" t="str">
        <f t="shared" si="23"/>
        <v>do not apply</v>
      </c>
    </row>
    <row r="725" spans="1:15" x14ac:dyDescent="0.25">
      <c r="A725" t="s">
        <v>672</v>
      </c>
      <c r="B725" t="s">
        <v>809</v>
      </c>
      <c r="C725" t="s">
        <v>62</v>
      </c>
      <c r="D725">
        <v>18.899999999999999</v>
      </c>
      <c r="E725">
        <v>15.6</v>
      </c>
      <c r="F725">
        <v>10.7</v>
      </c>
      <c r="G725">
        <v>12.9</v>
      </c>
      <c r="H725">
        <v>50.1</v>
      </c>
      <c r="I725" t="s">
        <v>28</v>
      </c>
      <c r="J725">
        <v>2016</v>
      </c>
      <c r="K725">
        <f>INDEX('student population'!$A$2:$D$801,MATCH(Rank_SOLUTION!B725,'student population'!$A$2:$A$808,0),2)</f>
        <v>36205</v>
      </c>
      <c r="L725">
        <f>INDEX('student population'!$A$2:$D$801,MATCH(Rank_SOLUTION!B725,'student population'!$A$2:$A$808,0),3)</f>
        <v>20.6</v>
      </c>
      <c r="M725" s="1">
        <f>INDEX('student population'!$A$2:$D$801,MATCH(Rank_SOLUTION!B725,'student population'!$A$2:$A$808,0),4)</f>
        <v>0.01</v>
      </c>
      <c r="N725" t="str">
        <f t="shared" si="22"/>
        <v>Large</v>
      </c>
      <c r="O725" t="str">
        <f t="shared" si="23"/>
        <v>do not apply</v>
      </c>
    </row>
    <row r="726" spans="1:15" x14ac:dyDescent="0.25">
      <c r="A726" t="s">
        <v>672</v>
      </c>
      <c r="B726" t="s">
        <v>810</v>
      </c>
      <c r="C726" t="s">
        <v>11</v>
      </c>
      <c r="D726">
        <v>25</v>
      </c>
      <c r="E726">
        <v>33.6</v>
      </c>
      <c r="F726">
        <v>14.9</v>
      </c>
      <c r="G726">
        <v>24.6</v>
      </c>
      <c r="H726">
        <v>30.1</v>
      </c>
      <c r="I726" t="s">
        <v>28</v>
      </c>
      <c r="J726">
        <v>2016</v>
      </c>
      <c r="K726">
        <f>INDEX('student population'!$A$2:$D$801,MATCH(Rank_SOLUTION!B726,'student population'!$A$2:$A$808,0),2)</f>
        <v>22224</v>
      </c>
      <c r="L726">
        <f>INDEX('student population'!$A$2:$D$801,MATCH(Rank_SOLUTION!B726,'student population'!$A$2:$A$808,0),3)</f>
        <v>20</v>
      </c>
      <c r="M726" s="1">
        <f>INDEX('student population'!$A$2:$D$801,MATCH(Rank_SOLUTION!B726,'student population'!$A$2:$A$808,0),4)</f>
        <v>0.1</v>
      </c>
      <c r="N726" t="str">
        <f t="shared" si="22"/>
        <v>Medium</v>
      </c>
      <c r="O726" t="str">
        <f t="shared" si="23"/>
        <v>do not apply</v>
      </c>
    </row>
    <row r="727" spans="1:15" x14ac:dyDescent="0.25">
      <c r="A727" t="s">
        <v>672</v>
      </c>
      <c r="B727" t="s">
        <v>811</v>
      </c>
      <c r="C727" t="s">
        <v>64</v>
      </c>
      <c r="D727">
        <v>24.3</v>
      </c>
      <c r="E727">
        <v>20.6</v>
      </c>
      <c r="F727">
        <v>14.9</v>
      </c>
      <c r="G727">
        <v>25.3</v>
      </c>
      <c r="H727">
        <v>48</v>
      </c>
      <c r="I727" t="s">
        <v>28</v>
      </c>
      <c r="J727">
        <v>2016</v>
      </c>
      <c r="K727">
        <f>INDEX('student population'!$A$2:$D$801,MATCH(Rank_SOLUTION!B727,'student population'!$A$2:$A$808,0),2)</f>
        <v>13035</v>
      </c>
      <c r="L727">
        <f>INDEX('student population'!$A$2:$D$801,MATCH(Rank_SOLUTION!B727,'student population'!$A$2:$A$808,0),3)</f>
        <v>8.6</v>
      </c>
      <c r="M727" s="1">
        <f>INDEX('student population'!$A$2:$D$801,MATCH(Rank_SOLUTION!B727,'student population'!$A$2:$A$808,0),4)</f>
        <v>0.03</v>
      </c>
      <c r="N727" t="str">
        <f t="shared" si="22"/>
        <v>Medium</v>
      </c>
      <c r="O727" t="str">
        <f t="shared" si="23"/>
        <v>do not apply</v>
      </c>
    </row>
    <row r="728" spans="1:15" x14ac:dyDescent="0.25">
      <c r="A728" t="s">
        <v>672</v>
      </c>
      <c r="B728" t="s">
        <v>812</v>
      </c>
      <c r="C728" t="s">
        <v>64</v>
      </c>
      <c r="D728">
        <v>21.6</v>
      </c>
      <c r="E728">
        <v>17.600000000000001</v>
      </c>
      <c r="F728">
        <v>10.199999999999999</v>
      </c>
      <c r="G728">
        <v>17.5</v>
      </c>
      <c r="H728">
        <v>41.5</v>
      </c>
      <c r="I728" t="s">
        <v>28</v>
      </c>
      <c r="J728">
        <v>2016</v>
      </c>
      <c r="K728">
        <f>INDEX('student population'!$A$2:$D$801,MATCH(Rank_SOLUTION!B728,'student population'!$A$2:$A$808,0),2)</f>
        <v>8051</v>
      </c>
      <c r="L728">
        <f>INDEX('student population'!$A$2:$D$801,MATCH(Rank_SOLUTION!B728,'student population'!$A$2:$A$808,0),3)</f>
        <v>7.5</v>
      </c>
      <c r="M728" s="1">
        <f>INDEX('student population'!$A$2:$D$801,MATCH(Rank_SOLUTION!B728,'student population'!$A$2:$A$808,0),4)</f>
        <v>0.03</v>
      </c>
      <c r="N728" t="str">
        <f t="shared" si="22"/>
        <v>Small</v>
      </c>
      <c r="O728" t="str">
        <f t="shared" si="23"/>
        <v>apply</v>
      </c>
    </row>
    <row r="729" spans="1:15" x14ac:dyDescent="0.25">
      <c r="A729" t="s">
        <v>672</v>
      </c>
      <c r="B729" t="s">
        <v>813</v>
      </c>
      <c r="C729" t="s">
        <v>396</v>
      </c>
      <c r="D729">
        <v>15.9</v>
      </c>
      <c r="E729">
        <v>23.4</v>
      </c>
      <c r="F729">
        <v>11.9</v>
      </c>
      <c r="G729">
        <v>11.1</v>
      </c>
      <c r="H729">
        <v>28.3</v>
      </c>
      <c r="I729" t="s">
        <v>28</v>
      </c>
      <c r="J729">
        <v>2016</v>
      </c>
      <c r="K729">
        <f>INDEX('student population'!$A$2:$D$801,MATCH(Rank_SOLUTION!B729,'student population'!$A$2:$A$808,0),2)</f>
        <v>10671</v>
      </c>
      <c r="L729">
        <f>INDEX('student population'!$A$2:$D$801,MATCH(Rank_SOLUTION!B729,'student population'!$A$2:$A$808,0),3)</f>
        <v>19.8</v>
      </c>
      <c r="M729" s="1">
        <f>INDEX('student population'!$A$2:$D$801,MATCH(Rank_SOLUTION!B729,'student population'!$A$2:$A$808,0),4)</f>
        <v>0.04</v>
      </c>
      <c r="N729" t="str">
        <f t="shared" si="22"/>
        <v>Medium</v>
      </c>
      <c r="O729" t="str">
        <f t="shared" si="23"/>
        <v>do not apply</v>
      </c>
    </row>
    <row r="730" spans="1:15" x14ac:dyDescent="0.25">
      <c r="A730" t="s">
        <v>672</v>
      </c>
      <c r="B730" t="s">
        <v>814</v>
      </c>
      <c r="C730" t="s">
        <v>78</v>
      </c>
      <c r="D730">
        <v>17.5</v>
      </c>
      <c r="E730">
        <v>46.4</v>
      </c>
      <c r="F730">
        <v>11.6</v>
      </c>
      <c r="G730">
        <v>36.200000000000003</v>
      </c>
      <c r="H730">
        <v>28</v>
      </c>
      <c r="I730" t="s">
        <v>28</v>
      </c>
      <c r="J730">
        <v>2016</v>
      </c>
      <c r="K730">
        <f>INDEX('student population'!$A$2:$D$801,MATCH(Rank_SOLUTION!B730,'student population'!$A$2:$A$808,0),2)</f>
        <v>23026</v>
      </c>
      <c r="L730">
        <f>INDEX('student population'!$A$2:$D$801,MATCH(Rank_SOLUTION!B730,'student population'!$A$2:$A$808,0),3)</f>
        <v>23.4</v>
      </c>
      <c r="M730" s="1">
        <f>INDEX('student population'!$A$2:$D$801,MATCH(Rank_SOLUTION!B730,'student population'!$A$2:$A$808,0),4)</f>
        <v>0.22</v>
      </c>
      <c r="N730" t="str">
        <f t="shared" si="22"/>
        <v>Medium</v>
      </c>
      <c r="O730" t="str">
        <f t="shared" si="23"/>
        <v>do not apply</v>
      </c>
    </row>
    <row r="731" spans="1:15" x14ac:dyDescent="0.25">
      <c r="A731" t="s">
        <v>672</v>
      </c>
      <c r="B731" t="s">
        <v>815</v>
      </c>
      <c r="C731" t="s">
        <v>78</v>
      </c>
      <c r="D731">
        <v>31.1</v>
      </c>
      <c r="E731">
        <v>44.2</v>
      </c>
      <c r="F731">
        <v>21.3</v>
      </c>
      <c r="G731">
        <v>7.1</v>
      </c>
      <c r="H731">
        <v>28.5</v>
      </c>
      <c r="I731" t="s">
        <v>28</v>
      </c>
      <c r="J731">
        <v>2016</v>
      </c>
      <c r="K731">
        <f>INDEX('student population'!$A$2:$D$801,MATCH(Rank_SOLUTION!B731,'student population'!$A$2:$A$808,0),2)</f>
        <v>21580</v>
      </c>
      <c r="L731">
        <f>INDEX('student population'!$A$2:$D$801,MATCH(Rank_SOLUTION!B731,'student population'!$A$2:$A$808,0),3)</f>
        <v>27.4</v>
      </c>
      <c r="M731" s="1">
        <f>INDEX('student population'!$A$2:$D$801,MATCH(Rank_SOLUTION!B731,'student population'!$A$2:$A$808,0),4)</f>
        <v>0.21</v>
      </c>
      <c r="N731" t="str">
        <f t="shared" si="22"/>
        <v>Medium</v>
      </c>
      <c r="O731" t="str">
        <f t="shared" si="23"/>
        <v>do not apply</v>
      </c>
    </row>
    <row r="732" spans="1:15" x14ac:dyDescent="0.25">
      <c r="A732" t="s">
        <v>672</v>
      </c>
      <c r="B732" t="s">
        <v>816</v>
      </c>
      <c r="C732" t="s">
        <v>403</v>
      </c>
      <c r="D732">
        <v>18.5</v>
      </c>
      <c r="E732">
        <v>30.6</v>
      </c>
      <c r="F732">
        <v>12.1</v>
      </c>
      <c r="G732">
        <v>28.8</v>
      </c>
      <c r="H732">
        <v>48.3</v>
      </c>
      <c r="I732" t="s">
        <v>28</v>
      </c>
      <c r="J732">
        <v>2016</v>
      </c>
      <c r="K732">
        <f>INDEX('student population'!$A$2:$D$801,MATCH(Rank_SOLUTION!B732,'student population'!$A$2:$A$808,0),2)</f>
        <v>29251</v>
      </c>
      <c r="L732">
        <f>INDEX('student population'!$A$2:$D$801,MATCH(Rank_SOLUTION!B732,'student population'!$A$2:$A$808,0),3)</f>
        <v>40.9</v>
      </c>
      <c r="M732" s="1">
        <f>INDEX('student population'!$A$2:$D$801,MATCH(Rank_SOLUTION!B732,'student population'!$A$2:$A$808,0),4)</f>
        <v>0.04</v>
      </c>
      <c r="N732" t="str">
        <f t="shared" si="22"/>
        <v>Medium</v>
      </c>
      <c r="O732" t="str">
        <f t="shared" si="23"/>
        <v>do not apply</v>
      </c>
    </row>
    <row r="733" spans="1:15" x14ac:dyDescent="0.25">
      <c r="A733" t="s">
        <v>672</v>
      </c>
      <c r="B733" t="s">
        <v>817</v>
      </c>
      <c r="C733" t="s">
        <v>652</v>
      </c>
      <c r="D733">
        <v>19.7</v>
      </c>
      <c r="E733">
        <v>50.8</v>
      </c>
      <c r="F733">
        <v>9</v>
      </c>
      <c r="G733">
        <v>23.4</v>
      </c>
      <c r="H733">
        <v>28.4</v>
      </c>
      <c r="I733" t="s">
        <v>28</v>
      </c>
      <c r="J733">
        <v>2016</v>
      </c>
      <c r="K733">
        <f>INDEX('student population'!$A$2:$D$801,MATCH(Rank_SOLUTION!B733,'student population'!$A$2:$A$808,0),2)</f>
        <v>21819</v>
      </c>
      <c r="L733">
        <f>INDEX('student population'!$A$2:$D$801,MATCH(Rank_SOLUTION!B733,'student population'!$A$2:$A$808,0),3)</f>
        <v>15.4</v>
      </c>
      <c r="M733" s="1">
        <f>INDEX('student population'!$A$2:$D$801,MATCH(Rank_SOLUTION!B733,'student population'!$A$2:$A$808,0),4)</f>
        <v>0.1</v>
      </c>
      <c r="N733" t="str">
        <f t="shared" si="22"/>
        <v>Medium</v>
      </c>
      <c r="O733" t="str">
        <f t="shared" si="23"/>
        <v>do not apply</v>
      </c>
    </row>
    <row r="734" spans="1:15" x14ac:dyDescent="0.25">
      <c r="A734" t="s">
        <v>672</v>
      </c>
      <c r="B734" t="s">
        <v>818</v>
      </c>
      <c r="C734" t="s">
        <v>179</v>
      </c>
      <c r="D734">
        <v>20.3</v>
      </c>
      <c r="E734">
        <v>32.9</v>
      </c>
      <c r="F734">
        <v>12.7</v>
      </c>
      <c r="G734">
        <v>34.299999999999997</v>
      </c>
      <c r="H734">
        <v>43.8</v>
      </c>
      <c r="I734" t="s">
        <v>28</v>
      </c>
      <c r="J734">
        <v>2016</v>
      </c>
      <c r="K734">
        <f>INDEX('student population'!$A$2:$D$801,MATCH(Rank_SOLUTION!B734,'student population'!$A$2:$A$808,0),2)</f>
        <v>33172</v>
      </c>
      <c r="L734">
        <f>INDEX('student population'!$A$2:$D$801,MATCH(Rank_SOLUTION!B734,'student population'!$A$2:$A$808,0),3)</f>
        <v>13.6</v>
      </c>
      <c r="M734" s="1">
        <f>INDEX('student population'!$A$2:$D$801,MATCH(Rank_SOLUTION!B734,'student population'!$A$2:$A$808,0),4)</f>
        <v>7.0000000000000007E-2</v>
      </c>
      <c r="N734" t="str">
        <f t="shared" si="22"/>
        <v>Large</v>
      </c>
      <c r="O734" t="str">
        <f t="shared" si="23"/>
        <v>do not apply</v>
      </c>
    </row>
    <row r="735" spans="1:15" x14ac:dyDescent="0.25">
      <c r="A735" t="s">
        <v>672</v>
      </c>
      <c r="B735" t="s">
        <v>819</v>
      </c>
      <c r="C735" t="s">
        <v>336</v>
      </c>
      <c r="D735">
        <v>18.399999999999999</v>
      </c>
      <c r="E735">
        <v>18.600000000000001</v>
      </c>
      <c r="F735">
        <v>6.5</v>
      </c>
      <c r="G735">
        <v>32.200000000000003</v>
      </c>
      <c r="H735">
        <v>28</v>
      </c>
      <c r="I735" t="s">
        <v>28</v>
      </c>
      <c r="J735">
        <v>2016</v>
      </c>
      <c r="K735">
        <f>INDEX('student population'!$A$2:$D$801,MATCH(Rank_SOLUTION!B735,'student population'!$A$2:$A$808,0),2)</f>
        <v>7741</v>
      </c>
      <c r="L735">
        <f>INDEX('student population'!$A$2:$D$801,MATCH(Rank_SOLUTION!B735,'student population'!$A$2:$A$808,0),3)</f>
        <v>10.9</v>
      </c>
      <c r="M735" s="1">
        <f>INDEX('student population'!$A$2:$D$801,MATCH(Rank_SOLUTION!B735,'student population'!$A$2:$A$808,0),4)</f>
        <v>0.02</v>
      </c>
      <c r="N735" t="str">
        <f t="shared" si="22"/>
        <v>Small</v>
      </c>
      <c r="O735" t="str">
        <f t="shared" si="23"/>
        <v>apply</v>
      </c>
    </row>
    <row r="736" spans="1:15" x14ac:dyDescent="0.25">
      <c r="A736" t="s">
        <v>672</v>
      </c>
      <c r="B736" t="s">
        <v>820</v>
      </c>
      <c r="C736" t="s">
        <v>336</v>
      </c>
      <c r="D736">
        <v>21.1</v>
      </c>
      <c r="E736">
        <v>18.7</v>
      </c>
      <c r="F736">
        <v>10.9</v>
      </c>
      <c r="G736">
        <v>27.6</v>
      </c>
      <c r="H736">
        <v>52.3</v>
      </c>
      <c r="I736" t="s">
        <v>28</v>
      </c>
      <c r="J736">
        <v>2016</v>
      </c>
      <c r="K736">
        <f>INDEX('student population'!$A$2:$D$801,MATCH(Rank_SOLUTION!B736,'student population'!$A$2:$A$808,0),2)</f>
        <v>14797</v>
      </c>
      <c r="L736">
        <f>INDEX('student population'!$A$2:$D$801,MATCH(Rank_SOLUTION!B736,'student population'!$A$2:$A$808,0),3)</f>
        <v>10.1</v>
      </c>
      <c r="M736" s="1">
        <f>INDEX('student population'!$A$2:$D$801,MATCH(Rank_SOLUTION!B736,'student population'!$A$2:$A$808,0),4)</f>
        <v>0</v>
      </c>
      <c r="N736" t="str">
        <f t="shared" si="22"/>
        <v>Medium</v>
      </c>
      <c r="O736" t="str">
        <f t="shared" si="23"/>
        <v>do not apply</v>
      </c>
    </row>
    <row r="737" spans="1:15" x14ac:dyDescent="0.25">
      <c r="A737" t="s">
        <v>672</v>
      </c>
      <c r="B737" t="s">
        <v>821</v>
      </c>
      <c r="C737" t="s">
        <v>482</v>
      </c>
      <c r="D737">
        <v>18.399999999999999</v>
      </c>
      <c r="E737">
        <v>35.700000000000003</v>
      </c>
      <c r="F737">
        <v>8</v>
      </c>
      <c r="G737">
        <v>10.4</v>
      </c>
      <c r="H737">
        <v>44.3</v>
      </c>
      <c r="I737" t="s">
        <v>28</v>
      </c>
      <c r="J737">
        <v>2016</v>
      </c>
      <c r="K737">
        <f>INDEX('student population'!$A$2:$D$801,MATCH(Rank_SOLUTION!B737,'student population'!$A$2:$A$808,0),2)</f>
        <v>13493</v>
      </c>
      <c r="L737">
        <f>INDEX('student population'!$A$2:$D$801,MATCH(Rank_SOLUTION!B737,'student population'!$A$2:$A$808,0),3)</f>
        <v>10.4</v>
      </c>
      <c r="M737" s="1">
        <f>INDEX('student population'!$A$2:$D$801,MATCH(Rank_SOLUTION!B737,'student population'!$A$2:$A$808,0),4)</f>
        <v>0</v>
      </c>
      <c r="N737" t="str">
        <f t="shared" si="22"/>
        <v>Medium</v>
      </c>
      <c r="O737" t="str">
        <f t="shared" si="23"/>
        <v>do not apply</v>
      </c>
    </row>
    <row r="738" spans="1:15" x14ac:dyDescent="0.25">
      <c r="A738" t="s">
        <v>672</v>
      </c>
      <c r="B738" t="s">
        <v>822</v>
      </c>
      <c r="C738" t="s">
        <v>614</v>
      </c>
      <c r="D738">
        <v>15.3</v>
      </c>
      <c r="E738">
        <v>31</v>
      </c>
      <c r="F738">
        <v>7</v>
      </c>
      <c r="G738">
        <v>22.2</v>
      </c>
      <c r="H738">
        <v>31.6</v>
      </c>
      <c r="I738" t="s">
        <v>28</v>
      </c>
      <c r="J738">
        <v>2016</v>
      </c>
      <c r="K738">
        <f>INDEX('student population'!$A$2:$D$801,MATCH(Rank_SOLUTION!B738,'student population'!$A$2:$A$808,0),2)</f>
        <v>38274</v>
      </c>
      <c r="L738">
        <f>INDEX('student population'!$A$2:$D$801,MATCH(Rank_SOLUTION!B738,'student population'!$A$2:$A$808,0),3)</f>
        <v>16.100000000000001</v>
      </c>
      <c r="M738" s="1">
        <f>INDEX('student population'!$A$2:$D$801,MATCH(Rank_SOLUTION!B738,'student population'!$A$2:$A$808,0),4)</f>
        <v>0.01</v>
      </c>
      <c r="N738" t="str">
        <f t="shared" si="22"/>
        <v>Large</v>
      </c>
      <c r="O738" t="str">
        <f t="shared" si="23"/>
        <v>do not apply</v>
      </c>
    </row>
    <row r="739" spans="1:15" x14ac:dyDescent="0.25">
      <c r="A739" t="s">
        <v>672</v>
      </c>
      <c r="B739" t="s">
        <v>823</v>
      </c>
      <c r="C739" t="s">
        <v>824</v>
      </c>
      <c r="D739">
        <v>9.9</v>
      </c>
      <c r="E739">
        <v>99.9</v>
      </c>
      <c r="F739">
        <v>10.3</v>
      </c>
      <c r="G739">
        <v>22.3</v>
      </c>
      <c r="H739">
        <v>55.2</v>
      </c>
      <c r="I739" t="s">
        <v>28</v>
      </c>
      <c r="J739">
        <v>2016</v>
      </c>
      <c r="K739">
        <f>INDEX('student population'!$A$2:$D$801,MATCH(Rank_SOLUTION!B739,'student population'!$A$2:$A$808,0),2)</f>
        <v>9583</v>
      </c>
      <c r="L739">
        <f>INDEX('student population'!$A$2:$D$801,MATCH(Rank_SOLUTION!B739,'student population'!$A$2:$A$808,0),3)</f>
        <v>19</v>
      </c>
      <c r="M739" s="1">
        <f>INDEX('student population'!$A$2:$D$801,MATCH(Rank_SOLUTION!B739,'student population'!$A$2:$A$808,0),4)</f>
        <v>0.42</v>
      </c>
      <c r="N739" t="str">
        <f t="shared" si="22"/>
        <v>Small</v>
      </c>
      <c r="O739" t="str">
        <f t="shared" si="23"/>
        <v>apply</v>
      </c>
    </row>
    <row r="740" spans="1:15" x14ac:dyDescent="0.25">
      <c r="A740" t="s">
        <v>672</v>
      </c>
      <c r="B740" t="s">
        <v>825</v>
      </c>
      <c r="C740" t="s">
        <v>336</v>
      </c>
      <c r="D740">
        <v>21.7</v>
      </c>
      <c r="E740">
        <v>16.8</v>
      </c>
      <c r="F740">
        <v>9.1</v>
      </c>
      <c r="G740">
        <v>12.3</v>
      </c>
      <c r="H740">
        <v>30.8</v>
      </c>
      <c r="I740" t="s">
        <v>28</v>
      </c>
      <c r="J740">
        <v>2016</v>
      </c>
      <c r="K740">
        <f>INDEX('student population'!$A$2:$D$801,MATCH(Rank_SOLUTION!B740,'student population'!$A$2:$A$808,0),2)</f>
        <v>28757</v>
      </c>
      <c r="L740">
        <f>INDEX('student population'!$A$2:$D$801,MATCH(Rank_SOLUTION!B740,'student population'!$A$2:$A$808,0),3)</f>
        <v>10.1</v>
      </c>
      <c r="M740" s="1">
        <f>INDEX('student population'!$A$2:$D$801,MATCH(Rank_SOLUTION!B740,'student population'!$A$2:$A$808,0),4)</f>
        <v>0</v>
      </c>
      <c r="N740" t="str">
        <f t="shared" si="22"/>
        <v>Medium</v>
      </c>
      <c r="O740" t="str">
        <f t="shared" si="23"/>
        <v>do not apply</v>
      </c>
    </row>
    <row r="741" spans="1:15" x14ac:dyDescent="0.25">
      <c r="A741" t="s">
        <v>672</v>
      </c>
      <c r="B741" t="s">
        <v>826</v>
      </c>
      <c r="C741" t="s">
        <v>11</v>
      </c>
      <c r="D741">
        <v>17.399999999999999</v>
      </c>
      <c r="E741">
        <v>29.8</v>
      </c>
      <c r="F741">
        <v>13.4</v>
      </c>
      <c r="G741">
        <v>25.1</v>
      </c>
      <c r="H741">
        <v>30.4</v>
      </c>
      <c r="I741" t="s">
        <v>28</v>
      </c>
      <c r="J741">
        <v>2016</v>
      </c>
      <c r="K741">
        <f>INDEX('student population'!$A$2:$D$801,MATCH(Rank_SOLUTION!B741,'student population'!$A$2:$A$808,0),2)</f>
        <v>12965</v>
      </c>
      <c r="L741">
        <f>INDEX('student population'!$A$2:$D$801,MATCH(Rank_SOLUTION!B741,'student population'!$A$2:$A$808,0),3)</f>
        <v>13.5</v>
      </c>
      <c r="M741" s="1">
        <f>INDEX('student population'!$A$2:$D$801,MATCH(Rank_SOLUTION!B741,'student population'!$A$2:$A$808,0),4)</f>
        <v>0.13</v>
      </c>
      <c r="N741" t="str">
        <f t="shared" si="22"/>
        <v>Medium</v>
      </c>
      <c r="O741" t="str">
        <f t="shared" si="23"/>
        <v>do not apply</v>
      </c>
    </row>
    <row r="742" spans="1:15" x14ac:dyDescent="0.25">
      <c r="A742" t="s">
        <v>672</v>
      </c>
      <c r="B742" t="s">
        <v>827</v>
      </c>
      <c r="C742" t="s">
        <v>64</v>
      </c>
      <c r="D742">
        <v>18.600000000000001</v>
      </c>
      <c r="E742">
        <v>20.6</v>
      </c>
      <c r="F742">
        <v>9.6</v>
      </c>
      <c r="G742">
        <v>23.4</v>
      </c>
      <c r="H742">
        <v>29.6</v>
      </c>
      <c r="I742" t="s">
        <v>28</v>
      </c>
      <c r="J742">
        <v>2016</v>
      </c>
      <c r="K742">
        <f>INDEX('student population'!$A$2:$D$801,MATCH(Rank_SOLUTION!B742,'student population'!$A$2:$A$808,0),2)</f>
        <v>7469</v>
      </c>
      <c r="L742">
        <f>INDEX('student population'!$A$2:$D$801,MATCH(Rank_SOLUTION!B742,'student population'!$A$2:$A$808,0),3)</f>
        <v>11.7</v>
      </c>
      <c r="M742" s="1">
        <f>INDEX('student population'!$A$2:$D$801,MATCH(Rank_SOLUTION!B742,'student population'!$A$2:$A$808,0),4)</f>
        <v>0.02</v>
      </c>
      <c r="N742" t="str">
        <f t="shared" si="22"/>
        <v>Small</v>
      </c>
      <c r="O742" t="str">
        <f t="shared" si="23"/>
        <v>apply</v>
      </c>
    </row>
    <row r="743" spans="1:15" x14ac:dyDescent="0.25">
      <c r="A743" t="s">
        <v>672</v>
      </c>
      <c r="B743" t="s">
        <v>828</v>
      </c>
      <c r="C743" t="s">
        <v>13</v>
      </c>
      <c r="D743">
        <v>20.8</v>
      </c>
      <c r="E743">
        <v>66.400000000000006</v>
      </c>
      <c r="F743">
        <v>12.1</v>
      </c>
      <c r="G743">
        <v>21.2</v>
      </c>
      <c r="H743">
        <v>28.8</v>
      </c>
      <c r="I743" t="s">
        <v>28</v>
      </c>
      <c r="J743">
        <v>2016</v>
      </c>
      <c r="K743">
        <f>INDEX('student population'!$A$2:$D$801,MATCH(Rank_SOLUTION!B743,'student population'!$A$2:$A$808,0),2)</f>
        <v>16152</v>
      </c>
      <c r="L743">
        <f>INDEX('student population'!$A$2:$D$801,MATCH(Rank_SOLUTION!B743,'student population'!$A$2:$A$808,0),3)</f>
        <v>17</v>
      </c>
      <c r="M743" s="1">
        <f>INDEX('student population'!$A$2:$D$801,MATCH(Rank_SOLUTION!B743,'student population'!$A$2:$A$808,0),4)</f>
        <v>0.25</v>
      </c>
      <c r="N743" t="str">
        <f t="shared" si="22"/>
        <v>Medium</v>
      </c>
      <c r="O743" t="str">
        <f t="shared" si="23"/>
        <v>do not apply</v>
      </c>
    </row>
    <row r="744" spans="1:15" x14ac:dyDescent="0.25">
      <c r="A744" t="s">
        <v>672</v>
      </c>
      <c r="B744" t="s">
        <v>829</v>
      </c>
      <c r="C744" t="s">
        <v>482</v>
      </c>
      <c r="D744">
        <v>17.600000000000001</v>
      </c>
      <c r="E744">
        <v>40.4</v>
      </c>
      <c r="F744">
        <v>11.3</v>
      </c>
      <c r="G744">
        <v>10.199999999999999</v>
      </c>
      <c r="H744">
        <v>31</v>
      </c>
      <c r="I744" t="s">
        <v>28</v>
      </c>
      <c r="J744">
        <v>2016</v>
      </c>
      <c r="K744">
        <f>INDEX('student population'!$A$2:$D$801,MATCH(Rank_SOLUTION!B744,'student population'!$A$2:$A$808,0),2)</f>
        <v>22739</v>
      </c>
      <c r="L744">
        <f>INDEX('student population'!$A$2:$D$801,MATCH(Rank_SOLUTION!B744,'student population'!$A$2:$A$808,0),3)</f>
        <v>23.6</v>
      </c>
      <c r="M744" s="1">
        <f>INDEX('student population'!$A$2:$D$801,MATCH(Rank_SOLUTION!B744,'student population'!$A$2:$A$808,0),4)</f>
        <v>0.01</v>
      </c>
      <c r="N744" t="str">
        <f t="shared" si="22"/>
        <v>Medium</v>
      </c>
      <c r="O744" t="str">
        <f t="shared" si="23"/>
        <v>do not apply</v>
      </c>
    </row>
    <row r="745" spans="1:15" x14ac:dyDescent="0.25">
      <c r="A745" t="s">
        <v>672</v>
      </c>
      <c r="B745" t="s">
        <v>830</v>
      </c>
      <c r="C745" t="s">
        <v>336</v>
      </c>
      <c r="D745">
        <v>28</v>
      </c>
      <c r="E745">
        <v>18.7</v>
      </c>
      <c r="F745">
        <v>22.6</v>
      </c>
      <c r="G745">
        <v>6.7</v>
      </c>
      <c r="H745">
        <v>40.1</v>
      </c>
      <c r="I745" t="s">
        <v>28</v>
      </c>
      <c r="J745">
        <v>2016</v>
      </c>
      <c r="K745">
        <f>INDEX('student population'!$A$2:$D$801,MATCH(Rank_SOLUTION!B745,'student population'!$A$2:$A$808,0),2)</f>
        <v>50594</v>
      </c>
      <c r="L745">
        <f>INDEX('student population'!$A$2:$D$801,MATCH(Rank_SOLUTION!B745,'student population'!$A$2:$A$808,0),3)</f>
        <v>13</v>
      </c>
      <c r="M745" s="1">
        <f>INDEX('student population'!$A$2:$D$801,MATCH(Rank_SOLUTION!B745,'student population'!$A$2:$A$808,0),4)</f>
        <v>0.05</v>
      </c>
      <c r="N745" t="str">
        <f t="shared" si="22"/>
        <v>Large</v>
      </c>
      <c r="O745" t="str">
        <f t="shared" si="23"/>
        <v>do not apply</v>
      </c>
    </row>
    <row r="746" spans="1:15" x14ac:dyDescent="0.25">
      <c r="A746" t="s">
        <v>672</v>
      </c>
      <c r="B746" t="s">
        <v>831</v>
      </c>
      <c r="C746" t="s">
        <v>311</v>
      </c>
      <c r="D746">
        <v>38.299999999999997</v>
      </c>
      <c r="E746">
        <v>17.3</v>
      </c>
      <c r="F746">
        <v>12.4</v>
      </c>
      <c r="G746">
        <v>11.4</v>
      </c>
      <c r="H746">
        <v>29.3</v>
      </c>
      <c r="I746" t="s">
        <v>28</v>
      </c>
      <c r="J746">
        <v>2016</v>
      </c>
      <c r="K746">
        <f>INDEX('student population'!$A$2:$D$801,MATCH(Rank_SOLUTION!B746,'student population'!$A$2:$A$808,0),2)</f>
        <v>4858</v>
      </c>
      <c r="L746">
        <f>INDEX('student population'!$A$2:$D$801,MATCH(Rank_SOLUTION!B746,'student population'!$A$2:$A$808,0),3)</f>
        <v>14.6</v>
      </c>
      <c r="M746" s="1">
        <f>INDEX('student population'!$A$2:$D$801,MATCH(Rank_SOLUTION!B746,'student population'!$A$2:$A$808,0),4)</f>
        <v>0.03</v>
      </c>
      <c r="N746" t="str">
        <f t="shared" si="22"/>
        <v>Small</v>
      </c>
      <c r="O746" t="str">
        <f t="shared" si="23"/>
        <v>apply</v>
      </c>
    </row>
    <row r="747" spans="1:15" x14ac:dyDescent="0.25">
      <c r="A747" t="s">
        <v>672</v>
      </c>
      <c r="B747" t="s">
        <v>832</v>
      </c>
      <c r="C747" t="s">
        <v>62</v>
      </c>
      <c r="D747">
        <v>25.1</v>
      </c>
      <c r="E747">
        <v>15.6</v>
      </c>
      <c r="F747">
        <v>22.4</v>
      </c>
      <c r="G747">
        <v>6.9</v>
      </c>
      <c r="H747">
        <v>89.7</v>
      </c>
      <c r="I747" t="s">
        <v>28</v>
      </c>
      <c r="J747">
        <v>2016</v>
      </c>
      <c r="K747">
        <f>INDEX('student population'!$A$2:$D$801,MATCH(Rank_SOLUTION!B747,'student population'!$A$2:$A$808,0),2)</f>
        <v>22780</v>
      </c>
      <c r="L747">
        <f>INDEX('student population'!$A$2:$D$801,MATCH(Rank_SOLUTION!B747,'student population'!$A$2:$A$808,0),3)</f>
        <v>15.1</v>
      </c>
      <c r="M747" s="1">
        <f>INDEX('student population'!$A$2:$D$801,MATCH(Rank_SOLUTION!B747,'student population'!$A$2:$A$808,0),4)</f>
        <v>0.04</v>
      </c>
      <c r="N747" t="str">
        <f t="shared" si="22"/>
        <v>Medium</v>
      </c>
      <c r="O747" t="str">
        <f t="shared" si="23"/>
        <v>do not apply</v>
      </c>
    </row>
    <row r="748" spans="1:15" x14ac:dyDescent="0.25">
      <c r="A748" t="s">
        <v>672</v>
      </c>
      <c r="B748" t="s">
        <v>833</v>
      </c>
      <c r="C748" t="s">
        <v>112</v>
      </c>
      <c r="D748">
        <v>18.899999999999999</v>
      </c>
      <c r="E748">
        <v>25.2</v>
      </c>
      <c r="F748">
        <v>12.2</v>
      </c>
      <c r="G748">
        <v>38.700000000000003</v>
      </c>
      <c r="H748">
        <v>35.4</v>
      </c>
      <c r="I748" t="s">
        <v>28</v>
      </c>
      <c r="J748">
        <v>2016</v>
      </c>
      <c r="K748">
        <f>INDEX('student population'!$A$2:$D$801,MATCH(Rank_SOLUTION!B748,'student population'!$A$2:$A$808,0),2)</f>
        <v>11704</v>
      </c>
      <c r="L748">
        <f>INDEX('student population'!$A$2:$D$801,MATCH(Rank_SOLUTION!B748,'student population'!$A$2:$A$808,0),3)</f>
        <v>15.5</v>
      </c>
      <c r="M748" s="1">
        <f>INDEX('student population'!$A$2:$D$801,MATCH(Rank_SOLUTION!B748,'student population'!$A$2:$A$808,0),4)</f>
        <v>0.03</v>
      </c>
      <c r="N748" t="str">
        <f t="shared" si="22"/>
        <v>Medium</v>
      </c>
      <c r="O748" t="str">
        <f t="shared" si="23"/>
        <v>do not apply</v>
      </c>
    </row>
    <row r="749" spans="1:15" x14ac:dyDescent="0.25">
      <c r="A749" t="s">
        <v>672</v>
      </c>
      <c r="B749" t="s">
        <v>834</v>
      </c>
      <c r="C749" t="s">
        <v>112</v>
      </c>
      <c r="D749">
        <v>22.8</v>
      </c>
      <c r="E749">
        <v>18.7</v>
      </c>
      <c r="F749">
        <v>17.5</v>
      </c>
      <c r="G749">
        <v>21.4</v>
      </c>
      <c r="H749">
        <v>28.9</v>
      </c>
      <c r="I749" t="s">
        <v>28</v>
      </c>
      <c r="J749">
        <v>2016</v>
      </c>
      <c r="K749">
        <f>INDEX('student population'!$A$2:$D$801,MATCH(Rank_SOLUTION!B749,'student population'!$A$2:$A$808,0),2)</f>
        <v>10243</v>
      </c>
      <c r="L749">
        <f>INDEX('student population'!$A$2:$D$801,MATCH(Rank_SOLUTION!B749,'student population'!$A$2:$A$808,0),3)</f>
        <v>19</v>
      </c>
      <c r="M749" s="1">
        <f>INDEX('student population'!$A$2:$D$801,MATCH(Rank_SOLUTION!B749,'student population'!$A$2:$A$808,0),4)</f>
        <v>0.03</v>
      </c>
      <c r="N749" t="str">
        <f t="shared" si="22"/>
        <v>Medium</v>
      </c>
      <c r="O749" t="str">
        <f t="shared" si="23"/>
        <v>do not apply</v>
      </c>
    </row>
    <row r="750" spans="1:15" x14ac:dyDescent="0.25">
      <c r="A750" t="s">
        <v>672</v>
      </c>
      <c r="B750" t="s">
        <v>835</v>
      </c>
      <c r="C750" t="s">
        <v>498</v>
      </c>
      <c r="D750">
        <v>20.5</v>
      </c>
      <c r="E750">
        <v>13.8</v>
      </c>
      <c r="F750">
        <v>19</v>
      </c>
      <c r="G750">
        <v>11.4</v>
      </c>
      <c r="H750">
        <v>58.9</v>
      </c>
      <c r="I750" t="s">
        <v>28</v>
      </c>
      <c r="J750">
        <v>2016</v>
      </c>
      <c r="K750">
        <f>INDEX('student population'!$A$2:$D$801,MATCH(Rank_SOLUTION!B750,'student population'!$A$2:$A$808,0),2)</f>
        <v>17800</v>
      </c>
      <c r="L750">
        <f>INDEX('student population'!$A$2:$D$801,MATCH(Rank_SOLUTION!B750,'student population'!$A$2:$A$808,0),3)</f>
        <v>24.9</v>
      </c>
      <c r="M750" s="1">
        <f>INDEX('student population'!$A$2:$D$801,MATCH(Rank_SOLUTION!B750,'student population'!$A$2:$A$808,0),4)</f>
        <v>0.01</v>
      </c>
      <c r="N750" t="str">
        <f t="shared" si="22"/>
        <v>Medium</v>
      </c>
      <c r="O750" t="str">
        <f t="shared" si="23"/>
        <v>do not apply</v>
      </c>
    </row>
    <row r="751" spans="1:15" x14ac:dyDescent="0.25">
      <c r="A751" t="s">
        <v>672</v>
      </c>
      <c r="B751" t="s">
        <v>836</v>
      </c>
      <c r="C751" t="s">
        <v>62</v>
      </c>
      <c r="D751">
        <v>19.100000000000001</v>
      </c>
      <c r="E751">
        <v>15.8</v>
      </c>
      <c r="F751">
        <v>16.100000000000001</v>
      </c>
      <c r="G751">
        <v>14.8</v>
      </c>
      <c r="H751">
        <v>45.7</v>
      </c>
      <c r="I751" t="s">
        <v>28</v>
      </c>
      <c r="J751">
        <v>2016</v>
      </c>
      <c r="K751">
        <f>INDEX('student population'!$A$2:$D$801,MATCH(Rank_SOLUTION!B751,'student population'!$A$2:$A$808,0),2)</f>
        <v>46044</v>
      </c>
      <c r="L751">
        <f>INDEX('student population'!$A$2:$D$801,MATCH(Rank_SOLUTION!B751,'student population'!$A$2:$A$808,0),3)</f>
        <v>17.5</v>
      </c>
      <c r="M751" s="1">
        <f>INDEX('student population'!$A$2:$D$801,MATCH(Rank_SOLUTION!B751,'student population'!$A$2:$A$808,0),4)</f>
        <v>0.03</v>
      </c>
      <c r="N751" t="str">
        <f t="shared" si="22"/>
        <v>Large</v>
      </c>
      <c r="O751" t="str">
        <f t="shared" si="23"/>
        <v>do not apply</v>
      </c>
    </row>
    <row r="752" spans="1:15" x14ac:dyDescent="0.25">
      <c r="A752" t="s">
        <v>672</v>
      </c>
      <c r="B752" t="s">
        <v>837</v>
      </c>
      <c r="C752" t="s">
        <v>62</v>
      </c>
      <c r="D752">
        <v>17.600000000000001</v>
      </c>
      <c r="E752">
        <v>30.7</v>
      </c>
      <c r="F752">
        <v>9.1</v>
      </c>
      <c r="G752">
        <v>28.3</v>
      </c>
      <c r="H752">
        <v>30.7</v>
      </c>
      <c r="I752" t="s">
        <v>28</v>
      </c>
      <c r="J752">
        <v>2016</v>
      </c>
      <c r="K752">
        <f>INDEX('student population'!$A$2:$D$801,MATCH(Rank_SOLUTION!B752,'student population'!$A$2:$A$808,0),2)</f>
        <v>9593</v>
      </c>
      <c r="L752">
        <f>INDEX('student population'!$A$2:$D$801,MATCH(Rank_SOLUTION!B752,'student population'!$A$2:$A$808,0),3)</f>
        <v>13.5</v>
      </c>
      <c r="M752" s="1">
        <f>INDEX('student population'!$A$2:$D$801,MATCH(Rank_SOLUTION!B752,'student population'!$A$2:$A$808,0),4)</f>
        <v>0</v>
      </c>
      <c r="N752" t="str">
        <f t="shared" si="22"/>
        <v>Small</v>
      </c>
      <c r="O752" t="str">
        <f t="shared" si="23"/>
        <v>apply</v>
      </c>
    </row>
    <row r="753" spans="1:15" x14ac:dyDescent="0.25">
      <c r="A753" t="s">
        <v>672</v>
      </c>
      <c r="B753" t="s">
        <v>838</v>
      </c>
      <c r="C753" t="s">
        <v>13</v>
      </c>
      <c r="D753">
        <v>17.3</v>
      </c>
      <c r="E753">
        <v>47</v>
      </c>
      <c r="F753">
        <v>9.4</v>
      </c>
      <c r="G753">
        <v>20.100000000000001</v>
      </c>
      <c r="H753">
        <v>28.6</v>
      </c>
      <c r="I753" t="s">
        <v>28</v>
      </c>
      <c r="J753">
        <v>2016</v>
      </c>
      <c r="K753">
        <f>INDEX('student population'!$A$2:$D$801,MATCH(Rank_SOLUTION!B753,'student population'!$A$2:$A$808,0),2)</f>
        <v>27477</v>
      </c>
      <c r="L753">
        <f>INDEX('student population'!$A$2:$D$801,MATCH(Rank_SOLUTION!B753,'student population'!$A$2:$A$808,0),3)</f>
        <v>18.8</v>
      </c>
      <c r="M753" s="1">
        <f>INDEX('student population'!$A$2:$D$801,MATCH(Rank_SOLUTION!B753,'student population'!$A$2:$A$808,0),4)</f>
        <v>0.15</v>
      </c>
      <c r="N753" t="str">
        <f t="shared" si="22"/>
        <v>Medium</v>
      </c>
      <c r="O753" t="str">
        <f t="shared" si="23"/>
        <v>do not apply</v>
      </c>
    </row>
    <row r="754" spans="1:15" x14ac:dyDescent="0.25">
      <c r="A754" t="s">
        <v>672</v>
      </c>
      <c r="B754" t="s">
        <v>839</v>
      </c>
      <c r="C754" t="s">
        <v>64</v>
      </c>
      <c r="D754">
        <v>20.8</v>
      </c>
      <c r="E754">
        <v>20.3</v>
      </c>
      <c r="F754">
        <v>8.3000000000000007</v>
      </c>
      <c r="G754">
        <v>22</v>
      </c>
      <c r="H754">
        <v>31.6</v>
      </c>
      <c r="I754" t="s">
        <v>28</v>
      </c>
      <c r="J754">
        <v>2016</v>
      </c>
      <c r="K754">
        <f>INDEX('student population'!$A$2:$D$801,MATCH(Rank_SOLUTION!B754,'student population'!$A$2:$A$808,0),2)</f>
        <v>11232</v>
      </c>
      <c r="L754">
        <f>INDEX('student population'!$A$2:$D$801,MATCH(Rank_SOLUTION!B754,'student population'!$A$2:$A$808,0),3)</f>
        <v>9.6</v>
      </c>
      <c r="M754" s="1">
        <f>INDEX('student population'!$A$2:$D$801,MATCH(Rank_SOLUTION!B754,'student population'!$A$2:$A$808,0),4)</f>
        <v>0.03</v>
      </c>
      <c r="N754" t="str">
        <f t="shared" si="22"/>
        <v>Medium</v>
      </c>
      <c r="O754" t="str">
        <f t="shared" si="23"/>
        <v>do not apply</v>
      </c>
    </row>
    <row r="755" spans="1:15" x14ac:dyDescent="0.25">
      <c r="A755" t="s">
        <v>672</v>
      </c>
      <c r="B755" t="s">
        <v>840</v>
      </c>
      <c r="C755" t="s">
        <v>64</v>
      </c>
      <c r="D755">
        <v>28.5</v>
      </c>
      <c r="E755">
        <v>14</v>
      </c>
      <c r="F755">
        <v>7.9</v>
      </c>
      <c r="G755">
        <v>7</v>
      </c>
      <c r="H755" t="s">
        <v>28</v>
      </c>
      <c r="I755" t="s">
        <v>28</v>
      </c>
      <c r="J755">
        <v>2016</v>
      </c>
      <c r="K755">
        <f>INDEX('student population'!$A$2:$D$801,MATCH(Rank_SOLUTION!B755,'student population'!$A$2:$A$808,0),2)</f>
        <v>3675</v>
      </c>
      <c r="L755">
        <f>INDEX('student population'!$A$2:$D$801,MATCH(Rank_SOLUTION!B755,'student population'!$A$2:$A$808,0),3)</f>
        <v>2.5</v>
      </c>
      <c r="M755" s="1">
        <f>INDEX('student population'!$A$2:$D$801,MATCH(Rank_SOLUTION!B755,'student population'!$A$2:$A$808,0),4)</f>
        <v>0</v>
      </c>
      <c r="N755" t="str">
        <f t="shared" si="22"/>
        <v>Small</v>
      </c>
      <c r="O755" t="str">
        <f t="shared" si="23"/>
        <v>apply</v>
      </c>
    </row>
    <row r="756" spans="1:15" x14ac:dyDescent="0.25">
      <c r="A756" t="s">
        <v>672</v>
      </c>
      <c r="B756" t="s">
        <v>841</v>
      </c>
      <c r="C756" t="s">
        <v>62</v>
      </c>
      <c r="D756">
        <v>25</v>
      </c>
      <c r="E756">
        <v>15.7</v>
      </c>
      <c r="F756">
        <v>18.399999999999999</v>
      </c>
      <c r="G756">
        <v>16.100000000000001</v>
      </c>
      <c r="H756">
        <v>90.8</v>
      </c>
      <c r="I756" t="s">
        <v>28</v>
      </c>
      <c r="J756">
        <v>2016</v>
      </c>
      <c r="K756">
        <f>INDEX('student population'!$A$2:$D$801,MATCH(Rank_SOLUTION!B756,'student population'!$A$2:$A$808,0),2)</f>
        <v>65035</v>
      </c>
      <c r="L756">
        <f>INDEX('student population'!$A$2:$D$801,MATCH(Rank_SOLUTION!B756,'student population'!$A$2:$A$808,0),3)</f>
        <v>14.5</v>
      </c>
      <c r="M756" s="1">
        <f>INDEX('student population'!$A$2:$D$801,MATCH(Rank_SOLUTION!B756,'student population'!$A$2:$A$808,0),4)</f>
        <v>0.02</v>
      </c>
      <c r="N756" t="str">
        <f t="shared" si="22"/>
        <v>Large</v>
      </c>
      <c r="O756" t="str">
        <f t="shared" si="23"/>
        <v>do not apply</v>
      </c>
    </row>
    <row r="757" spans="1:15" x14ac:dyDescent="0.25">
      <c r="A757" t="s">
        <v>672</v>
      </c>
      <c r="B757" t="s">
        <v>842</v>
      </c>
      <c r="C757" t="s">
        <v>668</v>
      </c>
      <c r="D757">
        <v>17.7</v>
      </c>
      <c r="E757">
        <v>18.5</v>
      </c>
      <c r="F757">
        <v>8</v>
      </c>
      <c r="G757">
        <v>20.399999999999999</v>
      </c>
      <c r="H757">
        <v>28.1</v>
      </c>
      <c r="I757" t="s">
        <v>28</v>
      </c>
      <c r="J757">
        <v>2016</v>
      </c>
      <c r="K757">
        <f>INDEX('student population'!$A$2:$D$801,MATCH(Rank_SOLUTION!B757,'student population'!$A$2:$A$808,0),2)</f>
        <v>32764</v>
      </c>
      <c r="L757">
        <f>INDEX('student population'!$A$2:$D$801,MATCH(Rank_SOLUTION!B757,'student population'!$A$2:$A$808,0),3)</f>
        <v>17.3</v>
      </c>
      <c r="M757" s="1">
        <f>INDEX('student population'!$A$2:$D$801,MATCH(Rank_SOLUTION!B757,'student population'!$A$2:$A$808,0),4)</f>
        <v>0.01</v>
      </c>
      <c r="N757" t="str">
        <f t="shared" si="22"/>
        <v>Large</v>
      </c>
      <c r="O757" t="str">
        <f t="shared" si="23"/>
        <v>do not apply</v>
      </c>
    </row>
    <row r="758" spans="1:15" x14ac:dyDescent="0.25">
      <c r="A758" t="s">
        <v>672</v>
      </c>
      <c r="B758" t="s">
        <v>843</v>
      </c>
      <c r="C758" t="s">
        <v>725</v>
      </c>
      <c r="D758">
        <v>23.3</v>
      </c>
      <c r="E758">
        <v>30.6</v>
      </c>
      <c r="F758">
        <v>8.6</v>
      </c>
      <c r="G758">
        <v>24.9</v>
      </c>
      <c r="H758">
        <v>33.200000000000003</v>
      </c>
      <c r="I758" t="s">
        <v>28</v>
      </c>
      <c r="J758">
        <v>2016</v>
      </c>
      <c r="K758">
        <f>INDEX('student population'!$A$2:$D$801,MATCH(Rank_SOLUTION!B758,'student population'!$A$2:$A$808,0),2)</f>
        <v>16400</v>
      </c>
      <c r="L758">
        <f>INDEX('student population'!$A$2:$D$801,MATCH(Rank_SOLUTION!B758,'student population'!$A$2:$A$808,0),3)</f>
        <v>15.3</v>
      </c>
      <c r="M758" s="1">
        <f>INDEX('student population'!$A$2:$D$801,MATCH(Rank_SOLUTION!B758,'student population'!$A$2:$A$808,0),4)</f>
        <v>0.02</v>
      </c>
      <c r="N758" t="str">
        <f t="shared" si="22"/>
        <v>Medium</v>
      </c>
      <c r="O758" t="str">
        <f t="shared" si="23"/>
        <v>do not apply</v>
      </c>
    </row>
    <row r="759" spans="1:15" x14ac:dyDescent="0.25">
      <c r="A759" t="s">
        <v>672</v>
      </c>
      <c r="B759" t="s">
        <v>844</v>
      </c>
      <c r="C759" t="s">
        <v>112</v>
      </c>
      <c r="D759">
        <v>21.5</v>
      </c>
      <c r="E759">
        <v>27.7</v>
      </c>
      <c r="F759">
        <v>24.8</v>
      </c>
      <c r="G759">
        <v>20.5</v>
      </c>
      <c r="H759">
        <v>46.8</v>
      </c>
      <c r="I759" t="s">
        <v>28</v>
      </c>
      <c r="J759">
        <v>2016</v>
      </c>
      <c r="K759">
        <f>INDEX('student population'!$A$2:$D$801,MATCH(Rank_SOLUTION!B759,'student population'!$A$2:$A$808,0),2)</f>
        <v>10625</v>
      </c>
      <c r="L759">
        <f>INDEX('student population'!$A$2:$D$801,MATCH(Rank_SOLUTION!B759,'student population'!$A$2:$A$808,0),3)</f>
        <v>24.1</v>
      </c>
      <c r="M759" s="1">
        <f>INDEX('student population'!$A$2:$D$801,MATCH(Rank_SOLUTION!B759,'student population'!$A$2:$A$808,0),4)</f>
        <v>7.0000000000000007E-2</v>
      </c>
      <c r="N759" t="str">
        <f t="shared" si="22"/>
        <v>Medium</v>
      </c>
      <c r="O759" t="str">
        <f t="shared" si="23"/>
        <v>do not apply</v>
      </c>
    </row>
    <row r="760" spans="1:15" x14ac:dyDescent="0.25">
      <c r="A760" t="s">
        <v>672</v>
      </c>
      <c r="B760" t="s">
        <v>845</v>
      </c>
      <c r="C760" t="s">
        <v>64</v>
      </c>
      <c r="D760">
        <v>22</v>
      </c>
      <c r="E760">
        <v>32.799999999999997</v>
      </c>
      <c r="F760">
        <v>9.4</v>
      </c>
      <c r="G760">
        <v>5.3</v>
      </c>
      <c r="H760">
        <v>29.5</v>
      </c>
      <c r="I760" t="s">
        <v>28</v>
      </c>
      <c r="J760">
        <v>2016</v>
      </c>
      <c r="K760">
        <f>INDEX('student population'!$A$2:$D$801,MATCH(Rank_SOLUTION!B760,'student population'!$A$2:$A$808,0),2)</f>
        <v>12799</v>
      </c>
      <c r="L760">
        <f>INDEX('student population'!$A$2:$D$801,MATCH(Rank_SOLUTION!B760,'student population'!$A$2:$A$808,0),3)</f>
        <v>24.3</v>
      </c>
      <c r="M760" s="1">
        <f>INDEX('student population'!$A$2:$D$801,MATCH(Rank_SOLUTION!B760,'student population'!$A$2:$A$808,0),4)</f>
        <v>0.08</v>
      </c>
      <c r="N760" t="str">
        <f t="shared" si="22"/>
        <v>Medium</v>
      </c>
      <c r="O760" t="str">
        <f t="shared" si="23"/>
        <v>do not apply</v>
      </c>
    </row>
    <row r="761" spans="1:15" x14ac:dyDescent="0.25">
      <c r="A761" t="s">
        <v>672</v>
      </c>
      <c r="B761" t="s">
        <v>846</v>
      </c>
      <c r="C761" t="s">
        <v>151</v>
      </c>
      <c r="D761">
        <v>18.399999999999999</v>
      </c>
      <c r="E761">
        <v>28.7</v>
      </c>
      <c r="F761">
        <v>11.3</v>
      </c>
      <c r="G761">
        <v>9.4</v>
      </c>
      <c r="H761">
        <v>28.8</v>
      </c>
      <c r="I761" t="s">
        <v>28</v>
      </c>
      <c r="J761">
        <v>2016</v>
      </c>
      <c r="K761">
        <f>INDEX('student population'!$A$2:$D$801,MATCH(Rank_SOLUTION!B761,'student population'!$A$2:$A$808,0),2)</f>
        <v>197102</v>
      </c>
      <c r="L761">
        <f>INDEX('student population'!$A$2:$D$801,MATCH(Rank_SOLUTION!B761,'student population'!$A$2:$A$808,0),3)</f>
        <v>108.5</v>
      </c>
      <c r="M761" s="1">
        <f>INDEX('student population'!$A$2:$D$801,MATCH(Rank_SOLUTION!B761,'student population'!$A$2:$A$808,0),4)</f>
        <v>0.09</v>
      </c>
      <c r="N761" t="str">
        <f t="shared" si="22"/>
        <v>Large</v>
      </c>
      <c r="O761" t="str">
        <f t="shared" si="23"/>
        <v>do not apply</v>
      </c>
    </row>
    <row r="762" spans="1:15" x14ac:dyDescent="0.25">
      <c r="A762" t="s">
        <v>672</v>
      </c>
      <c r="B762" t="s">
        <v>847</v>
      </c>
      <c r="C762" t="s">
        <v>195</v>
      </c>
      <c r="D762">
        <v>21.9</v>
      </c>
      <c r="E762">
        <v>17.3</v>
      </c>
      <c r="F762">
        <v>8.1999999999999993</v>
      </c>
      <c r="G762">
        <v>9.1999999999999993</v>
      </c>
      <c r="H762">
        <v>39.5</v>
      </c>
      <c r="I762" t="s">
        <v>28</v>
      </c>
      <c r="J762">
        <v>2016</v>
      </c>
      <c r="K762">
        <f>INDEX('student population'!$A$2:$D$801,MATCH(Rank_SOLUTION!B762,'student population'!$A$2:$A$808,0),2)</f>
        <v>27556</v>
      </c>
      <c r="L762">
        <f>INDEX('student population'!$A$2:$D$801,MATCH(Rank_SOLUTION!B762,'student population'!$A$2:$A$808,0),3)</f>
        <v>9</v>
      </c>
      <c r="M762" s="1">
        <f>INDEX('student population'!$A$2:$D$801,MATCH(Rank_SOLUTION!B762,'student population'!$A$2:$A$808,0),4)</f>
        <v>0.03</v>
      </c>
      <c r="N762" t="str">
        <f t="shared" si="22"/>
        <v>Medium</v>
      </c>
      <c r="O762" t="str">
        <f t="shared" si="23"/>
        <v>do not apply</v>
      </c>
    </row>
    <row r="763" spans="1:15" x14ac:dyDescent="0.25">
      <c r="A763" t="s">
        <v>672</v>
      </c>
      <c r="B763" t="s">
        <v>848</v>
      </c>
      <c r="C763" t="s">
        <v>11</v>
      </c>
      <c r="D763">
        <v>21</v>
      </c>
      <c r="E763">
        <v>20.8</v>
      </c>
      <c r="F763">
        <v>11.8</v>
      </c>
      <c r="G763">
        <v>20.100000000000001</v>
      </c>
      <c r="H763">
        <v>39.9</v>
      </c>
      <c r="I763" t="s">
        <v>28</v>
      </c>
      <c r="J763">
        <v>2016</v>
      </c>
      <c r="K763">
        <f>INDEX('student population'!$A$2:$D$801,MATCH(Rank_SOLUTION!B763,'student population'!$A$2:$A$808,0),2)</f>
        <v>14569</v>
      </c>
      <c r="L763">
        <f>INDEX('student population'!$A$2:$D$801,MATCH(Rank_SOLUTION!B763,'student population'!$A$2:$A$808,0),3)</f>
        <v>18.5</v>
      </c>
      <c r="M763" s="1">
        <f>INDEX('student population'!$A$2:$D$801,MATCH(Rank_SOLUTION!B763,'student population'!$A$2:$A$808,0),4)</f>
        <v>0.03</v>
      </c>
      <c r="N763" t="str">
        <f t="shared" si="22"/>
        <v>Medium</v>
      </c>
      <c r="O763" t="str">
        <f t="shared" si="23"/>
        <v>do not apply</v>
      </c>
    </row>
    <row r="764" spans="1:15" x14ac:dyDescent="0.25">
      <c r="A764" t="s">
        <v>672</v>
      </c>
      <c r="B764" t="s">
        <v>849</v>
      </c>
      <c r="C764" t="s">
        <v>51</v>
      </c>
      <c r="D764">
        <v>18.399999999999999</v>
      </c>
      <c r="E764">
        <v>63</v>
      </c>
      <c r="F764">
        <v>13.1</v>
      </c>
      <c r="G764">
        <v>14.4</v>
      </c>
      <c r="H764">
        <v>28.8</v>
      </c>
      <c r="I764" t="s">
        <v>28</v>
      </c>
      <c r="J764">
        <v>2016</v>
      </c>
      <c r="K764">
        <f>INDEX('student population'!$A$2:$D$801,MATCH(Rank_SOLUTION!B764,'student population'!$A$2:$A$808,0),2)</f>
        <v>13761</v>
      </c>
      <c r="L764">
        <f>INDEX('student population'!$A$2:$D$801,MATCH(Rank_SOLUTION!B764,'student population'!$A$2:$A$808,0),3)</f>
        <v>29.2</v>
      </c>
      <c r="M764" s="1">
        <f>INDEX('student population'!$A$2:$D$801,MATCH(Rank_SOLUTION!B764,'student population'!$A$2:$A$808,0),4)</f>
        <v>0.21</v>
      </c>
      <c r="N764" t="str">
        <f t="shared" si="22"/>
        <v>Medium</v>
      </c>
      <c r="O764" t="str">
        <f t="shared" si="23"/>
        <v>do not apply</v>
      </c>
    </row>
    <row r="765" spans="1:15" x14ac:dyDescent="0.25">
      <c r="A765" t="s">
        <v>672</v>
      </c>
      <c r="B765" t="s">
        <v>850</v>
      </c>
      <c r="C765" t="s">
        <v>679</v>
      </c>
      <c r="D765">
        <v>22.6</v>
      </c>
      <c r="E765">
        <v>31.6</v>
      </c>
      <c r="F765">
        <v>5.9</v>
      </c>
      <c r="G765">
        <v>16</v>
      </c>
      <c r="H765" t="s">
        <v>28</v>
      </c>
      <c r="I765" t="s">
        <v>28</v>
      </c>
      <c r="J765">
        <v>2016</v>
      </c>
      <c r="K765">
        <f>INDEX('student population'!$A$2:$D$801,MATCH(Rank_SOLUTION!B765,'student population'!$A$2:$A$808,0),2)</f>
        <v>16817</v>
      </c>
      <c r="L765">
        <f>INDEX('student population'!$A$2:$D$801,MATCH(Rank_SOLUTION!B765,'student population'!$A$2:$A$808,0),3)</f>
        <v>6</v>
      </c>
      <c r="M765" s="1">
        <f>INDEX('student population'!$A$2:$D$801,MATCH(Rank_SOLUTION!B765,'student population'!$A$2:$A$808,0),4)</f>
        <v>0</v>
      </c>
      <c r="N765" t="str">
        <f t="shared" si="22"/>
        <v>Medium</v>
      </c>
      <c r="O765" t="str">
        <f t="shared" si="23"/>
        <v>do not apply</v>
      </c>
    </row>
    <row r="766" spans="1:15" x14ac:dyDescent="0.25">
      <c r="A766" t="s">
        <v>672</v>
      </c>
      <c r="B766" t="s">
        <v>851</v>
      </c>
      <c r="C766" t="s">
        <v>852</v>
      </c>
      <c r="D766">
        <v>21.3</v>
      </c>
      <c r="E766">
        <v>71.5</v>
      </c>
      <c r="F766">
        <v>10.6</v>
      </c>
      <c r="G766">
        <v>16</v>
      </c>
      <c r="H766">
        <v>37.6</v>
      </c>
      <c r="I766" t="s">
        <v>28</v>
      </c>
      <c r="J766">
        <v>2016</v>
      </c>
      <c r="K766">
        <f>INDEX('student population'!$A$2:$D$801,MATCH(Rank_SOLUTION!B766,'student population'!$A$2:$A$808,0),2)</f>
        <v>7089</v>
      </c>
      <c r="L766">
        <f>INDEX('student population'!$A$2:$D$801,MATCH(Rank_SOLUTION!B766,'student population'!$A$2:$A$808,0),3)</f>
        <v>9</v>
      </c>
      <c r="M766" s="1">
        <f>INDEX('student population'!$A$2:$D$801,MATCH(Rank_SOLUTION!B766,'student population'!$A$2:$A$808,0),4)</f>
        <v>0.03</v>
      </c>
      <c r="N766" t="str">
        <f t="shared" si="22"/>
        <v>Small</v>
      </c>
      <c r="O766" t="str">
        <f t="shared" si="23"/>
        <v>apply</v>
      </c>
    </row>
    <row r="767" spans="1:15" x14ac:dyDescent="0.25">
      <c r="A767" t="s">
        <v>672</v>
      </c>
      <c r="B767" t="s">
        <v>853</v>
      </c>
      <c r="C767" t="s">
        <v>614</v>
      </c>
      <c r="D767">
        <v>21.1</v>
      </c>
      <c r="E767">
        <v>25.9</v>
      </c>
      <c r="F767">
        <v>11.6</v>
      </c>
      <c r="G767">
        <v>18.399999999999999</v>
      </c>
      <c r="H767">
        <v>38.1</v>
      </c>
      <c r="I767" t="s">
        <v>28</v>
      </c>
      <c r="J767">
        <v>2016</v>
      </c>
      <c r="K767">
        <f>INDEX('student population'!$A$2:$D$801,MATCH(Rank_SOLUTION!B767,'student population'!$A$2:$A$808,0),2)</f>
        <v>12650</v>
      </c>
      <c r="L767">
        <f>INDEX('student population'!$A$2:$D$801,MATCH(Rank_SOLUTION!B767,'student population'!$A$2:$A$808,0),3)</f>
        <v>32.9</v>
      </c>
      <c r="M767" s="1">
        <f>INDEX('student population'!$A$2:$D$801,MATCH(Rank_SOLUTION!B767,'student population'!$A$2:$A$808,0),4)</f>
        <v>0.01</v>
      </c>
      <c r="N767" t="str">
        <f t="shared" si="22"/>
        <v>Medium</v>
      </c>
      <c r="O767" t="str">
        <f t="shared" si="23"/>
        <v>do not apply</v>
      </c>
    </row>
    <row r="768" spans="1:15" x14ac:dyDescent="0.25">
      <c r="A768" t="s">
        <v>672</v>
      </c>
      <c r="B768" t="s">
        <v>854</v>
      </c>
      <c r="C768" t="s">
        <v>652</v>
      </c>
      <c r="D768">
        <v>20</v>
      </c>
      <c r="E768">
        <v>46.9</v>
      </c>
      <c r="F768">
        <v>10.5</v>
      </c>
      <c r="G768">
        <v>20.5</v>
      </c>
      <c r="H768">
        <v>33.200000000000003</v>
      </c>
      <c r="I768" t="s">
        <v>28</v>
      </c>
      <c r="J768">
        <v>2016</v>
      </c>
      <c r="K768">
        <f>INDEX('student population'!$A$2:$D$801,MATCH(Rank_SOLUTION!B768,'student population'!$A$2:$A$808,0),2)</f>
        <v>22684</v>
      </c>
      <c r="L768">
        <f>INDEX('student population'!$A$2:$D$801,MATCH(Rank_SOLUTION!B768,'student population'!$A$2:$A$808,0),3)</f>
        <v>13.8</v>
      </c>
      <c r="M768" s="1">
        <f>INDEX('student population'!$A$2:$D$801,MATCH(Rank_SOLUTION!B768,'student population'!$A$2:$A$808,0),4)</f>
        <v>0.09</v>
      </c>
      <c r="N768" t="str">
        <f t="shared" si="22"/>
        <v>Medium</v>
      </c>
      <c r="O768" t="str">
        <f t="shared" si="23"/>
        <v>do not apply</v>
      </c>
    </row>
    <row r="769" spans="1:15" x14ac:dyDescent="0.25">
      <c r="A769" t="s">
        <v>672</v>
      </c>
      <c r="B769" t="s">
        <v>855</v>
      </c>
      <c r="C769" t="s">
        <v>204</v>
      </c>
      <c r="D769">
        <v>25.7</v>
      </c>
      <c r="E769">
        <v>26.5</v>
      </c>
      <c r="F769">
        <v>21.7</v>
      </c>
      <c r="G769">
        <v>19</v>
      </c>
      <c r="H769">
        <v>42.2</v>
      </c>
      <c r="I769" t="s">
        <v>28</v>
      </c>
      <c r="J769">
        <v>2016</v>
      </c>
      <c r="K769">
        <f>INDEX('student population'!$A$2:$D$801,MATCH(Rank_SOLUTION!B769,'student population'!$A$2:$A$808,0),2)</f>
        <v>6001</v>
      </c>
      <c r="L769">
        <f>INDEX('student population'!$A$2:$D$801,MATCH(Rank_SOLUTION!B769,'student population'!$A$2:$A$808,0),3)</f>
        <v>11.1</v>
      </c>
      <c r="M769" s="1">
        <f>INDEX('student population'!$A$2:$D$801,MATCH(Rank_SOLUTION!B769,'student population'!$A$2:$A$808,0),4)</f>
        <v>0.06</v>
      </c>
      <c r="N769" t="str">
        <f t="shared" si="22"/>
        <v>Small</v>
      </c>
      <c r="O769" t="str">
        <f t="shared" si="23"/>
        <v>apply</v>
      </c>
    </row>
    <row r="770" spans="1:15" x14ac:dyDescent="0.25">
      <c r="A770" t="s">
        <v>672</v>
      </c>
      <c r="B770" t="s">
        <v>856</v>
      </c>
      <c r="C770" t="s">
        <v>857</v>
      </c>
      <c r="D770">
        <v>27.9</v>
      </c>
      <c r="E770">
        <v>28.2</v>
      </c>
      <c r="F770">
        <v>11</v>
      </c>
      <c r="G770">
        <v>4.2</v>
      </c>
      <c r="H770">
        <v>28</v>
      </c>
      <c r="I770" t="s">
        <v>28</v>
      </c>
      <c r="J770">
        <v>2016</v>
      </c>
      <c r="K770">
        <f>INDEX('student population'!$A$2:$D$801,MATCH(Rank_SOLUTION!B770,'student population'!$A$2:$A$808,0),2)</f>
        <v>22686</v>
      </c>
      <c r="L770">
        <f>INDEX('student population'!$A$2:$D$801,MATCH(Rank_SOLUTION!B770,'student population'!$A$2:$A$808,0),3)</f>
        <v>8.1999999999999993</v>
      </c>
      <c r="M770" s="1">
        <f>INDEX('student population'!$A$2:$D$801,MATCH(Rank_SOLUTION!B770,'student population'!$A$2:$A$808,0),4)</f>
        <v>0.02</v>
      </c>
      <c r="N770" t="str">
        <f t="shared" ref="N770:N801" si="24">IF(K770&gt;30000,"Large", IF(K770&gt;10000, "Medium", "Small"))</f>
        <v>Medium</v>
      </c>
      <c r="O770" t="str">
        <f t="shared" ref="O770:O801" si="25">IF(AND(N770="Small", L770 &lt;40), "apply", "do not apply")</f>
        <v>do not apply</v>
      </c>
    </row>
    <row r="771" spans="1:15" x14ac:dyDescent="0.25">
      <c r="A771" t="s">
        <v>672</v>
      </c>
      <c r="B771" t="s">
        <v>858</v>
      </c>
      <c r="C771" t="s">
        <v>179</v>
      </c>
      <c r="D771">
        <v>21.8</v>
      </c>
      <c r="E771">
        <v>39.5</v>
      </c>
      <c r="F771">
        <v>14.6</v>
      </c>
      <c r="G771">
        <v>24.5</v>
      </c>
      <c r="H771">
        <v>38.299999999999997</v>
      </c>
      <c r="I771" t="s">
        <v>28</v>
      </c>
      <c r="J771">
        <v>2016</v>
      </c>
      <c r="K771">
        <f>INDEX('student population'!$A$2:$D$801,MATCH(Rank_SOLUTION!B771,'student population'!$A$2:$A$808,0),2)</f>
        <v>41500</v>
      </c>
      <c r="L771">
        <f>INDEX('student population'!$A$2:$D$801,MATCH(Rank_SOLUTION!B771,'student population'!$A$2:$A$808,0),3)</f>
        <v>13.8</v>
      </c>
      <c r="M771" s="1">
        <f>INDEX('student population'!$A$2:$D$801,MATCH(Rank_SOLUTION!B771,'student population'!$A$2:$A$808,0),4)</f>
        <v>0.11</v>
      </c>
      <c r="N771" t="str">
        <f t="shared" si="24"/>
        <v>Large</v>
      </c>
      <c r="O771" t="str">
        <f t="shared" si="25"/>
        <v>do not apply</v>
      </c>
    </row>
    <row r="772" spans="1:15" x14ac:dyDescent="0.25">
      <c r="A772" t="s">
        <v>672</v>
      </c>
      <c r="B772" t="s">
        <v>859</v>
      </c>
      <c r="C772" t="s">
        <v>498</v>
      </c>
      <c r="D772">
        <v>26.1</v>
      </c>
      <c r="E772">
        <v>16.5</v>
      </c>
      <c r="F772">
        <v>16.899999999999999</v>
      </c>
      <c r="G772">
        <v>15.8</v>
      </c>
      <c r="H772" t="s">
        <v>28</v>
      </c>
      <c r="I772" t="s">
        <v>28</v>
      </c>
      <c r="J772">
        <v>2016</v>
      </c>
      <c r="K772">
        <f>INDEX('student population'!$A$2:$D$801,MATCH(Rank_SOLUTION!B772,'student population'!$A$2:$A$808,0),2)</f>
        <v>53802</v>
      </c>
      <c r="L772">
        <f>INDEX('student population'!$A$2:$D$801,MATCH(Rank_SOLUTION!B772,'student population'!$A$2:$A$808,0),3)</f>
        <v>27</v>
      </c>
      <c r="M772" s="1">
        <f>INDEX('student population'!$A$2:$D$801,MATCH(Rank_SOLUTION!B772,'student population'!$A$2:$A$808,0),4)</f>
        <v>0.01</v>
      </c>
      <c r="N772" t="str">
        <f t="shared" si="24"/>
        <v>Large</v>
      </c>
      <c r="O772" t="str">
        <f t="shared" si="25"/>
        <v>do not apply</v>
      </c>
    </row>
    <row r="773" spans="1:15" x14ac:dyDescent="0.25">
      <c r="A773" t="s">
        <v>672</v>
      </c>
      <c r="B773" t="s">
        <v>860</v>
      </c>
      <c r="C773" t="s">
        <v>11</v>
      </c>
      <c r="D773">
        <v>18.600000000000001</v>
      </c>
      <c r="E773">
        <v>30.4</v>
      </c>
      <c r="F773">
        <v>18.7</v>
      </c>
      <c r="G773">
        <v>18.399999999999999</v>
      </c>
      <c r="H773" t="s">
        <v>28</v>
      </c>
      <c r="I773" t="s">
        <v>28</v>
      </c>
      <c r="J773">
        <v>2016</v>
      </c>
      <c r="K773">
        <f>INDEX('student population'!$A$2:$D$801,MATCH(Rank_SOLUTION!B773,'student population'!$A$2:$A$808,0),2)</f>
        <v>19123</v>
      </c>
      <c r="L773">
        <f>INDEX('student population'!$A$2:$D$801,MATCH(Rank_SOLUTION!B773,'student population'!$A$2:$A$808,0),3)</f>
        <v>29</v>
      </c>
      <c r="M773" s="1">
        <f>INDEX('student population'!$A$2:$D$801,MATCH(Rank_SOLUTION!B773,'student population'!$A$2:$A$808,0),4)</f>
        <v>7.0000000000000007E-2</v>
      </c>
      <c r="N773" t="str">
        <f t="shared" si="24"/>
        <v>Medium</v>
      </c>
      <c r="O773" t="str">
        <f t="shared" si="25"/>
        <v>do not apply</v>
      </c>
    </row>
    <row r="774" spans="1:15" x14ac:dyDescent="0.25">
      <c r="A774" t="s">
        <v>672</v>
      </c>
      <c r="B774" t="s">
        <v>861</v>
      </c>
      <c r="C774" t="s">
        <v>11</v>
      </c>
      <c r="D774">
        <v>27.9</v>
      </c>
      <c r="E774">
        <v>36.799999999999997</v>
      </c>
      <c r="F774">
        <v>17.2</v>
      </c>
      <c r="G774">
        <v>22</v>
      </c>
      <c r="H774" t="s">
        <v>28</v>
      </c>
      <c r="I774" t="s">
        <v>28</v>
      </c>
      <c r="J774">
        <v>2016</v>
      </c>
      <c r="K774">
        <f>INDEX('student population'!$A$2:$D$801,MATCH(Rank_SOLUTION!B774,'student population'!$A$2:$A$808,0),2)</f>
        <v>29512</v>
      </c>
      <c r="L774">
        <f>INDEX('student population'!$A$2:$D$801,MATCH(Rank_SOLUTION!B774,'student population'!$A$2:$A$808,0),3)</f>
        <v>20.9</v>
      </c>
      <c r="M774" s="1">
        <f>INDEX('student population'!$A$2:$D$801,MATCH(Rank_SOLUTION!B774,'student population'!$A$2:$A$808,0),4)</f>
        <v>7.0000000000000007E-2</v>
      </c>
      <c r="N774" t="str">
        <f t="shared" si="24"/>
        <v>Medium</v>
      </c>
      <c r="O774" t="str">
        <f t="shared" si="25"/>
        <v>do not apply</v>
      </c>
    </row>
    <row r="775" spans="1:15" x14ac:dyDescent="0.25">
      <c r="A775" t="s">
        <v>672</v>
      </c>
      <c r="B775" t="s">
        <v>862</v>
      </c>
      <c r="C775" t="s">
        <v>64</v>
      </c>
      <c r="D775">
        <v>17.899999999999999</v>
      </c>
      <c r="E775">
        <v>19.3</v>
      </c>
      <c r="F775">
        <v>7.6</v>
      </c>
      <c r="G775">
        <v>15.3</v>
      </c>
      <c r="H775">
        <v>34.4</v>
      </c>
      <c r="I775" t="s">
        <v>28</v>
      </c>
      <c r="J775">
        <v>2016</v>
      </c>
      <c r="K775">
        <f>INDEX('student population'!$A$2:$D$801,MATCH(Rank_SOLUTION!B775,'student population'!$A$2:$A$808,0),2)</f>
        <v>29700</v>
      </c>
      <c r="L775">
        <f>INDEX('student population'!$A$2:$D$801,MATCH(Rank_SOLUTION!B775,'student population'!$A$2:$A$808,0),3)</f>
        <v>12.7</v>
      </c>
      <c r="M775" s="1">
        <f>INDEX('student population'!$A$2:$D$801,MATCH(Rank_SOLUTION!B775,'student population'!$A$2:$A$808,0),4)</f>
        <v>0.01</v>
      </c>
      <c r="N775" t="str">
        <f t="shared" si="24"/>
        <v>Medium</v>
      </c>
      <c r="O775" t="str">
        <f t="shared" si="25"/>
        <v>do not apply</v>
      </c>
    </row>
    <row r="776" spans="1:15" x14ac:dyDescent="0.25">
      <c r="A776" t="s">
        <v>672</v>
      </c>
      <c r="B776" t="s">
        <v>863</v>
      </c>
      <c r="C776" t="s">
        <v>64</v>
      </c>
      <c r="D776">
        <v>25.3</v>
      </c>
      <c r="E776">
        <v>16.8</v>
      </c>
      <c r="F776">
        <v>21.6</v>
      </c>
      <c r="G776">
        <v>12.8</v>
      </c>
      <c r="H776">
        <v>59.6</v>
      </c>
      <c r="I776" t="s">
        <v>28</v>
      </c>
      <c r="J776">
        <v>2016</v>
      </c>
      <c r="K776">
        <f>INDEX('student population'!$A$2:$D$801,MATCH(Rank_SOLUTION!B776,'student population'!$A$2:$A$808,0),2)</f>
        <v>7519</v>
      </c>
      <c r="L776">
        <f>INDEX('student population'!$A$2:$D$801,MATCH(Rank_SOLUTION!B776,'student population'!$A$2:$A$808,0),3)</f>
        <v>8.9</v>
      </c>
      <c r="M776" s="1">
        <f>INDEX('student population'!$A$2:$D$801,MATCH(Rank_SOLUTION!B776,'student population'!$A$2:$A$808,0),4)</f>
        <v>0.03</v>
      </c>
      <c r="N776" t="str">
        <f t="shared" si="24"/>
        <v>Small</v>
      </c>
      <c r="O776" t="str">
        <f t="shared" si="25"/>
        <v>apply</v>
      </c>
    </row>
    <row r="777" spans="1:15" x14ac:dyDescent="0.25">
      <c r="A777" t="s">
        <v>672</v>
      </c>
      <c r="B777" t="s">
        <v>864</v>
      </c>
      <c r="C777" t="s">
        <v>64</v>
      </c>
      <c r="D777">
        <v>27.9</v>
      </c>
      <c r="E777">
        <v>24.5</v>
      </c>
      <c r="F777">
        <v>12.4</v>
      </c>
      <c r="G777">
        <v>7.7</v>
      </c>
      <c r="H777">
        <v>57.9</v>
      </c>
      <c r="I777" t="s">
        <v>28</v>
      </c>
      <c r="J777">
        <v>2016</v>
      </c>
      <c r="K777">
        <f>INDEX('student population'!$A$2:$D$801,MATCH(Rank_SOLUTION!B777,'student population'!$A$2:$A$808,0),2)</f>
        <v>2597</v>
      </c>
      <c r="L777">
        <f>INDEX('student population'!$A$2:$D$801,MATCH(Rank_SOLUTION!B777,'student population'!$A$2:$A$808,0),3)</f>
        <v>11.1</v>
      </c>
      <c r="M777" s="1">
        <f>INDEX('student population'!$A$2:$D$801,MATCH(Rank_SOLUTION!B777,'student population'!$A$2:$A$808,0),4)</f>
        <v>7.0000000000000007E-2</v>
      </c>
      <c r="N777" t="str">
        <f t="shared" si="24"/>
        <v>Small</v>
      </c>
      <c r="O777" t="str">
        <f t="shared" si="25"/>
        <v>apply</v>
      </c>
    </row>
    <row r="778" spans="1:15" x14ac:dyDescent="0.25">
      <c r="A778" t="s">
        <v>672</v>
      </c>
      <c r="B778" t="s">
        <v>865</v>
      </c>
      <c r="C778" t="s">
        <v>64</v>
      </c>
      <c r="D778">
        <v>23</v>
      </c>
      <c r="E778">
        <v>15.4</v>
      </c>
      <c r="F778">
        <v>24.1</v>
      </c>
      <c r="G778">
        <v>21.4</v>
      </c>
      <c r="H778">
        <v>37.6</v>
      </c>
      <c r="I778" t="s">
        <v>28</v>
      </c>
      <c r="J778">
        <v>2016</v>
      </c>
      <c r="K778">
        <f>INDEX('student population'!$A$2:$D$801,MATCH(Rank_SOLUTION!B778,'student population'!$A$2:$A$808,0),2)</f>
        <v>20243</v>
      </c>
      <c r="L778">
        <f>INDEX('student population'!$A$2:$D$801,MATCH(Rank_SOLUTION!B778,'student population'!$A$2:$A$808,0),3)</f>
        <v>25.7</v>
      </c>
      <c r="M778" s="1">
        <f>INDEX('student population'!$A$2:$D$801,MATCH(Rank_SOLUTION!B778,'student population'!$A$2:$A$808,0),4)</f>
        <v>0.02</v>
      </c>
      <c r="N778" t="str">
        <f t="shared" si="24"/>
        <v>Medium</v>
      </c>
      <c r="O778" t="str">
        <f t="shared" si="25"/>
        <v>do not apply</v>
      </c>
    </row>
    <row r="779" spans="1:15" x14ac:dyDescent="0.25">
      <c r="A779" t="s">
        <v>672</v>
      </c>
      <c r="B779" t="s">
        <v>866</v>
      </c>
      <c r="C779" t="s">
        <v>195</v>
      </c>
      <c r="D779">
        <v>34.799999999999997</v>
      </c>
      <c r="E779">
        <v>36.9</v>
      </c>
      <c r="F779">
        <v>20.8</v>
      </c>
      <c r="G779">
        <v>7.6</v>
      </c>
      <c r="H779">
        <v>44</v>
      </c>
      <c r="I779" t="s">
        <v>28</v>
      </c>
      <c r="J779">
        <v>2016</v>
      </c>
      <c r="K779">
        <f>INDEX('student population'!$A$2:$D$801,MATCH(Rank_SOLUTION!B779,'student population'!$A$2:$A$808,0),2)</f>
        <v>10413</v>
      </c>
      <c r="L779">
        <f>INDEX('student population'!$A$2:$D$801,MATCH(Rank_SOLUTION!B779,'student population'!$A$2:$A$808,0),3)</f>
        <v>9.9</v>
      </c>
      <c r="M779" s="1">
        <f>INDEX('student population'!$A$2:$D$801,MATCH(Rank_SOLUTION!B779,'student population'!$A$2:$A$808,0),4)</f>
        <v>0.12</v>
      </c>
      <c r="N779" t="str">
        <f t="shared" si="24"/>
        <v>Medium</v>
      </c>
      <c r="O779" t="str">
        <f t="shared" si="25"/>
        <v>do not apply</v>
      </c>
    </row>
    <row r="780" spans="1:15" x14ac:dyDescent="0.25">
      <c r="A780" t="s">
        <v>672</v>
      </c>
      <c r="B780" t="s">
        <v>867</v>
      </c>
      <c r="C780" t="s">
        <v>64</v>
      </c>
      <c r="D780">
        <v>24.3</v>
      </c>
      <c r="E780">
        <v>16.7</v>
      </c>
      <c r="F780">
        <v>10.1</v>
      </c>
      <c r="G780">
        <v>9.6</v>
      </c>
      <c r="H780">
        <v>34.5</v>
      </c>
      <c r="I780" t="s">
        <v>28</v>
      </c>
      <c r="J780">
        <v>2016</v>
      </c>
      <c r="K780">
        <f>INDEX('student population'!$A$2:$D$801,MATCH(Rank_SOLUTION!B780,'student population'!$A$2:$A$808,0),2)</f>
        <v>6248</v>
      </c>
      <c r="L780">
        <f>INDEX('student population'!$A$2:$D$801,MATCH(Rank_SOLUTION!B780,'student population'!$A$2:$A$808,0),3)</f>
        <v>8.1999999999999993</v>
      </c>
      <c r="M780" s="1">
        <f>INDEX('student population'!$A$2:$D$801,MATCH(Rank_SOLUTION!B780,'student population'!$A$2:$A$808,0),4)</f>
        <v>0.02</v>
      </c>
      <c r="N780" t="str">
        <f t="shared" si="24"/>
        <v>Small</v>
      </c>
      <c r="O780" t="str">
        <f t="shared" si="25"/>
        <v>apply</v>
      </c>
    </row>
    <row r="781" spans="1:15" x14ac:dyDescent="0.25">
      <c r="A781" t="s">
        <v>672</v>
      </c>
      <c r="B781" t="s">
        <v>868</v>
      </c>
      <c r="C781" t="s">
        <v>64</v>
      </c>
      <c r="D781">
        <v>22</v>
      </c>
      <c r="E781">
        <v>25.4</v>
      </c>
      <c r="F781">
        <v>18.899999999999999</v>
      </c>
      <c r="G781">
        <v>15.8</v>
      </c>
      <c r="H781">
        <v>50.3</v>
      </c>
      <c r="I781" t="s">
        <v>28</v>
      </c>
      <c r="J781">
        <v>2016</v>
      </c>
      <c r="K781">
        <f>INDEX('student population'!$A$2:$D$801,MATCH(Rank_SOLUTION!B781,'student population'!$A$2:$A$808,0),2)</f>
        <v>2153</v>
      </c>
      <c r="L781">
        <f>INDEX('student population'!$A$2:$D$801,MATCH(Rank_SOLUTION!B781,'student population'!$A$2:$A$808,0),3)</f>
        <v>9.3000000000000007</v>
      </c>
      <c r="M781" s="1">
        <f>INDEX('student population'!$A$2:$D$801,MATCH(Rank_SOLUTION!B781,'student population'!$A$2:$A$808,0),4)</f>
        <v>0.09</v>
      </c>
      <c r="N781" t="str">
        <f t="shared" si="24"/>
        <v>Small</v>
      </c>
      <c r="O781" t="str">
        <f t="shared" si="25"/>
        <v>apply</v>
      </c>
    </row>
    <row r="782" spans="1:15" x14ac:dyDescent="0.25">
      <c r="A782" t="s">
        <v>672</v>
      </c>
      <c r="B782" t="s">
        <v>869</v>
      </c>
      <c r="C782" t="s">
        <v>555</v>
      </c>
      <c r="D782">
        <v>24.3</v>
      </c>
      <c r="E782">
        <v>29.7</v>
      </c>
      <c r="F782">
        <v>15.9</v>
      </c>
      <c r="G782">
        <v>10.9</v>
      </c>
      <c r="H782">
        <v>28.4</v>
      </c>
      <c r="I782" t="s">
        <v>28</v>
      </c>
      <c r="J782">
        <v>2016</v>
      </c>
      <c r="K782">
        <f>INDEX('student population'!$A$2:$D$801,MATCH(Rank_SOLUTION!B782,'student population'!$A$2:$A$808,0),2)</f>
        <v>24227</v>
      </c>
      <c r="L782">
        <f>INDEX('student population'!$A$2:$D$801,MATCH(Rank_SOLUTION!B782,'student population'!$A$2:$A$808,0),3)</f>
        <v>11.8</v>
      </c>
      <c r="M782" s="1">
        <f>INDEX('student population'!$A$2:$D$801,MATCH(Rank_SOLUTION!B782,'student population'!$A$2:$A$808,0),4)</f>
        <v>0.12</v>
      </c>
      <c r="N782" t="str">
        <f t="shared" si="24"/>
        <v>Medium</v>
      </c>
      <c r="O782" t="str">
        <f t="shared" si="25"/>
        <v>do not apply</v>
      </c>
    </row>
    <row r="783" spans="1:15" x14ac:dyDescent="0.25">
      <c r="A783" t="s">
        <v>672</v>
      </c>
      <c r="B783" t="s">
        <v>870</v>
      </c>
      <c r="C783" t="s">
        <v>555</v>
      </c>
      <c r="D783">
        <v>25.3</v>
      </c>
      <c r="E783">
        <v>50.1</v>
      </c>
      <c r="F783">
        <v>20.9</v>
      </c>
      <c r="G783">
        <v>10.199999999999999</v>
      </c>
      <c r="H783">
        <v>34.200000000000003</v>
      </c>
      <c r="I783" t="s">
        <v>28</v>
      </c>
      <c r="J783">
        <v>2016</v>
      </c>
      <c r="K783">
        <f>INDEX('student population'!$A$2:$D$801,MATCH(Rank_SOLUTION!B783,'student population'!$A$2:$A$808,0),2)</f>
        <v>23883</v>
      </c>
      <c r="L783">
        <f>INDEX('student population'!$A$2:$D$801,MATCH(Rank_SOLUTION!B783,'student population'!$A$2:$A$808,0),3)</f>
        <v>12.2</v>
      </c>
      <c r="M783" s="1">
        <f>INDEX('student population'!$A$2:$D$801,MATCH(Rank_SOLUTION!B783,'student population'!$A$2:$A$808,0),4)</f>
        <v>0.16</v>
      </c>
      <c r="N783" t="str">
        <f t="shared" si="24"/>
        <v>Medium</v>
      </c>
      <c r="O783" t="str">
        <f t="shared" si="25"/>
        <v>do not apply</v>
      </c>
    </row>
    <row r="784" spans="1:15" x14ac:dyDescent="0.25">
      <c r="A784" t="s">
        <v>672</v>
      </c>
      <c r="B784" t="s">
        <v>871</v>
      </c>
      <c r="C784" t="s">
        <v>555</v>
      </c>
      <c r="D784">
        <v>26.9</v>
      </c>
      <c r="E784">
        <v>44.2</v>
      </c>
      <c r="F784">
        <v>16.600000000000001</v>
      </c>
      <c r="G784">
        <v>12.4</v>
      </c>
      <c r="H784">
        <v>34.4</v>
      </c>
      <c r="I784" t="s">
        <v>28</v>
      </c>
      <c r="J784">
        <v>2016</v>
      </c>
      <c r="K784">
        <f>INDEX('student population'!$A$2:$D$801,MATCH(Rank_SOLUTION!B784,'student population'!$A$2:$A$808,0),2)</f>
        <v>28179</v>
      </c>
      <c r="L784">
        <f>INDEX('student population'!$A$2:$D$801,MATCH(Rank_SOLUTION!B784,'student population'!$A$2:$A$808,0),3)</f>
        <v>14.8</v>
      </c>
      <c r="M784" s="1">
        <f>INDEX('student population'!$A$2:$D$801,MATCH(Rank_SOLUTION!B784,'student population'!$A$2:$A$808,0),4)</f>
        <v>0.1</v>
      </c>
      <c r="N784" t="str">
        <f t="shared" si="24"/>
        <v>Medium</v>
      </c>
      <c r="O784" t="str">
        <f t="shared" si="25"/>
        <v>do not apply</v>
      </c>
    </row>
    <row r="785" spans="1:15" x14ac:dyDescent="0.25">
      <c r="A785" t="s">
        <v>672</v>
      </c>
      <c r="B785" t="s">
        <v>872</v>
      </c>
      <c r="C785" t="s">
        <v>555</v>
      </c>
      <c r="D785">
        <v>15.2</v>
      </c>
      <c r="E785">
        <v>14.8</v>
      </c>
      <c r="F785">
        <v>7.7</v>
      </c>
      <c r="G785">
        <v>18.2</v>
      </c>
      <c r="H785">
        <v>28.3</v>
      </c>
      <c r="I785" t="s">
        <v>28</v>
      </c>
      <c r="J785">
        <v>2016</v>
      </c>
      <c r="K785">
        <f>INDEX('student population'!$A$2:$D$801,MATCH(Rank_SOLUTION!B785,'student population'!$A$2:$A$808,0),2)</f>
        <v>69268</v>
      </c>
      <c r="L785">
        <f>INDEX('student population'!$A$2:$D$801,MATCH(Rank_SOLUTION!B785,'student population'!$A$2:$A$808,0),3)</f>
        <v>16.8</v>
      </c>
      <c r="M785" s="1">
        <f>INDEX('student population'!$A$2:$D$801,MATCH(Rank_SOLUTION!B785,'student population'!$A$2:$A$808,0),4)</f>
        <v>0</v>
      </c>
      <c r="N785" t="str">
        <f t="shared" si="24"/>
        <v>Large</v>
      </c>
      <c r="O785" t="str">
        <f t="shared" si="25"/>
        <v>do not apply</v>
      </c>
    </row>
    <row r="786" spans="1:15" x14ac:dyDescent="0.25">
      <c r="A786" t="s">
        <v>672</v>
      </c>
      <c r="B786" t="s">
        <v>873</v>
      </c>
      <c r="C786" t="s">
        <v>195</v>
      </c>
      <c r="D786">
        <v>24.8</v>
      </c>
      <c r="E786">
        <v>17.3</v>
      </c>
      <c r="F786">
        <v>10.6</v>
      </c>
      <c r="G786">
        <v>16.8</v>
      </c>
      <c r="H786">
        <v>35.6</v>
      </c>
      <c r="I786" t="s">
        <v>28</v>
      </c>
      <c r="J786">
        <v>2016</v>
      </c>
      <c r="K786">
        <f>INDEX('student population'!$A$2:$D$801,MATCH(Rank_SOLUTION!B786,'student population'!$A$2:$A$808,0),2)</f>
        <v>28427</v>
      </c>
      <c r="L786">
        <f>INDEX('student population'!$A$2:$D$801,MATCH(Rank_SOLUTION!B786,'student population'!$A$2:$A$808,0),3)</f>
        <v>10.1</v>
      </c>
      <c r="M786" s="1">
        <f>INDEX('student population'!$A$2:$D$801,MATCH(Rank_SOLUTION!B786,'student population'!$A$2:$A$808,0),4)</f>
        <v>0.03</v>
      </c>
      <c r="N786" t="str">
        <f t="shared" si="24"/>
        <v>Medium</v>
      </c>
      <c r="O786" t="str">
        <f t="shared" si="25"/>
        <v>do not apply</v>
      </c>
    </row>
    <row r="787" spans="1:15" x14ac:dyDescent="0.25">
      <c r="A787" t="s">
        <v>672</v>
      </c>
      <c r="B787" t="s">
        <v>874</v>
      </c>
      <c r="C787" t="s">
        <v>857</v>
      </c>
      <c r="D787">
        <v>21.7</v>
      </c>
      <c r="E787">
        <v>48.4</v>
      </c>
      <c r="F787">
        <v>8.9</v>
      </c>
      <c r="G787">
        <v>1.7</v>
      </c>
      <c r="H787">
        <v>28.8</v>
      </c>
      <c r="I787" t="s">
        <v>28</v>
      </c>
      <c r="J787">
        <v>2016</v>
      </c>
      <c r="K787">
        <f>INDEX('student population'!$A$2:$D$801,MATCH(Rank_SOLUTION!B787,'student population'!$A$2:$A$808,0),2)</f>
        <v>14410</v>
      </c>
      <c r="L787">
        <f>INDEX('student population'!$A$2:$D$801,MATCH(Rank_SOLUTION!B787,'student population'!$A$2:$A$808,0),3)</f>
        <v>9.6999999999999993</v>
      </c>
      <c r="M787" s="1">
        <f>INDEX('student population'!$A$2:$D$801,MATCH(Rank_SOLUTION!B787,'student population'!$A$2:$A$808,0),4)</f>
        <v>0.22</v>
      </c>
      <c r="N787" t="str">
        <f t="shared" si="24"/>
        <v>Medium</v>
      </c>
      <c r="O787" t="str">
        <f t="shared" si="25"/>
        <v>do not apply</v>
      </c>
    </row>
    <row r="788" spans="1:15" x14ac:dyDescent="0.25">
      <c r="A788" t="s">
        <v>672</v>
      </c>
      <c r="B788" t="s">
        <v>875</v>
      </c>
      <c r="C788" t="s">
        <v>179</v>
      </c>
      <c r="D788">
        <v>18.399999999999999</v>
      </c>
      <c r="E788">
        <v>30.7</v>
      </c>
      <c r="F788">
        <v>10.5</v>
      </c>
      <c r="G788">
        <v>31.8</v>
      </c>
      <c r="H788">
        <v>38.1</v>
      </c>
      <c r="I788" t="s">
        <v>28</v>
      </c>
      <c r="J788">
        <v>2016</v>
      </c>
      <c r="K788">
        <f>INDEX('student population'!$A$2:$D$801,MATCH(Rank_SOLUTION!B788,'student population'!$A$2:$A$808,0),2)</f>
        <v>22793</v>
      </c>
      <c r="L788">
        <f>INDEX('student population'!$A$2:$D$801,MATCH(Rank_SOLUTION!B788,'student population'!$A$2:$A$808,0),3)</f>
        <v>19</v>
      </c>
      <c r="M788" s="1">
        <f>INDEX('student population'!$A$2:$D$801,MATCH(Rank_SOLUTION!B788,'student population'!$A$2:$A$808,0),4)</f>
        <v>0.03</v>
      </c>
      <c r="N788" t="str">
        <f t="shared" si="24"/>
        <v>Medium</v>
      </c>
      <c r="O788" t="str">
        <f t="shared" si="25"/>
        <v>do not apply</v>
      </c>
    </row>
    <row r="789" spans="1:15" x14ac:dyDescent="0.25">
      <c r="A789" t="s">
        <v>672</v>
      </c>
      <c r="B789" t="s">
        <v>876</v>
      </c>
      <c r="C789" t="s">
        <v>877</v>
      </c>
      <c r="D789">
        <v>18.3</v>
      </c>
      <c r="E789">
        <v>40.799999999999997</v>
      </c>
      <c r="F789">
        <v>13.6</v>
      </c>
      <c r="G789">
        <v>26.1</v>
      </c>
      <c r="H789">
        <v>41</v>
      </c>
      <c r="I789" t="s">
        <v>28</v>
      </c>
      <c r="J789">
        <v>2016</v>
      </c>
      <c r="K789">
        <f>INDEX('student population'!$A$2:$D$801,MATCH(Rank_SOLUTION!B789,'student population'!$A$2:$A$808,0),2)</f>
        <v>19019</v>
      </c>
      <c r="L789">
        <f>INDEX('student population'!$A$2:$D$801,MATCH(Rank_SOLUTION!B789,'student population'!$A$2:$A$808,0),3)</f>
        <v>14.2</v>
      </c>
      <c r="M789" s="1">
        <f>INDEX('student population'!$A$2:$D$801,MATCH(Rank_SOLUTION!B789,'student population'!$A$2:$A$808,0),4)</f>
        <v>0.04</v>
      </c>
      <c r="N789" t="str">
        <f t="shared" si="24"/>
        <v>Medium</v>
      </c>
      <c r="O789" t="str">
        <f t="shared" si="25"/>
        <v>do not apply</v>
      </c>
    </row>
    <row r="790" spans="1:15" x14ac:dyDescent="0.25">
      <c r="A790" t="s">
        <v>672</v>
      </c>
      <c r="B790" t="s">
        <v>878</v>
      </c>
      <c r="C790" t="s">
        <v>668</v>
      </c>
      <c r="D790">
        <v>19.399999999999999</v>
      </c>
      <c r="E790">
        <v>20.7</v>
      </c>
      <c r="F790">
        <v>8.5</v>
      </c>
      <c r="G790">
        <v>40.299999999999997</v>
      </c>
      <c r="H790">
        <v>47.4</v>
      </c>
      <c r="I790" t="s">
        <v>28</v>
      </c>
      <c r="J790">
        <v>2016</v>
      </c>
      <c r="K790">
        <f>INDEX('student population'!$A$2:$D$801,MATCH(Rank_SOLUTION!B790,'student population'!$A$2:$A$808,0),2)</f>
        <v>34572</v>
      </c>
      <c r="L790">
        <f>INDEX('student population'!$A$2:$D$801,MATCH(Rank_SOLUTION!B790,'student population'!$A$2:$A$808,0),3)</f>
        <v>14.5</v>
      </c>
      <c r="M790" s="1">
        <f>INDEX('student population'!$A$2:$D$801,MATCH(Rank_SOLUTION!B790,'student population'!$A$2:$A$808,0),4)</f>
        <v>0.03</v>
      </c>
      <c r="N790" t="str">
        <f t="shared" si="24"/>
        <v>Large</v>
      </c>
      <c r="O790" t="str">
        <f t="shared" si="25"/>
        <v>do not apply</v>
      </c>
    </row>
    <row r="791" spans="1:15" x14ac:dyDescent="0.25">
      <c r="A791" t="s">
        <v>672</v>
      </c>
      <c r="B791" t="s">
        <v>879</v>
      </c>
      <c r="C791" t="s">
        <v>64</v>
      </c>
      <c r="D791">
        <v>23.6</v>
      </c>
      <c r="E791">
        <v>29.7</v>
      </c>
      <c r="F791">
        <v>14.6</v>
      </c>
      <c r="G791">
        <v>29.4</v>
      </c>
      <c r="H791">
        <v>32.4</v>
      </c>
      <c r="I791" t="s">
        <v>28</v>
      </c>
      <c r="J791">
        <v>2016</v>
      </c>
      <c r="K791">
        <f>INDEX('student population'!$A$2:$D$801,MATCH(Rank_SOLUTION!B791,'student population'!$A$2:$A$808,0),2)</f>
        <v>52316</v>
      </c>
      <c r="L791">
        <f>INDEX('student population'!$A$2:$D$801,MATCH(Rank_SOLUTION!B791,'student population'!$A$2:$A$808,0),3)</f>
        <v>16.899999999999999</v>
      </c>
      <c r="M791" s="1">
        <f>INDEX('student population'!$A$2:$D$801,MATCH(Rank_SOLUTION!B791,'student population'!$A$2:$A$808,0),4)</f>
        <v>0.08</v>
      </c>
      <c r="N791" t="str">
        <f t="shared" si="24"/>
        <v>Large</v>
      </c>
      <c r="O791" t="str">
        <f t="shared" si="25"/>
        <v>do not apply</v>
      </c>
    </row>
    <row r="792" spans="1:15" x14ac:dyDescent="0.25">
      <c r="A792" t="s">
        <v>672</v>
      </c>
      <c r="B792" t="s">
        <v>880</v>
      </c>
      <c r="C792" t="s">
        <v>396</v>
      </c>
      <c r="D792">
        <v>16.3</v>
      </c>
      <c r="E792">
        <v>23.1</v>
      </c>
      <c r="F792">
        <v>9.6999999999999993</v>
      </c>
      <c r="G792">
        <v>29.8</v>
      </c>
      <c r="H792">
        <v>32.1</v>
      </c>
      <c r="I792" t="s">
        <v>28</v>
      </c>
      <c r="J792">
        <v>2016</v>
      </c>
      <c r="K792">
        <f>INDEX('student population'!$A$2:$D$801,MATCH(Rank_SOLUTION!B792,'student population'!$A$2:$A$808,0),2)</f>
        <v>15639</v>
      </c>
      <c r="L792">
        <f>INDEX('student population'!$A$2:$D$801,MATCH(Rank_SOLUTION!B792,'student population'!$A$2:$A$808,0),3)</f>
        <v>21.5</v>
      </c>
      <c r="M792" s="1">
        <f>INDEX('student population'!$A$2:$D$801,MATCH(Rank_SOLUTION!B792,'student population'!$A$2:$A$808,0),4)</f>
        <v>0.02</v>
      </c>
      <c r="N792" t="str">
        <f t="shared" si="24"/>
        <v>Medium</v>
      </c>
      <c r="O792" t="str">
        <f t="shared" si="25"/>
        <v>do not apply</v>
      </c>
    </row>
    <row r="793" spans="1:15" x14ac:dyDescent="0.25">
      <c r="A793" t="s">
        <v>672</v>
      </c>
      <c r="B793" t="s">
        <v>881</v>
      </c>
      <c r="C793" t="s">
        <v>13</v>
      </c>
      <c r="D793">
        <v>16.899999999999999</v>
      </c>
      <c r="E793">
        <v>48.5</v>
      </c>
      <c r="F793">
        <v>11.2</v>
      </c>
      <c r="G793">
        <v>34.6</v>
      </c>
      <c r="H793">
        <v>28.5</v>
      </c>
      <c r="I793" t="s">
        <v>28</v>
      </c>
      <c r="J793">
        <v>2016</v>
      </c>
      <c r="K793">
        <f>INDEX('student population'!$A$2:$D$801,MATCH(Rank_SOLUTION!B793,'student population'!$A$2:$A$808,0),2)</f>
        <v>22525</v>
      </c>
      <c r="L793">
        <f>INDEX('student population'!$A$2:$D$801,MATCH(Rank_SOLUTION!B793,'student population'!$A$2:$A$808,0),3)</f>
        <v>21.4</v>
      </c>
      <c r="M793" s="1">
        <f>INDEX('student population'!$A$2:$D$801,MATCH(Rank_SOLUTION!B793,'student population'!$A$2:$A$808,0),4)</f>
        <v>0.15</v>
      </c>
      <c r="N793" t="str">
        <f t="shared" si="24"/>
        <v>Medium</v>
      </c>
      <c r="O793" t="str">
        <f t="shared" si="25"/>
        <v>do not apply</v>
      </c>
    </row>
    <row r="794" spans="1:15" x14ac:dyDescent="0.25">
      <c r="A794" t="s">
        <v>672</v>
      </c>
      <c r="B794" t="s">
        <v>882</v>
      </c>
      <c r="C794" t="s">
        <v>571</v>
      </c>
      <c r="D794">
        <v>16.100000000000001</v>
      </c>
      <c r="E794">
        <v>21</v>
      </c>
      <c r="F794">
        <v>3.9</v>
      </c>
      <c r="G794">
        <v>22.4</v>
      </c>
      <c r="H794" t="s">
        <v>28</v>
      </c>
      <c r="I794" t="s">
        <v>28</v>
      </c>
      <c r="J794">
        <v>2016</v>
      </c>
      <c r="K794">
        <f>INDEX('student population'!$A$2:$D$801,MATCH(Rank_SOLUTION!B794,'student population'!$A$2:$A$808,0),2)</f>
        <v>12933</v>
      </c>
      <c r="L794">
        <f>INDEX('student population'!$A$2:$D$801,MATCH(Rank_SOLUTION!B794,'student population'!$A$2:$A$808,0),3)</f>
        <v>19</v>
      </c>
      <c r="M794" s="1">
        <f>INDEX('student population'!$A$2:$D$801,MATCH(Rank_SOLUTION!B794,'student population'!$A$2:$A$808,0),4)</f>
        <v>0.03</v>
      </c>
      <c r="N794" t="str">
        <f t="shared" si="24"/>
        <v>Medium</v>
      </c>
      <c r="O794" t="str">
        <f t="shared" si="25"/>
        <v>do not apply</v>
      </c>
    </row>
    <row r="795" spans="1:15" x14ac:dyDescent="0.25">
      <c r="A795" t="s">
        <v>672</v>
      </c>
      <c r="B795" t="s">
        <v>883</v>
      </c>
      <c r="C795" t="s">
        <v>13</v>
      </c>
      <c r="D795">
        <v>17.3</v>
      </c>
      <c r="E795">
        <v>81.900000000000006</v>
      </c>
      <c r="F795">
        <v>11.7</v>
      </c>
      <c r="G795">
        <v>21.1</v>
      </c>
      <c r="H795">
        <v>28.5</v>
      </c>
      <c r="I795" t="s">
        <v>28</v>
      </c>
      <c r="J795">
        <v>2016</v>
      </c>
      <c r="K795">
        <f>INDEX('student population'!$A$2:$D$801,MATCH(Rank_SOLUTION!B795,'student population'!$A$2:$A$808,0),2)</f>
        <v>16609</v>
      </c>
      <c r="L795">
        <f>INDEX('student population'!$A$2:$D$801,MATCH(Rank_SOLUTION!B795,'student population'!$A$2:$A$808,0),3)</f>
        <v>21</v>
      </c>
      <c r="M795" s="1">
        <f>INDEX('student population'!$A$2:$D$801,MATCH(Rank_SOLUTION!B795,'student population'!$A$2:$A$808,0),4)</f>
        <v>0.43</v>
      </c>
      <c r="N795" t="str">
        <f t="shared" si="24"/>
        <v>Medium</v>
      </c>
      <c r="O795" t="str">
        <f t="shared" si="25"/>
        <v>do not apply</v>
      </c>
    </row>
    <row r="796" spans="1:15" x14ac:dyDescent="0.25">
      <c r="A796" t="s">
        <v>672</v>
      </c>
      <c r="B796" t="s">
        <v>884</v>
      </c>
      <c r="C796" t="s">
        <v>62</v>
      </c>
      <c r="D796">
        <v>17.899999999999999</v>
      </c>
      <c r="E796">
        <v>12.8</v>
      </c>
      <c r="F796">
        <v>12.1</v>
      </c>
      <c r="G796">
        <v>8.9</v>
      </c>
      <c r="H796">
        <v>83.7</v>
      </c>
      <c r="I796" t="s">
        <v>28</v>
      </c>
      <c r="J796">
        <v>2016</v>
      </c>
      <c r="K796">
        <f>INDEX('student population'!$A$2:$D$801,MATCH(Rank_SOLUTION!B796,'student population'!$A$2:$A$808,0),2)</f>
        <v>31618</v>
      </c>
      <c r="L796">
        <f>INDEX('student population'!$A$2:$D$801,MATCH(Rank_SOLUTION!B796,'student population'!$A$2:$A$808,0),3)</f>
        <v>16.399999999999999</v>
      </c>
      <c r="M796" s="1">
        <f>INDEX('student population'!$A$2:$D$801,MATCH(Rank_SOLUTION!B796,'student population'!$A$2:$A$808,0),4)</f>
        <v>0.02</v>
      </c>
      <c r="N796" t="str">
        <f t="shared" si="24"/>
        <v>Large</v>
      </c>
      <c r="O796" t="str">
        <f t="shared" si="25"/>
        <v>do not apply</v>
      </c>
    </row>
    <row r="797" spans="1:15" x14ac:dyDescent="0.25">
      <c r="A797" t="s">
        <v>672</v>
      </c>
      <c r="B797" t="s">
        <v>885</v>
      </c>
      <c r="C797" t="s">
        <v>112</v>
      </c>
      <c r="D797">
        <v>18.600000000000001</v>
      </c>
      <c r="E797">
        <v>24.3</v>
      </c>
      <c r="F797">
        <v>10.9</v>
      </c>
      <c r="G797">
        <v>26.5</v>
      </c>
      <c r="H797">
        <v>35.4</v>
      </c>
      <c r="I797" t="s">
        <v>28</v>
      </c>
      <c r="J797">
        <v>2016</v>
      </c>
      <c r="K797">
        <f>INDEX('student population'!$A$2:$D$801,MATCH(Rank_SOLUTION!B797,'student population'!$A$2:$A$808,0),2)</f>
        <v>21958</v>
      </c>
      <c r="L797">
        <f>INDEX('student population'!$A$2:$D$801,MATCH(Rank_SOLUTION!B797,'student population'!$A$2:$A$808,0),3)</f>
        <v>15.3</v>
      </c>
      <c r="M797" s="1">
        <f>INDEX('student population'!$A$2:$D$801,MATCH(Rank_SOLUTION!B797,'student population'!$A$2:$A$808,0),4)</f>
        <v>0.03</v>
      </c>
      <c r="N797" t="str">
        <f t="shared" si="24"/>
        <v>Medium</v>
      </c>
      <c r="O797" t="str">
        <f t="shared" si="25"/>
        <v>do not apply</v>
      </c>
    </row>
    <row r="798" spans="1:15" x14ac:dyDescent="0.25">
      <c r="A798" t="s">
        <v>672</v>
      </c>
      <c r="B798" t="s">
        <v>886</v>
      </c>
      <c r="C798" t="s">
        <v>318</v>
      </c>
      <c r="D798">
        <v>14.5</v>
      </c>
      <c r="E798">
        <v>14.9</v>
      </c>
      <c r="F798">
        <v>7.6</v>
      </c>
      <c r="G798">
        <v>19.3</v>
      </c>
      <c r="H798">
        <v>44</v>
      </c>
      <c r="I798" t="s">
        <v>28</v>
      </c>
      <c r="J798">
        <v>2016</v>
      </c>
      <c r="K798">
        <f>INDEX('student population'!$A$2:$D$801,MATCH(Rank_SOLUTION!B798,'student population'!$A$2:$A$808,0),2)</f>
        <v>31268</v>
      </c>
      <c r="L798">
        <f>INDEX('student population'!$A$2:$D$801,MATCH(Rank_SOLUTION!B798,'student population'!$A$2:$A$808,0),3)</f>
        <v>28.7</v>
      </c>
      <c r="M798" s="1">
        <f>INDEX('student population'!$A$2:$D$801,MATCH(Rank_SOLUTION!B798,'student population'!$A$2:$A$808,0),4)</f>
        <v>0.02</v>
      </c>
      <c r="N798" t="str">
        <f t="shared" si="24"/>
        <v>Large</v>
      </c>
      <c r="O798" t="str">
        <f t="shared" si="25"/>
        <v>do not apply</v>
      </c>
    </row>
    <row r="799" spans="1:15" x14ac:dyDescent="0.25">
      <c r="A799" t="s">
        <v>672</v>
      </c>
      <c r="B799" t="s">
        <v>887</v>
      </c>
      <c r="C799" t="s">
        <v>64</v>
      </c>
      <c r="D799">
        <v>24</v>
      </c>
      <c r="E799">
        <v>16.100000000000001</v>
      </c>
      <c r="F799">
        <v>10.199999999999999</v>
      </c>
      <c r="G799">
        <v>36.4</v>
      </c>
      <c r="H799">
        <v>37.9</v>
      </c>
      <c r="I799" t="s">
        <v>28</v>
      </c>
      <c r="J799">
        <v>2016</v>
      </c>
      <c r="K799">
        <f>INDEX('student population'!$A$2:$D$801,MATCH(Rank_SOLUTION!B799,'student population'!$A$2:$A$808,0),2)</f>
        <v>4122</v>
      </c>
      <c r="L799">
        <f>INDEX('student population'!$A$2:$D$801,MATCH(Rank_SOLUTION!B799,'student population'!$A$2:$A$808,0),3)</f>
        <v>3.7</v>
      </c>
      <c r="M799" s="1">
        <f>INDEX('student population'!$A$2:$D$801,MATCH(Rank_SOLUTION!B799,'student population'!$A$2:$A$808,0),4)</f>
        <v>0.03</v>
      </c>
      <c r="N799" t="str">
        <f t="shared" si="24"/>
        <v>Small</v>
      </c>
      <c r="O799" t="str">
        <f t="shared" si="25"/>
        <v>apply</v>
      </c>
    </row>
    <row r="800" spans="1:15" x14ac:dyDescent="0.25">
      <c r="A800" t="s">
        <v>672</v>
      </c>
      <c r="B800" t="s">
        <v>888</v>
      </c>
      <c r="C800" t="s">
        <v>64</v>
      </c>
      <c r="D800">
        <v>20.100000000000001</v>
      </c>
      <c r="E800">
        <v>23.3</v>
      </c>
      <c r="F800">
        <v>16</v>
      </c>
      <c r="G800">
        <v>13.5</v>
      </c>
      <c r="H800">
        <v>40.4</v>
      </c>
      <c r="I800" t="s">
        <v>28</v>
      </c>
      <c r="J800">
        <v>2016</v>
      </c>
      <c r="K800">
        <f>INDEX('student population'!$A$2:$D$801,MATCH(Rank_SOLUTION!B800,'student population'!$A$2:$A$808,0),2)</f>
        <v>10117</v>
      </c>
      <c r="L800">
        <f>INDEX('student population'!$A$2:$D$801,MATCH(Rank_SOLUTION!B800,'student population'!$A$2:$A$808,0),3)</f>
        <v>12.1</v>
      </c>
      <c r="M800" s="1">
        <f>INDEX('student population'!$A$2:$D$801,MATCH(Rank_SOLUTION!B800,'student population'!$A$2:$A$808,0),4)</f>
        <v>0.08</v>
      </c>
      <c r="N800" t="str">
        <f t="shared" si="24"/>
        <v>Medium</v>
      </c>
      <c r="O800" t="str">
        <f t="shared" si="25"/>
        <v>do not apply</v>
      </c>
    </row>
    <row r="801" spans="1:15" x14ac:dyDescent="0.25">
      <c r="A801" t="s">
        <v>672</v>
      </c>
      <c r="B801" t="s">
        <v>889</v>
      </c>
      <c r="C801" t="s">
        <v>204</v>
      </c>
      <c r="D801">
        <v>16.2</v>
      </c>
      <c r="E801">
        <v>17.7</v>
      </c>
      <c r="F801">
        <v>18.3</v>
      </c>
      <c r="G801">
        <v>28.6</v>
      </c>
      <c r="H801">
        <v>39.799999999999997</v>
      </c>
      <c r="I801" t="s">
        <v>28</v>
      </c>
      <c r="J801">
        <v>2016</v>
      </c>
      <c r="K801">
        <f>INDEX('student population'!$A$2:$D$801,MATCH(Rank_SOLUTION!B801,'student population'!$A$2:$A$808,0),2)</f>
        <v>8663</v>
      </c>
      <c r="L801">
        <f>INDEX('student population'!$A$2:$D$801,MATCH(Rank_SOLUTION!B801,'student population'!$A$2:$A$808,0),3)</f>
        <v>20.6</v>
      </c>
      <c r="M801" s="1">
        <f>INDEX('student population'!$A$2:$D$801,MATCH(Rank_SOLUTION!B801,'student population'!$A$2:$A$808,0),4)</f>
        <v>0.04</v>
      </c>
      <c r="N801" t="str">
        <f t="shared" si="24"/>
        <v>Small</v>
      </c>
      <c r="O801" t="str">
        <f t="shared" si="25"/>
        <v>apply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F23160CF4C9E4EA56031D647BF527F" ma:contentTypeVersion="11" ma:contentTypeDescription="Create a new document." ma:contentTypeScope="" ma:versionID="beb87c26590a32d58ac4eb6d81bfbefa">
  <xsd:schema xmlns:xsd="http://www.w3.org/2001/XMLSchema" xmlns:xs="http://www.w3.org/2001/XMLSchema" xmlns:p="http://schemas.microsoft.com/office/2006/metadata/properties" xmlns:ns2="af32dc01-530a-4447-bc40-9fad9bd9a177" xmlns:ns3="07feb965-b5c6-42bf-8f38-e4364a63e5d5" targetNamespace="http://schemas.microsoft.com/office/2006/metadata/properties" ma:root="true" ma:fieldsID="73d1370e90ea65fe9c88924b49c1f02d" ns2:_="" ns3:_="">
    <xsd:import namespace="af32dc01-530a-4447-bc40-9fad9bd9a177"/>
    <xsd:import namespace="07feb965-b5c6-42bf-8f38-e4364a63e5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2dc01-530a-4447-bc40-9fad9bd9a1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eb965-b5c6-42bf-8f38-e4364a63e5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945EC8-BA1D-4E5E-A185-06A85F29B3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97CD1A-0691-459D-AEB5-B28DD4D04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32dc01-530a-4447-bc40-9fad9bd9a177"/>
    <ds:schemaRef ds:uri="07feb965-b5c6-42bf-8f38-e4364a63e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46A60B-12E1-43DD-B751-A011E4ADB3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</vt:lpstr>
      <vt:lpstr>student population</vt:lpstr>
      <vt:lpstr>Rank_SOLUTION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Akers</cp:lastModifiedBy>
  <cp:revision/>
  <dcterms:created xsi:type="dcterms:W3CDTF">2021-08-24T13:25:40Z</dcterms:created>
  <dcterms:modified xsi:type="dcterms:W3CDTF">2023-08-08T00:11:39Z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0x0101005CF23160CF4C9E4EA56031D647BF527F</vt:lpwstr>
  </property>
</Properties>
</file>