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/Documents/02 CS6750 HCI/Assignment/M2/"/>
    </mc:Choice>
  </mc:AlternateContent>
  <xr:revisionPtr revIDLastSave="0" documentId="13_ncr:9_{ADD7F355-8110-E742-A41B-F37BAC2491D1}" xr6:coauthVersionLast="47" xr6:coauthVersionMax="47" xr10:uidLastSave="{00000000-0000-0000-0000-000000000000}"/>
  <bookViews>
    <workbookView xWindow="80" yWindow="500" windowWidth="26660" windowHeight="15860" activeTab="7" xr2:uid="{8CC06588-87FD-5641-94DE-A1DBC9E7C3C9}"/>
  </bookViews>
  <sheets>
    <sheet name="Book2" sheetId="1" r:id="rId1"/>
    <sheet name="Sheet5" sheetId="5" r:id="rId2"/>
    <sheet name="Sheet6" sheetId="6" r:id="rId3"/>
    <sheet name="Sheet7" sheetId="7" r:id="rId4"/>
    <sheet name="Sheet8" sheetId="8" r:id="rId5"/>
    <sheet name="Sheet9" sheetId="9" r:id="rId6"/>
    <sheet name="Sheet10" sheetId="10" r:id="rId7"/>
    <sheet name="Sheet11" sheetId="11" r:id="rId8"/>
    <sheet name="Sheet12" sheetId="12" r:id="rId9"/>
  </sheets>
  <calcPr calcId="181029"/>
  <pivotCaches>
    <pivotCache cacheId="13" r:id="rId10"/>
    <pivotCache cacheId="1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9" l="1"/>
  <c r="D7" i="9"/>
  <c r="D3" i="9"/>
  <c r="D4" i="9"/>
  <c r="D5" i="9"/>
  <c r="D6" i="9"/>
  <c r="D2" i="9"/>
  <c r="D3" i="8"/>
  <c r="D4" i="8"/>
  <c r="D5" i="8"/>
  <c r="D6" i="8"/>
  <c r="D7" i="8"/>
  <c r="D2" i="8"/>
  <c r="D3" i="7"/>
  <c r="D4" i="7"/>
  <c r="D2" i="7"/>
  <c r="D3" i="6"/>
  <c r="D4" i="6"/>
  <c r="D5" i="6"/>
  <c r="D2" i="6"/>
  <c r="D2" i="5"/>
  <c r="D4" i="5"/>
  <c r="D5" i="5"/>
  <c r="D3" i="5"/>
  <c r="E3" i="11"/>
  <c r="E3" i="10"/>
</calcChain>
</file>

<file path=xl/sharedStrings.xml><?xml version="1.0" encoding="utf-8"?>
<sst xmlns="http://schemas.openxmlformats.org/spreadsheetml/2006/main" count="483" uniqueCount="106">
  <si>
    <t>response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</si>
  <si>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</si>
  <si>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</si>
  <si>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</si>
  <si>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</si>
  <si>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</si>
  <si>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</si>
  <si>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</si>
  <si>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</si>
  <si>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</si>
  <si>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</si>
  <si>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</si>
  <si>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</si>
  <si>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</si>
  <si>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</si>
  <si>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18 - 29</t>
  </si>
  <si>
    <t>Male</t>
  </si>
  <si>
    <t>1-5 times</t>
  </si>
  <si>
    <t>At home;At work</t>
  </si>
  <si>
    <t>Search for products</t>
  </si>
  <si>
    <t>2-Somewhat dissatisfied</t>
  </si>
  <si>
    <t>H&amp;M;Uniqlo</t>
  </si>
  <si>
    <t>It tries way too hard to be cool</t>
  </si>
  <si>
    <t>N/A</t>
  </si>
  <si>
    <t>Female</t>
  </si>
  <si>
    <t>At home</t>
  </si>
  <si>
    <t>0-Extremely dissatisfied</t>
  </si>
  <si>
    <t>H&amp;M;Uniqlo;Aritzia;ASOS;Mango</t>
  </si>
  <si>
    <t>Na</t>
  </si>
  <si>
    <t>So heavy on the photos, very hard to actually shop. Pretty sure though</t>
  </si>
  <si>
    <t>An easy to use shopping page</t>
  </si>
  <si>
    <t>0 time</t>
  </si>
  <si>
    <t>Other</t>
  </si>
  <si>
    <t>Never have</t>
  </si>
  <si>
    <t>n/a</t>
  </si>
  <si>
    <t>3-Somewhat satisfied</t>
  </si>
  <si>
    <t>H&amp;M</t>
  </si>
  <si>
    <t>At home;Other</t>
  </si>
  <si>
    <t>In public while in a waiting room</t>
  </si>
  <si>
    <t>View search results</t>
  </si>
  <si>
    <t>1-Very dissatisfied</t>
  </si>
  <si>
    <t>H&amp;M;Aritzia;ASOS;Topshop</t>
  </si>
  <si>
    <t>More organization and not a infinity scroll</t>
  </si>
  <si>
    <t>Uniqlo;Aritzia;Other</t>
  </si>
  <si>
    <t>Doen</t>
  </si>
  <si>
    <t>an uncomplicated UI, easy to navigate, better modeling photos</t>
  </si>
  <si>
    <t>30 - 39</t>
  </si>
  <si>
    <t>did not select other</t>
  </si>
  <si>
    <t>i THINK they can improve their search functionality to be more relevant</t>
  </si>
  <si>
    <t xml:space="preserve">I wish the search was more predictive and assistive </t>
  </si>
  <si>
    <t>Prefer not to say</t>
  </si>
  <si>
    <t>I don't lmao. Don't make "zero" an option above then require this question. This is a UX class for Christ's sake. ??</t>
  </si>
  <si>
    <t>??</t>
  </si>
  <si>
    <t>No way you made this question required ??I hope you fail this class omfg</t>
  </si>
  <si>
    <t>yes</t>
  </si>
  <si>
    <t>More than 5 times</t>
  </si>
  <si>
    <t>4-Very satisfied</t>
  </si>
  <si>
    <t>Nordstrom, Express, Saks Fifth Avenue</t>
  </si>
  <si>
    <t>Feels cluttered with unnecessary extras. I'm here to buy clothes not look at an editorial fashion website. Takes forever to load too</t>
  </si>
  <si>
    <t>Zara has the same product listed as multiple products if it's different colors. I want to be able to see the same style in different colors so I know what's a different product</t>
  </si>
  <si>
    <t>H&amp;M;Other</t>
  </si>
  <si>
    <t>Amazon</t>
  </si>
  <si>
    <t>Easier to see multiple items on small phone screen</t>
  </si>
  <si>
    <t>50 - 64</t>
  </si>
  <si>
    <t>dont shop there</t>
  </si>
  <si>
    <t>dont shop to buy there only other online shops like amazon</t>
  </si>
  <si>
    <t>amazon</t>
  </si>
  <si>
    <t>The website is extremely confusing to navigate and looks more like an art gallery than an online ecommerce protal</t>
  </si>
  <si>
    <t>i don't have enough experience with zara to answer this question</t>
  </si>
  <si>
    <t>My challenge is focusing on anything on this website</t>
  </si>
  <si>
    <t>Ann Taylor, LOFT, Amazon, Books a Million, Miiriya, Target, Bombas, Fabletics, Echt</t>
  </si>
  <si>
    <t xml:space="preserve">It looks like some wannabe VSCO influencers went to FIT and made an amateur website for their undergrad thesis. I need an epilepsy warning for the home page and feel like I'm about to descend into a cheap perfume commercial. </t>
  </si>
  <si>
    <t>Pictures that actually focus on the clothing, large and high contrast text, good search features</t>
  </si>
  <si>
    <t>augmented reality</t>
  </si>
  <si>
    <t>Uniqlo;Aritzia</t>
  </si>
  <si>
    <t>Sale price or discount code</t>
  </si>
  <si>
    <t>No</t>
  </si>
  <si>
    <t>Walking</t>
  </si>
  <si>
    <t>Never use ZARA website; their styles don't fit me well</t>
  </si>
  <si>
    <t xml:space="preserve">Saks 5th </t>
  </si>
  <si>
    <t>Hope ZARA can make the main entry clean, no need to be so fancy</t>
  </si>
  <si>
    <t>40 - 49</t>
  </si>
  <si>
    <t>No experience</t>
  </si>
  <si>
    <t>Carters</t>
  </si>
  <si>
    <t>Important information are not easy to find</t>
  </si>
  <si>
    <t>More categories</t>
  </si>
  <si>
    <t>Return</t>
  </si>
  <si>
    <t>Uniqlo</t>
  </si>
  <si>
    <t>Uniqlo has a good mobile app ui/ux. I wish Zara integrates that within its use case</t>
  </si>
  <si>
    <t>no</t>
  </si>
  <si>
    <t>During commute (not driving)</t>
  </si>
  <si>
    <t>H&amp;M;Topshop</t>
  </si>
  <si>
    <t>I like the color scheme/aesthetics of the site</t>
  </si>
  <si>
    <t xml:space="preserve">I would prefer the 'Zara' logo on the left of the website to go away when I scroll down to view details of an item. Also, the webpage is more user-friendly on a laptop compared to on the phone. </t>
  </si>
  <si>
    <t xml:space="preserve">Animated characters wearing clothes </t>
  </si>
  <si>
    <t>Dislike the font size and weight. Like the styles in which apparels are showcased.</t>
  </si>
  <si>
    <t>A simple navigation to women and men section is such a task when you first land on the website. What's with the tiny font and right edge placement of navigation to section.</t>
  </si>
  <si>
    <t>Row Labels</t>
  </si>
  <si>
    <t>Grand Total</t>
  </si>
  <si>
    <t>Check out</t>
  </si>
  <si>
    <t>count</t>
  </si>
  <si>
    <t>Count</t>
  </si>
  <si>
    <t>Delivery</t>
  </si>
  <si>
    <t>5-Extremely satisfied</t>
  </si>
  <si>
    <t>Count of Q9</t>
  </si>
  <si>
    <t>Count of Q10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</si>
</sst>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Sheet5!$C$2:$C$5</c:f>
              <c:strCache>
                <c:ptCount val="4"/>
                <c:pt idx="0">
                  <c:v>18 - 29</c:v>
                </c:pt>
                <c:pt idx="1">
                  <c:v>30 - 39</c:v>
                </c:pt>
                <c:pt idx="2">
                  <c:v>50 - 64</c:v>
                </c:pt>
                <c:pt idx="3">
                  <c:v>40 - 49</c:v>
                </c:pt>
              </c:strCache>
            </c:strRef>
          </c:cat>
          <c:val>
            <c:numRef>
              <c:f>Sheet5!$D$2:$D$5</c:f>
              <c:numCache>
                <c:formatCode>General</c:formatCode>
                <c:ptCount val="4"/>
                <c:pt idx="0">
                  <c:v>11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4-4847-ADEA-DB1DAA5651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9623743"/>
        <c:axId val="1879476575"/>
      </c:barChart>
      <c:catAx>
        <c:axId val="187962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76575"/>
        <c:crosses val="autoZero"/>
        <c:auto val="1"/>
        <c:lblAlgn val="ctr"/>
        <c:lblOffset val="100"/>
        <c:noMultiLvlLbl val="0"/>
      </c:catAx>
      <c:valAx>
        <c:axId val="187947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2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Sheet6!$C$2:$C$5</c:f>
              <c:strCache>
                <c:ptCount val="4"/>
                <c:pt idx="0">
                  <c:v>Male</c:v>
                </c:pt>
                <c:pt idx="1">
                  <c:v>Female</c:v>
                </c:pt>
                <c:pt idx="2">
                  <c:v>Prefer not to say</c:v>
                </c:pt>
                <c:pt idx="3">
                  <c:v>Other</c:v>
                </c:pt>
              </c:strCache>
            </c:strRef>
          </c:cat>
          <c:val>
            <c:numRef>
              <c:f>Sheet6!$D$2:$D$5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E-3B41-A202-AC8D4E60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165679"/>
        <c:axId val="1880901551"/>
      </c:barChart>
      <c:catAx>
        <c:axId val="188016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01551"/>
        <c:crosses val="autoZero"/>
        <c:auto val="1"/>
        <c:lblAlgn val="ctr"/>
        <c:lblOffset val="100"/>
        <c:noMultiLvlLbl val="0"/>
      </c:catAx>
      <c:valAx>
        <c:axId val="18809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6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Expertise</a:t>
            </a:r>
            <a:r>
              <a:rPr lang="zh-CN" altLang="en-US" baseline="0"/>
              <a:t> </a:t>
            </a:r>
            <a:r>
              <a:rPr lang="en-US" altLang="zh-CN" baseline="0"/>
              <a:t>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Sheet7!$C$2:$C$4</c:f>
              <c:strCache>
                <c:ptCount val="3"/>
                <c:pt idx="0">
                  <c:v>1-5 times</c:v>
                </c:pt>
                <c:pt idx="1">
                  <c:v>0 time</c:v>
                </c:pt>
                <c:pt idx="2">
                  <c:v>More than 5 times</c:v>
                </c:pt>
              </c:strCache>
            </c:strRef>
          </c:cat>
          <c:val>
            <c:numRef>
              <c:f>Sheet7!$D$2:$D$4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B-FA4A-8FF9-7B842335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721935"/>
        <c:axId val="1880723583"/>
      </c:barChart>
      <c:catAx>
        <c:axId val="188072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723583"/>
        <c:crosses val="autoZero"/>
        <c:auto val="1"/>
        <c:lblAlgn val="ctr"/>
        <c:lblOffset val="100"/>
        <c:noMultiLvlLbl val="0"/>
      </c:catAx>
      <c:valAx>
        <c:axId val="188072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72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Challenges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Sheet8!$C$2:$C$7</c:f>
              <c:strCache>
                <c:ptCount val="6"/>
                <c:pt idx="0">
                  <c:v>Search for products</c:v>
                </c:pt>
                <c:pt idx="1">
                  <c:v>View search results</c:v>
                </c:pt>
                <c:pt idx="2">
                  <c:v>Check out</c:v>
                </c:pt>
                <c:pt idx="3">
                  <c:v>Delivery</c:v>
                </c:pt>
                <c:pt idx="4">
                  <c:v>Return</c:v>
                </c:pt>
                <c:pt idx="5">
                  <c:v>Other</c:v>
                </c:pt>
              </c:strCache>
            </c:strRef>
          </c:cat>
          <c:val>
            <c:numRef>
              <c:f>Sheet8!$D$2:$D$7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E-A942-960E-C6EE6F6B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604399"/>
        <c:axId val="1886606047"/>
      </c:barChart>
      <c:catAx>
        <c:axId val="18866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06047"/>
        <c:crosses val="autoZero"/>
        <c:auto val="1"/>
        <c:lblAlgn val="ctr"/>
        <c:lblOffset val="100"/>
        <c:noMultiLvlLbl val="0"/>
      </c:catAx>
      <c:valAx>
        <c:axId val="18866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Sheet9!$C$2:$C$7</c:f>
              <c:strCache>
                <c:ptCount val="6"/>
                <c:pt idx="0">
                  <c:v>0-Extremely dissatisfied</c:v>
                </c:pt>
                <c:pt idx="1">
                  <c:v>1-Very dissatisfied</c:v>
                </c:pt>
                <c:pt idx="2">
                  <c:v>2-Somewhat dissatisfied</c:v>
                </c:pt>
                <c:pt idx="3">
                  <c:v>3-Somewhat satisfied</c:v>
                </c:pt>
                <c:pt idx="4">
                  <c:v>4-Very satisfied</c:v>
                </c:pt>
                <c:pt idx="5">
                  <c:v>5-Extremely satisfied</c:v>
                </c:pt>
              </c:strCache>
            </c:strRef>
          </c:cat>
          <c:val>
            <c:numRef>
              <c:f>Sheet9!$D$2:$D$7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9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7-1949-A94E-01D505B41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435871"/>
        <c:axId val="1845437519"/>
      </c:barChart>
      <c:catAx>
        <c:axId val="184543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37519"/>
        <c:crosses val="autoZero"/>
        <c:auto val="1"/>
        <c:lblAlgn val="ctr"/>
        <c:lblOffset val="100"/>
        <c:noMultiLvlLbl val="0"/>
      </c:catAx>
      <c:valAx>
        <c:axId val="18454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3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results.xlsx]Sheet10!PivotTable4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Sheet10!$C$3:$C$9</c:f>
              <c:strCache>
                <c:ptCount val="6"/>
                <c:pt idx="0">
                  <c:v>0-Extremely dissatisfied</c:v>
                </c:pt>
                <c:pt idx="1">
                  <c:v>1-Very dissatisfied</c:v>
                </c:pt>
                <c:pt idx="2">
                  <c:v>2-Somewhat dissatisfied</c:v>
                </c:pt>
                <c:pt idx="3">
                  <c:v>3-Somewhat satisfied</c:v>
                </c:pt>
                <c:pt idx="4">
                  <c:v>4-Very satisfied</c:v>
                </c:pt>
                <c:pt idx="5">
                  <c:v>5-Extremely satisfied</c:v>
                </c:pt>
              </c:strCache>
            </c:strRef>
          </c:cat>
          <c:val>
            <c:numRef>
              <c:f>Sheet10!$D$3:$D$9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F-6847-AA49-F639DCB8E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505359"/>
        <c:axId val="1767466559"/>
      </c:barChart>
      <c:catAx>
        <c:axId val="188150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466559"/>
        <c:crosses val="autoZero"/>
        <c:auto val="1"/>
        <c:lblAlgn val="ctr"/>
        <c:lblOffset val="100"/>
        <c:noMultiLvlLbl val="0"/>
      </c:catAx>
      <c:valAx>
        <c:axId val="17674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0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results.xlsx]Sheet11!PivotTable5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View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Sheet11!$C$3:$C$9</c:f>
              <c:strCache>
                <c:ptCount val="6"/>
                <c:pt idx="0">
                  <c:v>0-Extremely dissatisfied</c:v>
                </c:pt>
                <c:pt idx="1">
                  <c:v>1-Very dissatisfied</c:v>
                </c:pt>
                <c:pt idx="2">
                  <c:v>2-Somewhat dissatisfied</c:v>
                </c:pt>
                <c:pt idx="3">
                  <c:v>3-Somewhat satisfied</c:v>
                </c:pt>
                <c:pt idx="4">
                  <c:v>4-Very satisfied</c:v>
                </c:pt>
                <c:pt idx="5">
                  <c:v>5-Extremely satisfied</c:v>
                </c:pt>
              </c:strCache>
            </c:strRef>
          </c:cat>
          <c:val>
            <c:numRef>
              <c:f>Sheet11!$D$3:$D$9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2-0E46-BFAD-D8830780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620991"/>
        <c:axId val="1899747071"/>
      </c:barChart>
      <c:catAx>
        <c:axId val="188162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747071"/>
        <c:crosses val="autoZero"/>
        <c:auto val="1"/>
        <c:lblAlgn val="ctr"/>
        <c:lblOffset val="100"/>
        <c:noMultiLvlLbl val="0"/>
      </c:catAx>
      <c:valAx>
        <c:axId val="18997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2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0</xdr:row>
      <xdr:rowOff>12700</xdr:rowOff>
    </xdr:from>
    <xdr:to>
      <xdr:col>10</xdr:col>
      <xdr:colOff>488950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4A1E1-E74B-E849-BE0B-77B29D153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127000</xdr:rowOff>
    </xdr:from>
    <xdr:to>
      <xdr:col>13</xdr:col>
      <xdr:colOff>311150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B5C27-0ACA-5946-9BFC-45E872A0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127000</xdr:rowOff>
    </xdr:from>
    <xdr:to>
      <xdr:col>13</xdr:col>
      <xdr:colOff>311150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A0C5D-B0B4-3243-B94C-DA581D89E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8</xdr:row>
      <xdr:rowOff>38100</xdr:rowOff>
    </xdr:from>
    <xdr:to>
      <xdr:col>6</xdr:col>
      <xdr:colOff>742950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4639D-527E-844E-BB08-8353899C1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806450</xdr:colOff>
      <xdr:row>9</xdr:row>
      <xdr:rowOff>50800</xdr:rowOff>
    </xdr:from>
    <xdr:to>
      <xdr:col>6</xdr:col>
      <xdr:colOff>412750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3F8AF-0307-0444-9E25-7372F68EF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10</xdr:row>
      <xdr:rowOff>114300</xdr:rowOff>
    </xdr:from>
    <xdr:to>
      <xdr:col>6</xdr:col>
      <xdr:colOff>457200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73AFC-4EBA-1C48-8276-32CE16671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10</xdr:row>
      <xdr:rowOff>127000</xdr:rowOff>
    </xdr:from>
    <xdr:to>
      <xdr:col>8</xdr:col>
      <xdr:colOff>774700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CE039-362A-034E-8BEE-698CCF5D7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04.802652777777" createdVersion="7" refreshedVersion="7" minRefreshableVersion="3" recordCount="23" xr:uid="{0FC987B5-5473-4748-9A30-74306AB8C824}">
  <cacheSource type="worksheet">
    <worksheetSource ref="A1:A1048576" sheet="Sheet10"/>
  </cacheSource>
  <cacheFields count="1">
    <cacheField name="Q9" numFmtId="0">
      <sharedItems containsBlank="1" count="6">
        <s v="2-Somewhat dissatisfied"/>
        <s v="0-Extremely dissatisfied"/>
        <s v="3-Somewhat satisfied"/>
        <s v="4-Very satisfied"/>
        <s v="1-Very dissatisfi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04.80450046296" createdVersion="7" refreshedVersion="7" minRefreshableVersion="3" recordCount="23" xr:uid="{77AAA5C1-C97B-8B4F-AB32-B34A7709CFA5}">
  <cacheSource type="worksheet">
    <worksheetSource ref="A1:A1048576" sheet="Sheet11"/>
  </cacheSource>
  <cacheFields count="1">
    <cacheField name="Q10" numFmtId="0">
      <sharedItems containsBlank="1" count="6">
        <s v="2-Somewhat dissatisfied"/>
        <s v="0-Extremely dissatisfied"/>
        <s v="3-Somewhat satisfied"/>
        <s v="4-Very satisfied"/>
        <s v="1-Very dissatisfi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</r>
  <r>
    <x v="1"/>
  </r>
  <r>
    <x v="2"/>
  </r>
  <r>
    <x v="0"/>
  </r>
  <r>
    <x v="1"/>
  </r>
  <r>
    <x v="0"/>
  </r>
  <r>
    <x v="0"/>
  </r>
  <r>
    <x v="3"/>
  </r>
  <r>
    <x v="0"/>
  </r>
  <r>
    <x v="0"/>
  </r>
  <r>
    <x v="4"/>
  </r>
  <r>
    <x v="1"/>
  </r>
  <r>
    <x v="4"/>
  </r>
  <r>
    <x v="2"/>
  </r>
  <r>
    <x v="2"/>
  </r>
  <r>
    <x v="2"/>
  </r>
  <r>
    <x v="2"/>
  </r>
  <r>
    <x v="4"/>
  </r>
  <r>
    <x v="2"/>
  </r>
  <r>
    <x v="4"/>
  </r>
  <r>
    <x v="2"/>
  </r>
  <r>
    <x v="0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</r>
  <r>
    <x v="1"/>
  </r>
  <r>
    <x v="2"/>
  </r>
  <r>
    <x v="0"/>
  </r>
  <r>
    <x v="1"/>
  </r>
  <r>
    <x v="0"/>
  </r>
  <r>
    <x v="0"/>
  </r>
  <r>
    <x v="0"/>
  </r>
  <r>
    <x v="0"/>
  </r>
  <r>
    <x v="2"/>
  </r>
  <r>
    <x v="3"/>
  </r>
  <r>
    <x v="1"/>
  </r>
  <r>
    <x v="4"/>
  </r>
  <r>
    <x v="2"/>
  </r>
  <r>
    <x v="2"/>
  </r>
  <r>
    <x v="2"/>
  </r>
  <r>
    <x v="0"/>
  </r>
  <r>
    <x v="0"/>
  </r>
  <r>
    <x v="2"/>
  </r>
  <r>
    <x v="2"/>
  </r>
  <r>
    <x v="2"/>
  </r>
  <r>
    <x v="0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E6AB7-21FC-7A43-BB2F-F75F3326581A}" name="PivotTable4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C2:D9" firstHeaderRow="1" firstDataRow="1" firstDataCol="1"/>
  <pivotFields count="1">
    <pivotField axis="axisRow" dataField="1" showAll="0">
      <items count="7">
        <item x="1"/>
        <item x="4"/>
        <item x="0"/>
        <item x="2"/>
        <item x="3"/>
        <item n="5-Extremely satisfied"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Q9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9D634-9503-BA41-9EED-6FD883B7460E}" name="PivotTable5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C2:D9" firstHeaderRow="1" firstDataRow="1" firstDataCol="1"/>
  <pivotFields count="1">
    <pivotField axis="axisRow" dataField="1" showAll="0">
      <items count="7">
        <item x="1"/>
        <item x="4"/>
        <item x="0"/>
        <item x="2"/>
        <item x="3"/>
        <item n="5-Extremely satisfied"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Q10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B003-8D16-D940-A31C-81103189CB09}">
  <dimension ref="A1:O23"/>
  <sheetViews>
    <sheetView topLeftCell="A3" workbookViewId="0">
      <selection activeCell="E12" sqref="E12"/>
    </sheetView>
  </sheetViews>
  <sheetFormatPr baseColWidth="10" defaultRowHeight="16" x14ac:dyDescent="0.2"/>
  <cols>
    <col min="4" max="4" width="10.83203125" customWidth="1"/>
    <col min="5" max="5" width="15" bestFit="1" customWidth="1"/>
    <col min="7" max="7" width="17.33203125" bestFit="1" customWidth="1"/>
    <col min="8" max="8" width="8.6640625" customWidth="1"/>
    <col min="9" max="11" width="21.83203125" bestFit="1" customWidth="1"/>
    <col min="12" max="12" width="28.6640625" bestFit="1" customWidth="1"/>
    <col min="13" max="13" width="71.5" bestFit="1" customWidth="1"/>
    <col min="14" max="14" width="103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</v>
      </c>
      <c r="B2" t="s">
        <v>15</v>
      </c>
      <c r="C2" t="s">
        <v>16</v>
      </c>
      <c r="D2" t="s">
        <v>17</v>
      </c>
      <c r="E2" t="s">
        <v>18</v>
      </c>
      <c r="G2" t="s">
        <v>19</v>
      </c>
      <c r="I2" t="s">
        <v>20</v>
      </c>
      <c r="J2" t="s">
        <v>20</v>
      </c>
      <c r="K2" t="s">
        <v>20</v>
      </c>
      <c r="L2" t="s">
        <v>21</v>
      </c>
      <c r="N2" t="s">
        <v>22</v>
      </c>
      <c r="O2" t="s">
        <v>23</v>
      </c>
    </row>
    <row r="3" spans="1:15" x14ac:dyDescent="0.2">
      <c r="A3">
        <v>2</v>
      </c>
      <c r="B3" t="s">
        <v>15</v>
      </c>
      <c r="C3" t="s">
        <v>24</v>
      </c>
      <c r="D3" t="s">
        <v>17</v>
      </c>
      <c r="E3" t="s">
        <v>25</v>
      </c>
      <c r="G3" t="s">
        <v>19</v>
      </c>
      <c r="I3" t="s">
        <v>26</v>
      </c>
      <c r="J3" t="s">
        <v>26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</row>
    <row r="4" spans="1:15" x14ac:dyDescent="0.2">
      <c r="A4">
        <v>3</v>
      </c>
      <c r="B4" t="s">
        <v>15</v>
      </c>
      <c r="C4" t="s">
        <v>16</v>
      </c>
      <c r="D4" t="s">
        <v>31</v>
      </c>
      <c r="E4" t="s">
        <v>32</v>
      </c>
      <c r="F4" t="s">
        <v>33</v>
      </c>
      <c r="G4" t="s">
        <v>32</v>
      </c>
      <c r="H4" t="s">
        <v>34</v>
      </c>
      <c r="I4" t="s">
        <v>35</v>
      </c>
      <c r="J4" t="s">
        <v>35</v>
      </c>
      <c r="K4" t="s">
        <v>35</v>
      </c>
      <c r="L4" t="s">
        <v>36</v>
      </c>
      <c r="M4" t="s">
        <v>34</v>
      </c>
      <c r="O4" t="s">
        <v>34</v>
      </c>
    </row>
    <row r="5" spans="1:15" x14ac:dyDescent="0.2">
      <c r="A5">
        <v>4</v>
      </c>
      <c r="B5" t="s">
        <v>15</v>
      </c>
      <c r="C5" t="s">
        <v>24</v>
      </c>
      <c r="D5" t="s">
        <v>17</v>
      </c>
      <c r="E5" t="s">
        <v>37</v>
      </c>
      <c r="F5" t="s">
        <v>38</v>
      </c>
      <c r="G5" t="s">
        <v>39</v>
      </c>
      <c r="I5" t="s">
        <v>40</v>
      </c>
      <c r="J5" t="s">
        <v>20</v>
      </c>
      <c r="K5" t="s">
        <v>20</v>
      </c>
      <c r="L5" t="s">
        <v>41</v>
      </c>
      <c r="M5" t="s">
        <v>23</v>
      </c>
      <c r="O5" t="s">
        <v>42</v>
      </c>
    </row>
    <row r="6" spans="1:15" x14ac:dyDescent="0.2">
      <c r="A6">
        <v>5</v>
      </c>
      <c r="B6" t="s">
        <v>15</v>
      </c>
      <c r="C6" t="s">
        <v>24</v>
      </c>
      <c r="D6" t="s">
        <v>31</v>
      </c>
      <c r="E6" t="s">
        <v>25</v>
      </c>
      <c r="G6" t="s">
        <v>19</v>
      </c>
      <c r="I6" t="s">
        <v>26</v>
      </c>
      <c r="J6" t="s">
        <v>26</v>
      </c>
      <c r="K6" t="s">
        <v>26</v>
      </c>
      <c r="L6" t="s">
        <v>43</v>
      </c>
      <c r="M6" t="s">
        <v>44</v>
      </c>
      <c r="O6" t="s">
        <v>45</v>
      </c>
    </row>
    <row r="7" spans="1:15" x14ac:dyDescent="0.2">
      <c r="A7">
        <v>6</v>
      </c>
      <c r="B7" t="s">
        <v>46</v>
      </c>
      <c r="C7" t="s">
        <v>16</v>
      </c>
      <c r="D7" t="s">
        <v>31</v>
      </c>
      <c r="E7" t="s">
        <v>25</v>
      </c>
      <c r="G7" t="s">
        <v>19</v>
      </c>
      <c r="I7" t="s">
        <v>20</v>
      </c>
      <c r="J7" t="s">
        <v>20</v>
      </c>
      <c r="K7" t="s">
        <v>20</v>
      </c>
      <c r="L7" t="s">
        <v>36</v>
      </c>
      <c r="M7" t="s">
        <v>47</v>
      </c>
      <c r="N7" t="s">
        <v>48</v>
      </c>
      <c r="O7" t="s">
        <v>49</v>
      </c>
    </row>
    <row r="8" spans="1:15" x14ac:dyDescent="0.2">
      <c r="A8">
        <v>7</v>
      </c>
      <c r="B8" t="s">
        <v>46</v>
      </c>
      <c r="C8" t="s">
        <v>50</v>
      </c>
      <c r="D8" t="s">
        <v>31</v>
      </c>
      <c r="E8" t="s">
        <v>32</v>
      </c>
      <c r="F8" t="s">
        <v>51</v>
      </c>
      <c r="G8" t="s">
        <v>32</v>
      </c>
      <c r="H8" t="s">
        <v>52</v>
      </c>
      <c r="I8" t="s">
        <v>20</v>
      </c>
      <c r="J8" t="s">
        <v>20</v>
      </c>
      <c r="K8" t="s">
        <v>20</v>
      </c>
      <c r="L8" t="s">
        <v>36</v>
      </c>
      <c r="M8" t="s">
        <v>53</v>
      </c>
      <c r="O8" t="s">
        <v>54</v>
      </c>
    </row>
    <row r="9" spans="1:15" x14ac:dyDescent="0.2">
      <c r="A9">
        <v>8</v>
      </c>
      <c r="B9" t="s">
        <v>15</v>
      </c>
      <c r="C9" t="s">
        <v>24</v>
      </c>
      <c r="D9" t="s">
        <v>55</v>
      </c>
      <c r="E9" t="s">
        <v>18</v>
      </c>
      <c r="G9" t="s">
        <v>19</v>
      </c>
      <c r="I9" t="s">
        <v>35</v>
      </c>
      <c r="J9" t="s">
        <v>56</v>
      </c>
      <c r="K9" t="s">
        <v>20</v>
      </c>
      <c r="L9" t="s">
        <v>32</v>
      </c>
      <c r="M9" t="s">
        <v>57</v>
      </c>
      <c r="N9" t="s">
        <v>58</v>
      </c>
      <c r="O9" t="s">
        <v>59</v>
      </c>
    </row>
    <row r="10" spans="1:15" x14ac:dyDescent="0.2">
      <c r="A10">
        <v>9</v>
      </c>
      <c r="B10" t="s">
        <v>46</v>
      </c>
      <c r="C10" t="s">
        <v>24</v>
      </c>
      <c r="D10" t="s">
        <v>17</v>
      </c>
      <c r="E10" t="s">
        <v>25</v>
      </c>
      <c r="G10" t="s">
        <v>39</v>
      </c>
      <c r="I10" t="s">
        <v>20</v>
      </c>
      <c r="J10" t="s">
        <v>20</v>
      </c>
      <c r="K10" t="s">
        <v>20</v>
      </c>
      <c r="L10" t="s">
        <v>60</v>
      </c>
      <c r="M10" t="s">
        <v>61</v>
      </c>
      <c r="O10" t="s">
        <v>62</v>
      </c>
    </row>
    <row r="11" spans="1:15" x14ac:dyDescent="0.2">
      <c r="A11">
        <v>10</v>
      </c>
      <c r="B11" t="s">
        <v>63</v>
      </c>
      <c r="C11" t="s">
        <v>16</v>
      </c>
      <c r="D11" t="s">
        <v>31</v>
      </c>
      <c r="E11" t="s">
        <v>32</v>
      </c>
      <c r="F11" t="s">
        <v>64</v>
      </c>
      <c r="G11" t="s">
        <v>32</v>
      </c>
      <c r="H11" t="s">
        <v>65</v>
      </c>
      <c r="I11" t="s">
        <v>20</v>
      </c>
      <c r="J11" t="s">
        <v>20</v>
      </c>
      <c r="K11" t="s">
        <v>35</v>
      </c>
      <c r="L11" t="s">
        <v>32</v>
      </c>
      <c r="M11" t="s">
        <v>66</v>
      </c>
      <c r="N11" t="s">
        <v>34</v>
      </c>
      <c r="O11" t="s">
        <v>34</v>
      </c>
    </row>
    <row r="12" spans="1:15" x14ac:dyDescent="0.2">
      <c r="A12">
        <v>11</v>
      </c>
      <c r="B12" t="s">
        <v>15</v>
      </c>
      <c r="C12" t="s">
        <v>32</v>
      </c>
      <c r="D12" t="s">
        <v>31</v>
      </c>
      <c r="E12" t="s">
        <v>18</v>
      </c>
      <c r="G12" t="s">
        <v>19</v>
      </c>
      <c r="I12" t="s">
        <v>35</v>
      </c>
      <c r="J12" t="s">
        <v>40</v>
      </c>
      <c r="K12" t="s">
        <v>56</v>
      </c>
      <c r="L12" t="s">
        <v>32</v>
      </c>
      <c r="M12" t="s">
        <v>61</v>
      </c>
      <c r="N12" t="s">
        <v>67</v>
      </c>
      <c r="O12" t="s">
        <v>68</v>
      </c>
    </row>
    <row r="13" spans="1:15" x14ac:dyDescent="0.2">
      <c r="A13">
        <v>12</v>
      </c>
      <c r="B13" t="s">
        <v>15</v>
      </c>
      <c r="C13" t="s">
        <v>32</v>
      </c>
      <c r="D13" t="s">
        <v>31</v>
      </c>
      <c r="E13" t="s">
        <v>25</v>
      </c>
      <c r="G13" t="s">
        <v>32</v>
      </c>
      <c r="H13" t="s">
        <v>69</v>
      </c>
      <c r="I13" t="s">
        <v>26</v>
      </c>
      <c r="J13" t="s">
        <v>26</v>
      </c>
      <c r="K13" t="s">
        <v>26</v>
      </c>
      <c r="L13" t="s">
        <v>32</v>
      </c>
      <c r="M13" t="s">
        <v>70</v>
      </c>
      <c r="N13" t="s">
        <v>71</v>
      </c>
      <c r="O13" t="s">
        <v>72</v>
      </c>
    </row>
    <row r="14" spans="1:15" x14ac:dyDescent="0.2">
      <c r="A14">
        <v>13</v>
      </c>
      <c r="B14" t="s">
        <v>63</v>
      </c>
      <c r="C14" t="s">
        <v>16</v>
      </c>
      <c r="D14" t="s">
        <v>17</v>
      </c>
      <c r="E14" t="s">
        <v>25</v>
      </c>
      <c r="G14" t="s">
        <v>19</v>
      </c>
      <c r="I14" t="s">
        <v>20</v>
      </c>
      <c r="J14" t="s">
        <v>40</v>
      </c>
      <c r="K14" t="s">
        <v>40</v>
      </c>
      <c r="L14" t="s">
        <v>36</v>
      </c>
      <c r="O14" t="s">
        <v>73</v>
      </c>
    </row>
    <row r="15" spans="1:15" x14ac:dyDescent="0.2">
      <c r="A15">
        <v>14</v>
      </c>
      <c r="B15" t="s">
        <v>46</v>
      </c>
      <c r="C15" t="s">
        <v>24</v>
      </c>
      <c r="D15" t="s">
        <v>55</v>
      </c>
      <c r="E15" t="s">
        <v>25</v>
      </c>
      <c r="G15" t="s">
        <v>19</v>
      </c>
      <c r="I15" t="s">
        <v>56</v>
      </c>
      <c r="J15" t="s">
        <v>35</v>
      </c>
      <c r="K15" t="s">
        <v>35</v>
      </c>
      <c r="L15" t="s">
        <v>74</v>
      </c>
      <c r="O15" t="s">
        <v>75</v>
      </c>
    </row>
    <row r="16" spans="1:15" x14ac:dyDescent="0.2">
      <c r="A16">
        <v>15</v>
      </c>
      <c r="B16" t="s">
        <v>46</v>
      </c>
      <c r="C16" t="s">
        <v>16</v>
      </c>
      <c r="D16" t="s">
        <v>31</v>
      </c>
      <c r="E16" t="s">
        <v>32</v>
      </c>
      <c r="G16" t="s">
        <v>32</v>
      </c>
      <c r="I16" t="s">
        <v>35</v>
      </c>
      <c r="J16" t="s">
        <v>35</v>
      </c>
      <c r="K16" t="s">
        <v>35</v>
      </c>
      <c r="L16" t="s">
        <v>32</v>
      </c>
      <c r="M16" t="s">
        <v>61</v>
      </c>
      <c r="O16" t="s">
        <v>76</v>
      </c>
    </row>
    <row r="17" spans="1:15" x14ac:dyDescent="0.2">
      <c r="A17">
        <v>16</v>
      </c>
      <c r="B17" t="s">
        <v>46</v>
      </c>
      <c r="C17" t="s">
        <v>16</v>
      </c>
      <c r="D17" t="s">
        <v>31</v>
      </c>
      <c r="E17" t="s">
        <v>77</v>
      </c>
      <c r="G17" t="s">
        <v>32</v>
      </c>
      <c r="H17" t="s">
        <v>78</v>
      </c>
      <c r="I17" t="s">
        <v>35</v>
      </c>
      <c r="J17" t="s">
        <v>35</v>
      </c>
      <c r="K17" t="s">
        <v>35</v>
      </c>
      <c r="L17" t="s">
        <v>32</v>
      </c>
      <c r="M17" t="s">
        <v>79</v>
      </c>
      <c r="O17" t="s">
        <v>80</v>
      </c>
    </row>
    <row r="18" spans="1:15" x14ac:dyDescent="0.2">
      <c r="A18">
        <v>17</v>
      </c>
      <c r="B18" t="s">
        <v>81</v>
      </c>
      <c r="C18" t="s">
        <v>24</v>
      </c>
      <c r="D18" t="s">
        <v>31</v>
      </c>
      <c r="E18" t="s">
        <v>32</v>
      </c>
      <c r="F18" t="s">
        <v>82</v>
      </c>
      <c r="G18" t="s">
        <v>19</v>
      </c>
      <c r="I18" t="s">
        <v>20</v>
      </c>
      <c r="J18" t="s">
        <v>35</v>
      </c>
      <c r="K18" t="s">
        <v>20</v>
      </c>
      <c r="L18" t="s">
        <v>32</v>
      </c>
      <c r="M18" t="s">
        <v>83</v>
      </c>
      <c r="N18" t="s">
        <v>84</v>
      </c>
      <c r="O18" t="s">
        <v>85</v>
      </c>
    </row>
    <row r="19" spans="1:15" x14ac:dyDescent="0.2">
      <c r="A19">
        <v>18</v>
      </c>
      <c r="B19" t="s">
        <v>15</v>
      </c>
      <c r="C19" t="s">
        <v>16</v>
      </c>
      <c r="D19" t="s">
        <v>17</v>
      </c>
      <c r="E19" t="s">
        <v>25</v>
      </c>
      <c r="G19" t="s">
        <v>86</v>
      </c>
      <c r="I19" t="s">
        <v>20</v>
      </c>
      <c r="J19" t="s">
        <v>40</v>
      </c>
      <c r="K19" t="s">
        <v>20</v>
      </c>
      <c r="L19" t="s">
        <v>87</v>
      </c>
      <c r="O19" t="s">
        <v>88</v>
      </c>
    </row>
    <row r="20" spans="1:15" x14ac:dyDescent="0.2">
      <c r="A20">
        <v>19</v>
      </c>
      <c r="B20" t="s">
        <v>15</v>
      </c>
      <c r="C20" t="s">
        <v>24</v>
      </c>
      <c r="D20" t="s">
        <v>17</v>
      </c>
      <c r="E20" t="s">
        <v>25</v>
      </c>
      <c r="G20" t="s">
        <v>19</v>
      </c>
      <c r="I20" t="s">
        <v>35</v>
      </c>
      <c r="J20" t="s">
        <v>35</v>
      </c>
      <c r="K20" t="s">
        <v>35</v>
      </c>
      <c r="L20" t="s">
        <v>21</v>
      </c>
      <c r="O20" t="s">
        <v>89</v>
      </c>
    </row>
    <row r="21" spans="1:15" x14ac:dyDescent="0.2">
      <c r="A21">
        <v>20</v>
      </c>
      <c r="B21" t="s">
        <v>46</v>
      </c>
      <c r="C21" t="s">
        <v>24</v>
      </c>
      <c r="D21" t="s">
        <v>17</v>
      </c>
      <c r="E21" t="s">
        <v>37</v>
      </c>
      <c r="F21" t="s">
        <v>90</v>
      </c>
      <c r="G21" t="s">
        <v>39</v>
      </c>
      <c r="I21" t="s">
        <v>20</v>
      </c>
      <c r="J21" t="s">
        <v>40</v>
      </c>
      <c r="K21" t="s">
        <v>35</v>
      </c>
      <c r="L21" t="s">
        <v>91</v>
      </c>
      <c r="N21" t="s">
        <v>92</v>
      </c>
      <c r="O21" t="s">
        <v>93</v>
      </c>
    </row>
    <row r="22" spans="1:15" x14ac:dyDescent="0.2">
      <c r="A22">
        <v>21</v>
      </c>
      <c r="B22" t="s">
        <v>46</v>
      </c>
      <c r="C22" t="s">
        <v>16</v>
      </c>
      <c r="D22" t="s">
        <v>17</v>
      </c>
      <c r="E22" t="s">
        <v>25</v>
      </c>
      <c r="G22" t="s">
        <v>86</v>
      </c>
      <c r="I22" t="s">
        <v>35</v>
      </c>
      <c r="J22" t="s">
        <v>35</v>
      </c>
      <c r="K22" t="s">
        <v>35</v>
      </c>
      <c r="L22" t="s">
        <v>32</v>
      </c>
      <c r="M22" t="s">
        <v>61</v>
      </c>
      <c r="O22" t="s">
        <v>94</v>
      </c>
    </row>
    <row r="23" spans="1:15" x14ac:dyDescent="0.2">
      <c r="A23">
        <v>22</v>
      </c>
      <c r="B23" t="s">
        <v>15</v>
      </c>
      <c r="C23" t="s">
        <v>50</v>
      </c>
      <c r="D23" t="s">
        <v>17</v>
      </c>
      <c r="E23" t="s">
        <v>25</v>
      </c>
      <c r="G23" t="s">
        <v>19</v>
      </c>
      <c r="I23" t="s">
        <v>40</v>
      </c>
      <c r="J23" t="s">
        <v>20</v>
      </c>
      <c r="K23" t="s">
        <v>20</v>
      </c>
      <c r="L23" t="s">
        <v>21</v>
      </c>
      <c r="N23" t="s">
        <v>95</v>
      </c>
      <c r="O23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4FFE-4001-7B4A-B028-7EEB15B1813A}">
  <dimension ref="A1:D23"/>
  <sheetViews>
    <sheetView topLeftCell="D1" workbookViewId="0">
      <selection activeCell="I22" sqref="I22"/>
    </sheetView>
  </sheetViews>
  <sheetFormatPr baseColWidth="10" defaultRowHeight="16" x14ac:dyDescent="0.2"/>
  <sheetData>
    <row r="1" spans="1:4" x14ac:dyDescent="0.2">
      <c r="A1" t="s">
        <v>1</v>
      </c>
      <c r="C1" t="s">
        <v>1</v>
      </c>
      <c r="D1" t="s">
        <v>100</v>
      </c>
    </row>
    <row r="2" spans="1:4" x14ac:dyDescent="0.2">
      <c r="A2" t="s">
        <v>15</v>
      </c>
      <c r="C2" t="s">
        <v>15</v>
      </c>
      <c r="D2">
        <f>COUNTIF(A:A,C2)</f>
        <v>11</v>
      </c>
    </row>
    <row r="3" spans="1:4" x14ac:dyDescent="0.2">
      <c r="A3" t="s">
        <v>15</v>
      </c>
      <c r="C3" t="s">
        <v>46</v>
      </c>
      <c r="D3">
        <f>COUNTIF(A:A,C3)</f>
        <v>8</v>
      </c>
    </row>
    <row r="4" spans="1:4" x14ac:dyDescent="0.2">
      <c r="A4" t="s">
        <v>15</v>
      </c>
      <c r="C4" t="s">
        <v>63</v>
      </c>
      <c r="D4">
        <f>COUNTIF(A:A,C4)</f>
        <v>2</v>
      </c>
    </row>
    <row r="5" spans="1:4" x14ac:dyDescent="0.2">
      <c r="A5" t="s">
        <v>15</v>
      </c>
      <c r="C5" t="s">
        <v>81</v>
      </c>
      <c r="D5">
        <f t="shared" ref="D4:D5" si="0">COUNTIF(A:A,C5)</f>
        <v>1</v>
      </c>
    </row>
    <row r="6" spans="1:4" x14ac:dyDescent="0.2">
      <c r="A6" t="s">
        <v>15</v>
      </c>
    </row>
    <row r="7" spans="1:4" x14ac:dyDescent="0.2">
      <c r="A7" t="s">
        <v>46</v>
      </c>
    </row>
    <row r="8" spans="1:4" x14ac:dyDescent="0.2">
      <c r="A8" t="s">
        <v>46</v>
      </c>
    </row>
    <row r="9" spans="1:4" x14ac:dyDescent="0.2">
      <c r="A9" t="s">
        <v>15</v>
      </c>
    </row>
    <row r="10" spans="1:4" x14ac:dyDescent="0.2">
      <c r="A10" t="s">
        <v>46</v>
      </c>
    </row>
    <row r="11" spans="1:4" x14ac:dyDescent="0.2">
      <c r="A11" t="s">
        <v>63</v>
      </c>
    </row>
    <row r="12" spans="1:4" x14ac:dyDescent="0.2">
      <c r="A12" t="s">
        <v>15</v>
      </c>
    </row>
    <row r="13" spans="1:4" x14ac:dyDescent="0.2">
      <c r="A13" t="s">
        <v>15</v>
      </c>
    </row>
    <row r="14" spans="1:4" x14ac:dyDescent="0.2">
      <c r="A14" t="s">
        <v>63</v>
      </c>
    </row>
    <row r="15" spans="1:4" x14ac:dyDescent="0.2">
      <c r="A15" t="s">
        <v>46</v>
      </c>
    </row>
    <row r="16" spans="1:4" x14ac:dyDescent="0.2">
      <c r="A16" t="s">
        <v>46</v>
      </c>
    </row>
    <row r="17" spans="1:1" x14ac:dyDescent="0.2">
      <c r="A17" t="s">
        <v>46</v>
      </c>
    </row>
    <row r="18" spans="1:1" x14ac:dyDescent="0.2">
      <c r="A18" t="s">
        <v>81</v>
      </c>
    </row>
    <row r="19" spans="1:1" x14ac:dyDescent="0.2">
      <c r="A19" t="s">
        <v>15</v>
      </c>
    </row>
    <row r="20" spans="1:1" x14ac:dyDescent="0.2">
      <c r="A20" t="s">
        <v>15</v>
      </c>
    </row>
    <row r="21" spans="1:1" x14ac:dyDescent="0.2">
      <c r="A21" t="s">
        <v>46</v>
      </c>
    </row>
    <row r="22" spans="1:1" x14ac:dyDescent="0.2">
      <c r="A22" t="s">
        <v>46</v>
      </c>
    </row>
    <row r="23" spans="1:1" x14ac:dyDescent="0.2">
      <c r="A23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39FD-D41B-F241-90B3-DCF370F7BAF6}">
  <dimension ref="A1:D23"/>
  <sheetViews>
    <sheetView topLeftCell="F1" workbookViewId="0">
      <selection activeCell="G31" sqref="G31"/>
    </sheetView>
  </sheetViews>
  <sheetFormatPr baseColWidth="10" defaultRowHeight="16" x14ac:dyDescent="0.2"/>
  <sheetData>
    <row r="1" spans="1:4" x14ac:dyDescent="0.2">
      <c r="A1" t="s">
        <v>2</v>
      </c>
      <c r="C1" t="s">
        <v>2</v>
      </c>
      <c r="D1" t="s">
        <v>101</v>
      </c>
    </row>
    <row r="2" spans="1:4" x14ac:dyDescent="0.2">
      <c r="A2" t="s">
        <v>16</v>
      </c>
      <c r="C2" t="s">
        <v>16</v>
      </c>
      <c r="D2">
        <f>COUNTIF(A:A,C2)</f>
        <v>9</v>
      </c>
    </row>
    <row r="3" spans="1:4" x14ac:dyDescent="0.2">
      <c r="A3" t="s">
        <v>24</v>
      </c>
      <c r="C3" t="s">
        <v>24</v>
      </c>
      <c r="D3">
        <f t="shared" ref="D3:D5" si="0">COUNTIF(A:A,C3)</f>
        <v>9</v>
      </c>
    </row>
    <row r="4" spans="1:4" x14ac:dyDescent="0.2">
      <c r="A4" t="s">
        <v>16</v>
      </c>
      <c r="C4" t="s">
        <v>50</v>
      </c>
      <c r="D4">
        <f t="shared" si="0"/>
        <v>2</v>
      </c>
    </row>
    <row r="5" spans="1:4" x14ac:dyDescent="0.2">
      <c r="A5" t="s">
        <v>24</v>
      </c>
      <c r="C5" t="s">
        <v>32</v>
      </c>
      <c r="D5">
        <f t="shared" si="0"/>
        <v>2</v>
      </c>
    </row>
    <row r="6" spans="1:4" x14ac:dyDescent="0.2">
      <c r="A6" t="s">
        <v>24</v>
      </c>
    </row>
    <row r="7" spans="1:4" x14ac:dyDescent="0.2">
      <c r="A7" t="s">
        <v>16</v>
      </c>
    </row>
    <row r="8" spans="1:4" x14ac:dyDescent="0.2">
      <c r="A8" t="s">
        <v>50</v>
      </c>
    </row>
    <row r="9" spans="1:4" x14ac:dyDescent="0.2">
      <c r="A9" t="s">
        <v>24</v>
      </c>
    </row>
    <row r="10" spans="1:4" x14ac:dyDescent="0.2">
      <c r="A10" t="s">
        <v>24</v>
      </c>
    </row>
    <row r="11" spans="1:4" x14ac:dyDescent="0.2">
      <c r="A11" t="s">
        <v>16</v>
      </c>
    </row>
    <row r="12" spans="1:4" x14ac:dyDescent="0.2">
      <c r="A12" t="s">
        <v>32</v>
      </c>
    </row>
    <row r="13" spans="1:4" x14ac:dyDescent="0.2">
      <c r="A13" t="s">
        <v>32</v>
      </c>
    </row>
    <row r="14" spans="1:4" x14ac:dyDescent="0.2">
      <c r="A14" t="s">
        <v>16</v>
      </c>
    </row>
    <row r="15" spans="1:4" x14ac:dyDescent="0.2">
      <c r="A15" t="s">
        <v>24</v>
      </c>
    </row>
    <row r="16" spans="1:4" x14ac:dyDescent="0.2">
      <c r="A16" t="s">
        <v>16</v>
      </c>
    </row>
    <row r="17" spans="1:1" x14ac:dyDescent="0.2">
      <c r="A17" t="s">
        <v>16</v>
      </c>
    </row>
    <row r="18" spans="1:1" x14ac:dyDescent="0.2">
      <c r="A18" t="s">
        <v>24</v>
      </c>
    </row>
    <row r="19" spans="1:1" x14ac:dyDescent="0.2">
      <c r="A19" t="s">
        <v>16</v>
      </c>
    </row>
    <row r="20" spans="1:1" x14ac:dyDescent="0.2">
      <c r="A20" t="s">
        <v>24</v>
      </c>
    </row>
    <row r="21" spans="1:1" x14ac:dyDescent="0.2">
      <c r="A21" t="s">
        <v>24</v>
      </c>
    </row>
    <row r="22" spans="1:1" x14ac:dyDescent="0.2">
      <c r="A22" t="s">
        <v>16</v>
      </c>
    </row>
    <row r="23" spans="1:1" x14ac:dyDescent="0.2">
      <c r="A23" t="s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A9CF-0D6C-6248-9982-72ABADC1B4A8}">
  <dimension ref="A1:D23"/>
  <sheetViews>
    <sheetView workbookViewId="0">
      <selection activeCell="J29" sqref="J29"/>
    </sheetView>
  </sheetViews>
  <sheetFormatPr baseColWidth="10" defaultRowHeight="16" x14ac:dyDescent="0.2"/>
  <sheetData>
    <row r="1" spans="1:4" x14ac:dyDescent="0.2">
      <c r="A1" t="s">
        <v>3</v>
      </c>
      <c r="C1" t="s">
        <v>3</v>
      </c>
      <c r="D1" t="s">
        <v>101</v>
      </c>
    </row>
    <row r="2" spans="1:4" x14ac:dyDescent="0.2">
      <c r="A2" t="s">
        <v>17</v>
      </c>
      <c r="C2" t="s">
        <v>17</v>
      </c>
      <c r="D2">
        <f>COUNTIF(A:A,C2)</f>
        <v>10</v>
      </c>
    </row>
    <row r="3" spans="1:4" x14ac:dyDescent="0.2">
      <c r="A3" t="s">
        <v>17</v>
      </c>
      <c r="C3" t="s">
        <v>31</v>
      </c>
      <c r="D3">
        <f t="shared" ref="D3:D4" si="0">COUNTIF(A:A,C3)</f>
        <v>10</v>
      </c>
    </row>
    <row r="4" spans="1:4" x14ac:dyDescent="0.2">
      <c r="A4" t="s">
        <v>31</v>
      </c>
      <c r="C4" t="s">
        <v>55</v>
      </c>
      <c r="D4">
        <f t="shared" si="0"/>
        <v>2</v>
      </c>
    </row>
    <row r="5" spans="1:4" x14ac:dyDescent="0.2">
      <c r="A5" t="s">
        <v>17</v>
      </c>
    </row>
    <row r="6" spans="1:4" x14ac:dyDescent="0.2">
      <c r="A6" t="s">
        <v>31</v>
      </c>
    </row>
    <row r="7" spans="1:4" x14ac:dyDescent="0.2">
      <c r="A7" t="s">
        <v>31</v>
      </c>
    </row>
    <row r="8" spans="1:4" x14ac:dyDescent="0.2">
      <c r="A8" t="s">
        <v>31</v>
      </c>
    </row>
    <row r="9" spans="1:4" x14ac:dyDescent="0.2">
      <c r="A9" t="s">
        <v>55</v>
      </c>
    </row>
    <row r="10" spans="1:4" x14ac:dyDescent="0.2">
      <c r="A10" t="s">
        <v>17</v>
      </c>
    </row>
    <row r="11" spans="1:4" x14ac:dyDescent="0.2">
      <c r="A11" t="s">
        <v>31</v>
      </c>
    </row>
    <row r="12" spans="1:4" x14ac:dyDescent="0.2">
      <c r="A12" t="s">
        <v>31</v>
      </c>
    </row>
    <row r="13" spans="1:4" x14ac:dyDescent="0.2">
      <c r="A13" t="s">
        <v>31</v>
      </c>
    </row>
    <row r="14" spans="1:4" x14ac:dyDescent="0.2">
      <c r="A14" t="s">
        <v>17</v>
      </c>
    </row>
    <row r="15" spans="1:4" x14ac:dyDescent="0.2">
      <c r="A15" t="s">
        <v>55</v>
      </c>
    </row>
    <row r="16" spans="1:4" x14ac:dyDescent="0.2">
      <c r="A16" t="s">
        <v>31</v>
      </c>
    </row>
    <row r="17" spans="1:1" x14ac:dyDescent="0.2">
      <c r="A17" t="s">
        <v>31</v>
      </c>
    </row>
    <row r="18" spans="1:1" x14ac:dyDescent="0.2">
      <c r="A18" t="s">
        <v>31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A1DD-EEC1-0F46-897F-1ABDCDA586CE}">
  <dimension ref="A1:D23"/>
  <sheetViews>
    <sheetView workbookViewId="0">
      <selection activeCell="G26" sqref="G26"/>
    </sheetView>
  </sheetViews>
  <sheetFormatPr baseColWidth="10" defaultRowHeight="16" x14ac:dyDescent="0.2"/>
  <cols>
    <col min="1" max="1" width="17.33203125" bestFit="1" customWidth="1"/>
    <col min="3" max="3" width="17.33203125" bestFit="1" customWidth="1"/>
  </cols>
  <sheetData>
    <row r="1" spans="1:4" x14ac:dyDescent="0.2">
      <c r="A1" t="s">
        <v>6</v>
      </c>
      <c r="C1" t="s">
        <v>6</v>
      </c>
      <c r="D1" t="s">
        <v>101</v>
      </c>
    </row>
    <row r="2" spans="1:4" x14ac:dyDescent="0.2">
      <c r="A2" t="s">
        <v>19</v>
      </c>
      <c r="C2" t="s">
        <v>19</v>
      </c>
      <c r="D2">
        <f>COUNTIF(A:A,C2)</f>
        <v>11</v>
      </c>
    </row>
    <row r="3" spans="1:4" x14ac:dyDescent="0.2">
      <c r="A3" t="s">
        <v>19</v>
      </c>
      <c r="C3" t="s">
        <v>39</v>
      </c>
      <c r="D3">
        <f t="shared" ref="D3:D7" si="0">COUNTIF(A:A,C3)</f>
        <v>3</v>
      </c>
    </row>
    <row r="4" spans="1:4" x14ac:dyDescent="0.2">
      <c r="A4" t="s">
        <v>32</v>
      </c>
      <c r="C4" t="s">
        <v>99</v>
      </c>
      <c r="D4">
        <f t="shared" si="0"/>
        <v>0</v>
      </c>
    </row>
    <row r="5" spans="1:4" x14ac:dyDescent="0.2">
      <c r="A5" t="s">
        <v>39</v>
      </c>
      <c r="C5" t="s">
        <v>102</v>
      </c>
      <c r="D5">
        <f t="shared" si="0"/>
        <v>0</v>
      </c>
    </row>
    <row r="6" spans="1:4" x14ac:dyDescent="0.2">
      <c r="A6" t="s">
        <v>19</v>
      </c>
      <c r="C6" t="s">
        <v>86</v>
      </c>
      <c r="D6">
        <f t="shared" si="0"/>
        <v>2</v>
      </c>
    </row>
    <row r="7" spans="1:4" x14ac:dyDescent="0.2">
      <c r="A7" t="s">
        <v>19</v>
      </c>
      <c r="C7" t="s">
        <v>32</v>
      </c>
      <c r="D7">
        <f t="shared" si="0"/>
        <v>6</v>
      </c>
    </row>
    <row r="8" spans="1:4" x14ac:dyDescent="0.2">
      <c r="A8" t="s">
        <v>32</v>
      </c>
    </row>
    <row r="9" spans="1:4" x14ac:dyDescent="0.2">
      <c r="A9" t="s">
        <v>19</v>
      </c>
    </row>
    <row r="10" spans="1:4" x14ac:dyDescent="0.2">
      <c r="A10" t="s">
        <v>39</v>
      </c>
    </row>
    <row r="11" spans="1:4" x14ac:dyDescent="0.2">
      <c r="A11" t="s">
        <v>32</v>
      </c>
    </row>
    <row r="12" spans="1:4" x14ac:dyDescent="0.2">
      <c r="A12" t="s">
        <v>19</v>
      </c>
    </row>
    <row r="13" spans="1:4" x14ac:dyDescent="0.2">
      <c r="A13" t="s">
        <v>32</v>
      </c>
    </row>
    <row r="14" spans="1:4" x14ac:dyDescent="0.2">
      <c r="A14" t="s">
        <v>19</v>
      </c>
    </row>
    <row r="15" spans="1:4" x14ac:dyDescent="0.2">
      <c r="A15" t="s">
        <v>19</v>
      </c>
    </row>
    <row r="16" spans="1:4" x14ac:dyDescent="0.2">
      <c r="A16" t="s">
        <v>32</v>
      </c>
    </row>
    <row r="17" spans="1:1" x14ac:dyDescent="0.2">
      <c r="A17" t="s">
        <v>32</v>
      </c>
    </row>
    <row r="18" spans="1:1" x14ac:dyDescent="0.2">
      <c r="A18" t="s">
        <v>19</v>
      </c>
    </row>
    <row r="19" spans="1:1" x14ac:dyDescent="0.2">
      <c r="A19" t="s">
        <v>86</v>
      </c>
    </row>
    <row r="20" spans="1:1" x14ac:dyDescent="0.2">
      <c r="A20" t="s">
        <v>19</v>
      </c>
    </row>
    <row r="21" spans="1:1" x14ac:dyDescent="0.2">
      <c r="A21" t="s">
        <v>39</v>
      </c>
    </row>
    <row r="22" spans="1:1" x14ac:dyDescent="0.2">
      <c r="A22" t="s">
        <v>86</v>
      </c>
    </row>
    <row r="23" spans="1:1" x14ac:dyDescent="0.2">
      <c r="A23" t="s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D81E-AEF6-8E47-822C-1C49B411DDC1}">
  <dimension ref="A1:E23"/>
  <sheetViews>
    <sheetView workbookViewId="0">
      <selection activeCell="E3" sqref="E3"/>
    </sheetView>
  </sheetViews>
  <sheetFormatPr baseColWidth="10" defaultRowHeight="16" x14ac:dyDescent="0.2"/>
  <cols>
    <col min="1" max="1" width="21.83203125" bestFit="1" customWidth="1"/>
    <col min="3" max="3" width="21.83203125" bestFit="1" customWidth="1"/>
  </cols>
  <sheetData>
    <row r="1" spans="1:5" x14ac:dyDescent="0.2">
      <c r="A1" t="s">
        <v>8</v>
      </c>
      <c r="C1" t="s">
        <v>8</v>
      </c>
      <c r="D1" t="s">
        <v>101</v>
      </c>
    </row>
    <row r="2" spans="1:5" x14ac:dyDescent="0.2">
      <c r="A2" t="s">
        <v>20</v>
      </c>
      <c r="C2" t="s">
        <v>26</v>
      </c>
      <c r="D2">
        <f>COUNTIF(A:A,C2)</f>
        <v>3</v>
      </c>
      <c r="E2">
        <f>(D2*0+D3*1+D4*2+D5*3+D6*4)/22</f>
        <v>2.0454545454545454</v>
      </c>
    </row>
    <row r="3" spans="1:5" x14ac:dyDescent="0.2">
      <c r="A3" t="s">
        <v>26</v>
      </c>
      <c r="C3" t="s">
        <v>40</v>
      </c>
      <c r="D3">
        <f t="shared" ref="D3:D7" si="0">COUNTIF(A:A,C3)</f>
        <v>2</v>
      </c>
    </row>
    <row r="4" spans="1:5" x14ac:dyDescent="0.2">
      <c r="A4" t="s">
        <v>35</v>
      </c>
      <c r="C4" t="s">
        <v>20</v>
      </c>
      <c r="D4">
        <f t="shared" si="0"/>
        <v>9</v>
      </c>
    </row>
    <row r="5" spans="1:5" x14ac:dyDescent="0.2">
      <c r="A5" t="s">
        <v>40</v>
      </c>
      <c r="C5" t="s">
        <v>35</v>
      </c>
      <c r="D5">
        <f t="shared" si="0"/>
        <v>7</v>
      </c>
    </row>
    <row r="6" spans="1:5" x14ac:dyDescent="0.2">
      <c r="A6" t="s">
        <v>26</v>
      </c>
      <c r="C6" t="s">
        <v>56</v>
      </c>
      <c r="D6">
        <f t="shared" si="0"/>
        <v>1</v>
      </c>
    </row>
    <row r="7" spans="1:5" x14ac:dyDescent="0.2">
      <c r="A7" t="s">
        <v>20</v>
      </c>
      <c r="C7" t="s">
        <v>103</v>
      </c>
      <c r="D7">
        <f t="shared" si="0"/>
        <v>0</v>
      </c>
    </row>
    <row r="8" spans="1:5" x14ac:dyDescent="0.2">
      <c r="A8" t="s">
        <v>20</v>
      </c>
    </row>
    <row r="9" spans="1:5" x14ac:dyDescent="0.2">
      <c r="A9" t="s">
        <v>35</v>
      </c>
    </row>
    <row r="10" spans="1:5" x14ac:dyDescent="0.2">
      <c r="A10" t="s">
        <v>20</v>
      </c>
    </row>
    <row r="11" spans="1:5" x14ac:dyDescent="0.2">
      <c r="A11" t="s">
        <v>20</v>
      </c>
    </row>
    <row r="12" spans="1:5" x14ac:dyDescent="0.2">
      <c r="A12" t="s">
        <v>35</v>
      </c>
    </row>
    <row r="13" spans="1:5" x14ac:dyDescent="0.2">
      <c r="A13" t="s">
        <v>26</v>
      </c>
    </row>
    <row r="14" spans="1:5" x14ac:dyDescent="0.2">
      <c r="A14" t="s">
        <v>20</v>
      </c>
    </row>
    <row r="15" spans="1:5" x14ac:dyDescent="0.2">
      <c r="A15" t="s">
        <v>56</v>
      </c>
    </row>
    <row r="16" spans="1:5" x14ac:dyDescent="0.2">
      <c r="A16" t="s">
        <v>35</v>
      </c>
    </row>
    <row r="17" spans="1:1" x14ac:dyDescent="0.2">
      <c r="A17" t="s">
        <v>35</v>
      </c>
    </row>
    <row r="18" spans="1:1" x14ac:dyDescent="0.2">
      <c r="A18" t="s">
        <v>20</v>
      </c>
    </row>
    <row r="19" spans="1:1" x14ac:dyDescent="0.2">
      <c r="A19" t="s">
        <v>20</v>
      </c>
    </row>
    <row r="20" spans="1:1" x14ac:dyDescent="0.2">
      <c r="A20" t="s">
        <v>35</v>
      </c>
    </row>
    <row r="21" spans="1:1" x14ac:dyDescent="0.2">
      <c r="A21" t="s">
        <v>20</v>
      </c>
    </row>
    <row r="22" spans="1:1" x14ac:dyDescent="0.2">
      <c r="A22" t="s">
        <v>35</v>
      </c>
    </row>
    <row r="23" spans="1:1" x14ac:dyDescent="0.2">
      <c r="A23" t="s">
        <v>40</v>
      </c>
    </row>
  </sheetData>
  <sortState xmlns:xlrd2="http://schemas.microsoft.com/office/spreadsheetml/2017/richdata2" ref="C2:C6">
    <sortCondition ref="C2:C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8462-F60E-CB42-BC08-338776917899}">
  <dimension ref="A1:E23"/>
  <sheetViews>
    <sheetView workbookViewId="0">
      <selection activeCell="E4" sqref="E4"/>
    </sheetView>
  </sheetViews>
  <sheetFormatPr baseColWidth="10" defaultRowHeight="16" x14ac:dyDescent="0.2"/>
  <cols>
    <col min="1" max="1" width="21.83203125" bestFit="1" customWidth="1"/>
    <col min="3" max="3" width="21.83203125" bestFit="1" customWidth="1"/>
  </cols>
  <sheetData>
    <row r="1" spans="1:5" x14ac:dyDescent="0.2">
      <c r="A1" t="s">
        <v>9</v>
      </c>
    </row>
    <row r="2" spans="1:5" x14ac:dyDescent="0.2">
      <c r="A2" t="s">
        <v>20</v>
      </c>
      <c r="C2" s="1" t="s">
        <v>97</v>
      </c>
      <c r="D2" t="s">
        <v>104</v>
      </c>
    </row>
    <row r="3" spans="1:5" x14ac:dyDescent="0.2">
      <c r="A3" t="s">
        <v>26</v>
      </c>
      <c r="C3" s="2" t="s">
        <v>26</v>
      </c>
      <c r="D3" s="3">
        <v>3</v>
      </c>
      <c r="E3">
        <f>(GETPIVOTDATA("Q9",$C$2,"Q9","1-Very dissatisfied")*1+GETPIVOTDATA("Q9",$C$2,"Q9","2-Somewhat dissatisfied")*2+GETPIVOTDATA("Q9",$C$2,"Q9","3-Somewhat satisfied")*3+GETPIVOTDATA("Q9",$C$2,"Q9","4-Very satisfied")*4)/22</f>
        <v>1.9545454545454546</v>
      </c>
    </row>
    <row r="4" spans="1:5" x14ac:dyDescent="0.2">
      <c r="A4" t="s">
        <v>35</v>
      </c>
      <c r="C4" s="2" t="s">
        <v>40</v>
      </c>
      <c r="D4" s="3">
        <v>4</v>
      </c>
    </row>
    <row r="5" spans="1:5" x14ac:dyDescent="0.2">
      <c r="A5" t="s">
        <v>20</v>
      </c>
      <c r="C5" s="2" t="s">
        <v>20</v>
      </c>
      <c r="D5" s="3">
        <v>7</v>
      </c>
    </row>
    <row r="6" spans="1:5" x14ac:dyDescent="0.2">
      <c r="A6" t="s">
        <v>26</v>
      </c>
      <c r="C6" s="2" t="s">
        <v>35</v>
      </c>
      <c r="D6" s="3">
        <v>7</v>
      </c>
    </row>
    <row r="7" spans="1:5" x14ac:dyDescent="0.2">
      <c r="A7" t="s">
        <v>20</v>
      </c>
      <c r="C7" s="2" t="s">
        <v>56</v>
      </c>
      <c r="D7" s="3">
        <v>1</v>
      </c>
    </row>
    <row r="8" spans="1:5" x14ac:dyDescent="0.2">
      <c r="A8" t="s">
        <v>20</v>
      </c>
      <c r="C8" s="2" t="s">
        <v>103</v>
      </c>
      <c r="D8" s="3"/>
    </row>
    <row r="9" spans="1:5" x14ac:dyDescent="0.2">
      <c r="A9" t="s">
        <v>56</v>
      </c>
      <c r="C9" s="2" t="s">
        <v>98</v>
      </c>
      <c r="D9" s="3">
        <v>22</v>
      </c>
    </row>
    <row r="10" spans="1:5" x14ac:dyDescent="0.2">
      <c r="A10" t="s">
        <v>20</v>
      </c>
    </row>
    <row r="11" spans="1:5" x14ac:dyDescent="0.2">
      <c r="A11" t="s">
        <v>20</v>
      </c>
    </row>
    <row r="12" spans="1:5" x14ac:dyDescent="0.2">
      <c r="A12" t="s">
        <v>40</v>
      </c>
    </row>
    <row r="13" spans="1:5" x14ac:dyDescent="0.2">
      <c r="A13" t="s">
        <v>26</v>
      </c>
    </row>
    <row r="14" spans="1:5" x14ac:dyDescent="0.2">
      <c r="A14" t="s">
        <v>40</v>
      </c>
    </row>
    <row r="15" spans="1:5" x14ac:dyDescent="0.2">
      <c r="A15" t="s">
        <v>35</v>
      </c>
    </row>
    <row r="16" spans="1:5" x14ac:dyDescent="0.2">
      <c r="A16" t="s">
        <v>35</v>
      </c>
    </row>
    <row r="17" spans="1:1" x14ac:dyDescent="0.2">
      <c r="A17" t="s">
        <v>35</v>
      </c>
    </row>
    <row r="18" spans="1:1" x14ac:dyDescent="0.2">
      <c r="A18" t="s">
        <v>35</v>
      </c>
    </row>
    <row r="19" spans="1:1" x14ac:dyDescent="0.2">
      <c r="A19" t="s">
        <v>40</v>
      </c>
    </row>
    <row r="20" spans="1:1" x14ac:dyDescent="0.2">
      <c r="A20" t="s">
        <v>35</v>
      </c>
    </row>
    <row r="21" spans="1:1" x14ac:dyDescent="0.2">
      <c r="A21" t="s">
        <v>40</v>
      </c>
    </row>
    <row r="22" spans="1:1" x14ac:dyDescent="0.2">
      <c r="A22" t="s">
        <v>35</v>
      </c>
    </row>
    <row r="23" spans="1:1" x14ac:dyDescent="0.2">
      <c r="A23" t="s">
        <v>20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999D-2782-714F-B565-8411AE1943FE}">
  <dimension ref="A1:E23"/>
  <sheetViews>
    <sheetView tabSelected="1" workbookViewId="0">
      <selection activeCell="E4" sqref="E4"/>
    </sheetView>
  </sheetViews>
  <sheetFormatPr baseColWidth="10" defaultRowHeight="16" x14ac:dyDescent="0.2"/>
  <cols>
    <col min="1" max="1" width="21.83203125" bestFit="1" customWidth="1"/>
    <col min="3" max="3" width="21.83203125" bestFit="1" customWidth="1"/>
    <col min="4" max="4" width="11.83203125" bestFit="1" customWidth="1"/>
  </cols>
  <sheetData>
    <row r="1" spans="1:5" x14ac:dyDescent="0.2">
      <c r="A1" t="s">
        <v>10</v>
      </c>
    </row>
    <row r="2" spans="1:5" x14ac:dyDescent="0.2">
      <c r="A2" t="s">
        <v>20</v>
      </c>
      <c r="C2" s="1" t="s">
        <v>97</v>
      </c>
      <c r="D2" t="s">
        <v>105</v>
      </c>
    </row>
    <row r="3" spans="1:5" x14ac:dyDescent="0.2">
      <c r="A3" t="s">
        <v>26</v>
      </c>
      <c r="C3" s="2" t="s">
        <v>26</v>
      </c>
      <c r="D3" s="3">
        <v>3</v>
      </c>
      <c r="E3">
        <f>(GETPIVOTDATA("Q10",$C$2,"Q10","1-Very dissatisfied")*1+GETPIVOTDATA("Q10",$C$2,"Q10","2-Somewhat dissatisfied")*2+GETPIVOTDATA("Q10",$C$2,"Q10","3-Somewhat satisfied")*3+GETPIVOTDATA("Q10",$C$2,"Q10","4-Very satisfied")*4)/22</f>
        <v>2.1363636363636362</v>
      </c>
    </row>
    <row r="4" spans="1:5" x14ac:dyDescent="0.2">
      <c r="A4" t="s">
        <v>35</v>
      </c>
      <c r="C4" s="2" t="s">
        <v>40</v>
      </c>
      <c r="D4" s="3">
        <v>1</v>
      </c>
    </row>
    <row r="5" spans="1:5" x14ac:dyDescent="0.2">
      <c r="A5" t="s">
        <v>20</v>
      </c>
      <c r="C5" s="2" t="s">
        <v>20</v>
      </c>
      <c r="D5" s="3">
        <v>9</v>
      </c>
    </row>
    <row r="6" spans="1:5" x14ac:dyDescent="0.2">
      <c r="A6" t="s">
        <v>26</v>
      </c>
      <c r="C6" s="2" t="s">
        <v>35</v>
      </c>
      <c r="D6" s="3">
        <v>8</v>
      </c>
    </row>
    <row r="7" spans="1:5" x14ac:dyDescent="0.2">
      <c r="A7" t="s">
        <v>20</v>
      </c>
      <c r="C7" s="2" t="s">
        <v>56</v>
      </c>
      <c r="D7" s="3">
        <v>1</v>
      </c>
    </row>
    <row r="8" spans="1:5" x14ac:dyDescent="0.2">
      <c r="A8" t="s">
        <v>20</v>
      </c>
      <c r="C8" s="2" t="s">
        <v>103</v>
      </c>
      <c r="D8" s="3"/>
    </row>
    <row r="9" spans="1:5" x14ac:dyDescent="0.2">
      <c r="A9" t="s">
        <v>20</v>
      </c>
      <c r="C9" s="2" t="s">
        <v>98</v>
      </c>
      <c r="D9" s="3">
        <v>22</v>
      </c>
    </row>
    <row r="10" spans="1:5" x14ac:dyDescent="0.2">
      <c r="A10" t="s">
        <v>20</v>
      </c>
    </row>
    <row r="11" spans="1:5" x14ac:dyDescent="0.2">
      <c r="A11" t="s">
        <v>35</v>
      </c>
    </row>
    <row r="12" spans="1:5" x14ac:dyDescent="0.2">
      <c r="A12" t="s">
        <v>56</v>
      </c>
    </row>
    <row r="13" spans="1:5" x14ac:dyDescent="0.2">
      <c r="A13" t="s">
        <v>26</v>
      </c>
    </row>
    <row r="14" spans="1:5" x14ac:dyDescent="0.2">
      <c r="A14" t="s">
        <v>40</v>
      </c>
    </row>
    <row r="15" spans="1:5" x14ac:dyDescent="0.2">
      <c r="A15" t="s">
        <v>35</v>
      </c>
    </row>
    <row r="16" spans="1:5" x14ac:dyDescent="0.2">
      <c r="A16" t="s">
        <v>35</v>
      </c>
    </row>
    <row r="17" spans="1:1" x14ac:dyDescent="0.2">
      <c r="A17" t="s">
        <v>35</v>
      </c>
    </row>
    <row r="18" spans="1:1" x14ac:dyDescent="0.2">
      <c r="A18" t="s">
        <v>20</v>
      </c>
    </row>
    <row r="19" spans="1:1" x14ac:dyDescent="0.2">
      <c r="A19" t="s">
        <v>20</v>
      </c>
    </row>
    <row r="20" spans="1:1" x14ac:dyDescent="0.2">
      <c r="A20" t="s">
        <v>35</v>
      </c>
    </row>
    <row r="21" spans="1:1" x14ac:dyDescent="0.2">
      <c r="A21" t="s">
        <v>35</v>
      </c>
    </row>
    <row r="22" spans="1:1" x14ac:dyDescent="0.2">
      <c r="A22" t="s">
        <v>35</v>
      </c>
    </row>
    <row r="23" spans="1:1" x14ac:dyDescent="0.2">
      <c r="A23" t="s">
        <v>20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B394-C538-3145-8B45-8AFDCB59C73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Book2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2022-02-12T19:21:29Z</dcterms:created>
  <dcterms:modified xsi:type="dcterms:W3CDTF">2022-02-13T09:14:21Z</dcterms:modified>
</cp:coreProperties>
</file>