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sugeno\database\"/>
    </mc:Choice>
  </mc:AlternateContent>
  <bookViews>
    <workbookView xWindow="0" yWindow="0" windowWidth="23040" windowHeight="9180"/>
  </bookViews>
  <sheets>
    <sheet name="Sugeno" sheetId="1" r:id="rId1"/>
  </sheets>
  <definedNames>
    <definedName name="a">Sugeno!#REF!</definedName>
    <definedName name="b">Sugeno!#REF!</definedName>
    <definedName name="Banyak">Sugeno!#REF!</definedName>
    <definedName name="Sedikit">Sugeno!#REF!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J19" i="1" l="1"/>
  <c r="J20" i="1"/>
  <c r="J21" i="1"/>
  <c r="J18" i="1"/>
  <c r="J22" i="1"/>
  <c r="F19" i="1"/>
  <c r="E20" i="1"/>
  <c r="E18" i="1"/>
  <c r="F18" i="1"/>
  <c r="E19" i="1"/>
  <c r="F22" i="1"/>
  <c r="F20" i="1"/>
  <c r="E21" i="1"/>
  <c r="F21" i="1"/>
  <c r="E22" i="1"/>
  <c r="I20" i="1"/>
  <c r="H21" i="1"/>
  <c r="I21" i="1"/>
  <c r="H22" i="1"/>
  <c r="I22" i="1"/>
  <c r="H18" i="1"/>
  <c r="I18" i="1"/>
  <c r="H19" i="1"/>
  <c r="I19" i="1"/>
  <c r="H20" i="1"/>
  <c r="D21" i="1"/>
  <c r="D19" i="1"/>
  <c r="D20" i="1"/>
  <c r="D18" i="1"/>
  <c r="D22" i="1"/>
  <c r="G18" i="1"/>
  <c r="G22" i="1"/>
  <c r="G19" i="1"/>
  <c r="G20" i="1"/>
  <c r="G21" i="1"/>
  <c r="C18" i="1"/>
  <c r="B19" i="1"/>
  <c r="C22" i="1"/>
  <c r="C20" i="1"/>
  <c r="B21" i="1"/>
  <c r="C21" i="1"/>
  <c r="B22" i="1"/>
  <c r="C19" i="1"/>
  <c r="B20" i="1"/>
  <c r="B18" i="1"/>
  <c r="J17" i="1"/>
  <c r="I17" i="1"/>
  <c r="H17" i="1"/>
  <c r="E17" i="1"/>
  <c r="B17" i="1"/>
  <c r="G17" i="1"/>
  <c r="C17" i="1"/>
  <c r="F17" i="1"/>
  <c r="D17" i="1"/>
  <c r="J27" i="1" l="1"/>
  <c r="P27" i="1" s="1"/>
  <c r="J31" i="1"/>
  <c r="P31" i="1" s="1"/>
  <c r="J29" i="1"/>
  <c r="P29" i="1" s="1"/>
  <c r="J26" i="1"/>
  <c r="P26" i="1" s="1"/>
  <c r="J28" i="1"/>
  <c r="P28" i="1" s="1"/>
  <c r="J32" i="1"/>
  <c r="P32" i="1" s="1"/>
  <c r="J25" i="1"/>
  <c r="J33" i="1"/>
  <c r="P33" i="1" s="1"/>
  <c r="J30" i="1"/>
  <c r="P30" i="1" s="1"/>
  <c r="G34" i="1"/>
  <c r="M34" i="1" s="1"/>
  <c r="G38" i="1"/>
  <c r="M38" i="1" s="1"/>
  <c r="G42" i="1"/>
  <c r="M42" i="1" s="1"/>
  <c r="G40" i="1"/>
  <c r="M40" i="1" s="1"/>
  <c r="G35" i="1"/>
  <c r="M35" i="1" s="1"/>
  <c r="G39" i="1"/>
  <c r="M39" i="1" s="1"/>
  <c r="G36" i="1"/>
  <c r="M36" i="1" s="1"/>
  <c r="G37" i="1"/>
  <c r="M37" i="1" s="1"/>
  <c r="G41" i="1"/>
  <c r="M41" i="1" s="1"/>
  <c r="I44" i="1"/>
  <c r="O44" i="1" s="1"/>
  <c r="I48" i="1"/>
  <c r="O48" i="1" s="1"/>
  <c r="I46" i="1"/>
  <c r="O46" i="1" s="1"/>
  <c r="I50" i="1"/>
  <c r="O50" i="1" s="1"/>
  <c r="I47" i="1"/>
  <c r="O47" i="1" s="1"/>
  <c r="I45" i="1"/>
  <c r="O45" i="1" s="1"/>
  <c r="I49" i="1"/>
  <c r="O49" i="1" s="1"/>
  <c r="I43" i="1"/>
  <c r="O43" i="1" s="1"/>
  <c r="I51" i="1"/>
  <c r="O51" i="1" s="1"/>
  <c r="H37" i="1"/>
  <c r="N37" i="1" s="1"/>
  <c r="H41" i="1"/>
  <c r="N41" i="1" s="1"/>
  <c r="H39" i="1"/>
  <c r="N39" i="1" s="1"/>
  <c r="H40" i="1"/>
  <c r="N40" i="1" s="1"/>
  <c r="H34" i="1"/>
  <c r="N34" i="1" s="1"/>
  <c r="H38" i="1"/>
  <c r="N38" i="1" s="1"/>
  <c r="H42" i="1"/>
  <c r="N42" i="1" s="1"/>
  <c r="H35" i="1"/>
  <c r="N35" i="1" s="1"/>
  <c r="H36" i="1"/>
  <c r="N36" i="1" s="1"/>
  <c r="F43" i="1"/>
  <c r="L43" i="1" s="1"/>
  <c r="F47" i="1"/>
  <c r="L47" i="1" s="1"/>
  <c r="F51" i="1"/>
  <c r="L51" i="1" s="1"/>
  <c r="F48" i="1"/>
  <c r="L48" i="1" s="1"/>
  <c r="F45" i="1"/>
  <c r="L45" i="1" s="1"/>
  <c r="F49" i="1"/>
  <c r="L49" i="1" s="1"/>
  <c r="F44" i="1"/>
  <c r="L44" i="1" s="1"/>
  <c r="F46" i="1"/>
  <c r="L46" i="1" s="1"/>
  <c r="F50" i="1"/>
  <c r="L50" i="1" s="1"/>
  <c r="F27" i="1"/>
  <c r="L27" i="1" s="1"/>
  <c r="F31" i="1"/>
  <c r="L31" i="1" s="1"/>
  <c r="F28" i="1"/>
  <c r="L28" i="1" s="1"/>
  <c r="F25" i="1"/>
  <c r="F29" i="1"/>
  <c r="L29" i="1" s="1"/>
  <c r="F32" i="1"/>
  <c r="L32" i="1" s="1"/>
  <c r="F33" i="1"/>
  <c r="L33" i="1" s="1"/>
  <c r="F26" i="1"/>
  <c r="L26" i="1" s="1"/>
  <c r="F30" i="1"/>
  <c r="L30" i="1" s="1"/>
  <c r="K26" i="1"/>
  <c r="Q26" i="1" s="1"/>
  <c r="K30" i="1"/>
  <c r="Q30" i="1" s="1"/>
  <c r="K32" i="1"/>
  <c r="Q32" i="1" s="1"/>
  <c r="K25" i="1"/>
  <c r="K33" i="1"/>
  <c r="Q33" i="1" s="1"/>
  <c r="K27" i="1"/>
  <c r="Q27" i="1" s="1"/>
  <c r="K31" i="1"/>
  <c r="Q31" i="1" s="1"/>
  <c r="K28" i="1"/>
  <c r="Q28" i="1" s="1"/>
  <c r="K29" i="1"/>
  <c r="Q29" i="1" s="1"/>
  <c r="K34" i="1"/>
  <c r="Q34" i="1" s="1"/>
  <c r="K38" i="1"/>
  <c r="Q38" i="1" s="1"/>
  <c r="K42" i="1"/>
  <c r="Q42" i="1" s="1"/>
  <c r="K40" i="1"/>
  <c r="Q40" i="1" s="1"/>
  <c r="K41" i="1"/>
  <c r="Q41" i="1" s="1"/>
  <c r="K35" i="1"/>
  <c r="Q35" i="1" s="1"/>
  <c r="K39" i="1"/>
  <c r="Q39" i="1" s="1"/>
  <c r="K36" i="1"/>
  <c r="Q36" i="1" s="1"/>
  <c r="K37" i="1"/>
  <c r="Q37" i="1" s="1"/>
  <c r="K46" i="1"/>
  <c r="Q46" i="1" s="1"/>
  <c r="K50" i="1"/>
  <c r="Q50" i="1" s="1"/>
  <c r="K44" i="1"/>
  <c r="Q44" i="1" s="1"/>
  <c r="K45" i="1"/>
  <c r="Q45" i="1" s="1"/>
  <c r="K43" i="1"/>
  <c r="Q43" i="1" s="1"/>
  <c r="K47" i="1"/>
  <c r="Q47" i="1" s="1"/>
  <c r="K51" i="1"/>
  <c r="Q51" i="1" s="1"/>
  <c r="K48" i="1"/>
  <c r="Q48" i="1" s="1"/>
  <c r="K49" i="1"/>
  <c r="Q49" i="1" s="1"/>
  <c r="J43" i="1"/>
  <c r="P43" i="1" s="1"/>
  <c r="J47" i="1"/>
  <c r="P47" i="1" s="1"/>
  <c r="J51" i="1"/>
  <c r="P51" i="1" s="1"/>
  <c r="J45" i="1"/>
  <c r="P45" i="1" s="1"/>
  <c r="J49" i="1"/>
  <c r="P49" i="1" s="1"/>
  <c r="J46" i="1"/>
  <c r="P46" i="1" s="1"/>
  <c r="J44" i="1"/>
  <c r="P44" i="1" s="1"/>
  <c r="J48" i="1"/>
  <c r="P48" i="1" s="1"/>
  <c r="J50" i="1"/>
  <c r="P50" i="1" s="1"/>
  <c r="F35" i="1"/>
  <c r="L35" i="1" s="1"/>
  <c r="F39" i="1"/>
  <c r="L39" i="1" s="1"/>
  <c r="F36" i="1"/>
  <c r="L36" i="1" s="1"/>
  <c r="F40" i="1"/>
  <c r="L40" i="1" s="1"/>
  <c r="F37" i="1"/>
  <c r="L37" i="1" s="1"/>
  <c r="F41" i="1"/>
  <c r="L41" i="1" s="1"/>
  <c r="F38" i="1"/>
  <c r="L38" i="1" s="1"/>
  <c r="F42" i="1"/>
  <c r="L42" i="1" s="1"/>
  <c r="F34" i="1"/>
  <c r="L34" i="1" s="1"/>
  <c r="I28" i="1"/>
  <c r="O28" i="1" s="1"/>
  <c r="I32" i="1"/>
  <c r="O32" i="1" s="1"/>
  <c r="I25" i="1"/>
  <c r="I30" i="1"/>
  <c r="O30" i="1" s="1"/>
  <c r="I27" i="1"/>
  <c r="O27" i="1" s="1"/>
  <c r="I31" i="1"/>
  <c r="O31" i="1" s="1"/>
  <c r="I29" i="1"/>
  <c r="O29" i="1" s="1"/>
  <c r="I33" i="1"/>
  <c r="O33" i="1" s="1"/>
  <c r="I26" i="1"/>
  <c r="O26" i="1" s="1"/>
  <c r="I36" i="1"/>
  <c r="O36" i="1" s="1"/>
  <c r="I40" i="1"/>
  <c r="O40" i="1" s="1"/>
  <c r="I38" i="1"/>
  <c r="O38" i="1" s="1"/>
  <c r="I39" i="1"/>
  <c r="O39" i="1" s="1"/>
  <c r="I37" i="1"/>
  <c r="O37" i="1" s="1"/>
  <c r="I41" i="1"/>
  <c r="O41" i="1" s="1"/>
  <c r="I34" i="1"/>
  <c r="O34" i="1" s="1"/>
  <c r="I42" i="1"/>
  <c r="O42" i="1" s="1"/>
  <c r="I35" i="1"/>
  <c r="O35" i="1" s="1"/>
  <c r="H45" i="1"/>
  <c r="N45" i="1" s="1"/>
  <c r="H49" i="1"/>
  <c r="N49" i="1" s="1"/>
  <c r="H47" i="1"/>
  <c r="N47" i="1" s="1"/>
  <c r="H48" i="1"/>
  <c r="N48" i="1" s="1"/>
  <c r="H46" i="1"/>
  <c r="N46" i="1" s="1"/>
  <c r="H50" i="1"/>
  <c r="N50" i="1" s="1"/>
  <c r="H43" i="1"/>
  <c r="N43" i="1" s="1"/>
  <c r="H51" i="1"/>
  <c r="N51" i="1" s="1"/>
  <c r="H44" i="1"/>
  <c r="N44" i="1" s="1"/>
  <c r="G26" i="1"/>
  <c r="G30" i="1"/>
  <c r="M30" i="1" s="1"/>
  <c r="G28" i="1"/>
  <c r="M28" i="1" s="1"/>
  <c r="G32" i="1"/>
  <c r="M32" i="1" s="1"/>
  <c r="G29" i="1"/>
  <c r="M29" i="1" s="1"/>
  <c r="G27" i="1"/>
  <c r="M27" i="1" s="1"/>
  <c r="G31" i="1"/>
  <c r="M31" i="1" s="1"/>
  <c r="G25" i="1"/>
  <c r="M25" i="1" s="1"/>
  <c r="G33" i="1"/>
  <c r="M33" i="1" s="1"/>
  <c r="J35" i="1"/>
  <c r="P35" i="1" s="1"/>
  <c r="J39" i="1"/>
  <c r="P39" i="1" s="1"/>
  <c r="J37" i="1"/>
  <c r="P37" i="1" s="1"/>
  <c r="J34" i="1"/>
  <c r="P34" i="1" s="1"/>
  <c r="J38" i="1"/>
  <c r="P38" i="1" s="1"/>
  <c r="J36" i="1"/>
  <c r="P36" i="1" s="1"/>
  <c r="J40" i="1"/>
  <c r="P40" i="1" s="1"/>
  <c r="J41" i="1"/>
  <c r="P41" i="1" s="1"/>
  <c r="J42" i="1"/>
  <c r="P42" i="1" s="1"/>
  <c r="H29" i="1"/>
  <c r="N29" i="1" s="1"/>
  <c r="H33" i="1"/>
  <c r="N33" i="1" s="1"/>
  <c r="H31" i="1"/>
  <c r="N31" i="1" s="1"/>
  <c r="H28" i="1"/>
  <c r="N28" i="1" s="1"/>
  <c r="H32" i="1"/>
  <c r="N32" i="1" s="1"/>
  <c r="H26" i="1"/>
  <c r="H30" i="1"/>
  <c r="N30" i="1" s="1"/>
  <c r="H27" i="1"/>
  <c r="N27" i="1" s="1"/>
  <c r="H25" i="1"/>
  <c r="N25" i="1" s="1"/>
  <c r="G46" i="1"/>
  <c r="M46" i="1" s="1"/>
  <c r="G50" i="1"/>
  <c r="M50" i="1" s="1"/>
  <c r="G48" i="1"/>
  <c r="M48" i="1" s="1"/>
  <c r="G43" i="1"/>
  <c r="M43" i="1" s="1"/>
  <c r="G47" i="1"/>
  <c r="M47" i="1" s="1"/>
  <c r="G51" i="1"/>
  <c r="M51" i="1" s="1"/>
  <c r="G44" i="1"/>
  <c r="M44" i="1" s="1"/>
  <c r="G49" i="1"/>
  <c r="M49" i="1" s="1"/>
  <c r="G45" i="1"/>
  <c r="M45" i="1" s="1"/>
  <c r="J52" i="1" l="1"/>
  <c r="P25" i="1"/>
  <c r="P52" i="1" s="1"/>
  <c r="C59" i="1" s="1"/>
  <c r="O25" i="1"/>
  <c r="O52" i="1" s="1"/>
  <c r="I52" i="1"/>
  <c r="K52" i="1"/>
  <c r="Q25" i="1"/>
  <c r="Q52" i="1" s="1"/>
  <c r="C60" i="1" s="1"/>
  <c r="F52" i="1"/>
  <c r="L25" i="1"/>
  <c r="L52" i="1" s="1"/>
  <c r="C55" i="1" s="1"/>
  <c r="M26" i="1"/>
  <c r="M52" i="1" s="1"/>
  <c r="G52" i="1"/>
  <c r="N26" i="1"/>
  <c r="N52" i="1" s="1"/>
  <c r="H52" i="1"/>
  <c r="C57" i="1" l="1"/>
  <c r="C58" i="1"/>
  <c r="C56" i="1"/>
</calcChain>
</file>

<file path=xl/sharedStrings.xml><?xml version="1.0" encoding="utf-8"?>
<sst xmlns="http://schemas.openxmlformats.org/spreadsheetml/2006/main" count="171" uniqueCount="51">
  <si>
    <t>C01</t>
  </si>
  <si>
    <t>Berat Badan</t>
  </si>
  <si>
    <t>Kurus</t>
  </si>
  <si>
    <t>Normal</t>
  </si>
  <si>
    <t>Gemuk</t>
  </si>
  <si>
    <t>C02</t>
  </si>
  <si>
    <t>Aktivitas</t>
  </si>
  <si>
    <t>Ringan</t>
  </si>
  <si>
    <t>Sedang</t>
  </si>
  <si>
    <t>Berat</t>
  </si>
  <si>
    <t>C03</t>
  </si>
  <si>
    <t>Umur</t>
  </si>
  <si>
    <t>Muda</t>
  </si>
  <si>
    <t>Paro Baya</t>
  </si>
  <si>
    <t>Tua</t>
  </si>
  <si>
    <t>Kode</t>
  </si>
  <si>
    <t>Nama</t>
  </si>
  <si>
    <t>Batas Bawah</t>
  </si>
  <si>
    <t xml:space="preserve">Batas Tengah </t>
  </si>
  <si>
    <t>Batas Atas</t>
  </si>
  <si>
    <t>Nama Bawah</t>
  </si>
  <si>
    <t>Nama Tengah</t>
  </si>
  <si>
    <t>Nama Atas</t>
  </si>
  <si>
    <t>A01</t>
  </si>
  <si>
    <t>A02</t>
  </si>
  <si>
    <t>A03</t>
  </si>
  <si>
    <t>C1</t>
  </si>
  <si>
    <t>C2</t>
  </si>
  <si>
    <t>C3</t>
  </si>
  <si>
    <t>Nilai</t>
  </si>
  <si>
    <t>No</t>
  </si>
  <si>
    <t>Banyak</t>
  </si>
  <si>
    <t>Sedikit</t>
  </si>
  <si>
    <t>Total</t>
  </si>
  <si>
    <t>Permintaan</t>
  </si>
  <si>
    <t>Penjualan</t>
  </si>
  <si>
    <t>Pembelian</t>
  </si>
  <si>
    <t>Rendah</t>
  </si>
  <si>
    <t>Berkurang</t>
  </si>
  <si>
    <t>Tinggi</t>
  </si>
  <si>
    <t>Bertambah</t>
  </si>
  <si>
    <t>A04</t>
  </si>
  <si>
    <t>A05</t>
  </si>
  <si>
    <t>A06</t>
  </si>
  <si>
    <t>Susu Kaleng</t>
  </si>
  <si>
    <t>Kopi</t>
  </si>
  <si>
    <t>Mie Instan</t>
  </si>
  <si>
    <t>Susu</t>
  </si>
  <si>
    <t>Roti</t>
  </si>
  <si>
    <t xml:space="preserve">Teh </t>
  </si>
  <si>
    <t>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</si>
</sst>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3" fillId="4" borderId="1" xfId="3" applyBorder="1"/>
    <xf numFmtId="0" fontId="0" fillId="0" borderId="0" xfId="0" applyFill="1" applyBorder="1"/>
    <xf numFmtId="0" fontId="1" fillId="2" borderId="1" xfId="1" applyBorder="1"/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34" workbookViewId="0">
      <selection sqref="A1:XFD1048576"/>
    </sheetView>
  </sheetViews>
  <sheetFormatPr defaultRowHeight="14.4" x14ac:dyDescent="0.3"/>
  <cols>
    <col min="1" max="1" width="5.109375" bestFit="1" customWidth="1"/>
    <col min="2" max="3" width="12" bestFit="1" customWidth="1"/>
    <col min="4" max="4" width="12.33203125" bestFit="1" customWidth="1"/>
    <col min="5" max="5" width="9.5546875" bestFit="1" customWidth="1"/>
    <col min="6" max="6" width="12" bestFit="1" customWidth="1"/>
    <col min="7" max="7" width="12.21875" bestFit="1" customWidth="1"/>
    <col min="8" max="9" width="12" bestFit="1" customWidth="1"/>
    <col min="10" max="10" width="4.109375" bestFit="1" customWidth="1"/>
    <col min="11" max="11" width="5" bestFit="1" customWidth="1"/>
    <col min="12" max="12" width="12" bestFit="1" customWidth="1"/>
    <col min="13" max="13" width="4.109375" bestFit="1" customWidth="1"/>
    <col min="14" max="15" width="12" bestFit="1" customWidth="1"/>
    <col min="16" max="16" width="5" bestFit="1" customWidth="1"/>
    <col min="17" max="17" width="6" bestFit="1" customWidth="1"/>
  </cols>
  <sheetData>
    <row r="1" spans="1:10" x14ac:dyDescent="0.3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</row>
    <row r="2" spans="1:10" x14ac:dyDescent="0.3">
      <c r="A2" s="5" t="s">
        <v>0</v>
      </c>
      <c r="B2" s="1" t="s">
        <v>34</v>
      </c>
      <c r="C2" s="1">
        <v>2000</v>
      </c>
      <c r="D2" s="1">
        <v>3500</v>
      </c>
      <c r="E2" s="1">
        <v>5000</v>
      </c>
      <c r="F2" s="1" t="s">
        <v>37</v>
      </c>
      <c r="G2" s="1" t="s">
        <v>8</v>
      </c>
      <c r="H2" s="1" t="s">
        <v>39</v>
      </c>
    </row>
    <row r="3" spans="1:10" x14ac:dyDescent="0.3">
      <c r="A3" s="5" t="s">
        <v>5</v>
      </c>
      <c r="B3" s="1" t="s">
        <v>35</v>
      </c>
      <c r="C3" s="1">
        <v>50</v>
      </c>
      <c r="D3" s="1">
        <v>100</v>
      </c>
      <c r="E3" s="1">
        <v>150</v>
      </c>
      <c r="F3" s="1" t="s">
        <v>32</v>
      </c>
      <c r="G3" s="1" t="s">
        <v>8</v>
      </c>
      <c r="H3" s="1" t="s">
        <v>31</v>
      </c>
    </row>
    <row r="4" spans="1:10" x14ac:dyDescent="0.3">
      <c r="A4" s="5" t="s">
        <v>10</v>
      </c>
      <c r="B4" s="1" t="s">
        <v>36</v>
      </c>
      <c r="C4" s="1">
        <v>150</v>
      </c>
      <c r="D4" s="1">
        <v>200</v>
      </c>
      <c r="E4" s="1">
        <v>300</v>
      </c>
      <c r="F4" s="1" t="s">
        <v>38</v>
      </c>
      <c r="G4" s="1" t="s">
        <v>8</v>
      </c>
      <c r="H4" s="1" t="s">
        <v>40</v>
      </c>
    </row>
    <row r="6" spans="1:10" x14ac:dyDescent="0.3">
      <c r="A6" s="5" t="s">
        <v>15</v>
      </c>
      <c r="B6" s="5" t="s">
        <v>16</v>
      </c>
      <c r="C6" s="5" t="s">
        <v>26</v>
      </c>
      <c r="D6" s="5" t="s">
        <v>27</v>
      </c>
      <c r="E6" s="5" t="s">
        <v>28</v>
      </c>
    </row>
    <row r="7" spans="1:10" x14ac:dyDescent="0.3">
      <c r="A7" s="5" t="s">
        <v>23</v>
      </c>
      <c r="B7" s="5" t="s">
        <v>44</v>
      </c>
      <c r="C7" s="1">
        <v>2200</v>
      </c>
      <c r="D7" s="1">
        <v>117</v>
      </c>
      <c r="E7" s="1">
        <v>115</v>
      </c>
    </row>
    <row r="8" spans="1:10" x14ac:dyDescent="0.3">
      <c r="A8" s="5" t="s">
        <v>24</v>
      </c>
      <c r="B8" s="5" t="s">
        <v>45</v>
      </c>
      <c r="C8" s="1">
        <v>2000</v>
      </c>
      <c r="D8" s="1">
        <v>150</v>
      </c>
      <c r="E8" s="1">
        <v>125</v>
      </c>
    </row>
    <row r="9" spans="1:10" x14ac:dyDescent="0.3">
      <c r="A9" s="5" t="s">
        <v>25</v>
      </c>
      <c r="B9" s="5" t="s">
        <v>46</v>
      </c>
      <c r="C9" s="1">
        <v>4500</v>
      </c>
      <c r="D9" s="1">
        <v>170</v>
      </c>
      <c r="E9" s="1">
        <v>135</v>
      </c>
    </row>
    <row r="10" spans="1:10" x14ac:dyDescent="0.3">
      <c r="A10" s="5" t="s">
        <v>41</v>
      </c>
      <c r="B10" s="5" t="s">
        <v>47</v>
      </c>
      <c r="C10" s="1">
        <v>2200</v>
      </c>
      <c r="D10" s="1">
        <v>125</v>
      </c>
      <c r="E10" s="1">
        <v>156</v>
      </c>
    </row>
    <row r="11" spans="1:10" x14ac:dyDescent="0.3">
      <c r="A11" s="5" t="s">
        <v>42</v>
      </c>
      <c r="B11" s="5" t="s">
        <v>48</v>
      </c>
      <c r="C11" s="1">
        <v>3500</v>
      </c>
      <c r="D11" s="1">
        <v>110</v>
      </c>
      <c r="E11" s="1">
        <v>133</v>
      </c>
    </row>
    <row r="12" spans="1:10" x14ac:dyDescent="0.3">
      <c r="A12" s="5" t="s">
        <v>43</v>
      </c>
      <c r="B12" s="5" t="s">
        <v>49</v>
      </c>
      <c r="C12" s="1">
        <v>55</v>
      </c>
      <c r="D12" s="1">
        <v>77</v>
      </c>
      <c r="E12" s="1">
        <v>90</v>
      </c>
    </row>
    <row r="14" spans="1:10" x14ac:dyDescent="0.3">
      <c r="A14" s="5"/>
      <c r="B14" s="5" t="s">
        <v>0</v>
      </c>
      <c r="C14" s="5"/>
      <c r="D14" s="5"/>
      <c r="E14" s="5" t="s">
        <v>5</v>
      </c>
      <c r="F14" s="5"/>
      <c r="G14" s="5"/>
      <c r="H14" s="5" t="s">
        <v>10</v>
      </c>
      <c r="I14" s="5"/>
      <c r="J14" s="5"/>
    </row>
    <row r="15" spans="1:10" x14ac:dyDescent="0.3">
      <c r="A15" s="5"/>
      <c r="B15" s="3" t="s">
        <v>2</v>
      </c>
      <c r="C15" s="3" t="s">
        <v>3</v>
      </c>
      <c r="D15" s="3" t="s">
        <v>4</v>
      </c>
      <c r="E15" s="3" t="s">
        <v>7</v>
      </c>
      <c r="F15" s="3" t="s">
        <v>8</v>
      </c>
      <c r="G15" s="3" t="s">
        <v>9</v>
      </c>
      <c r="H15" s="3" t="s">
        <v>12</v>
      </c>
      <c r="I15" s="3" t="s">
        <v>13</v>
      </c>
      <c r="J15" s="3" t="s">
        <v>14</v>
      </c>
    </row>
    <row r="16" spans="1:10" x14ac:dyDescent="0.3">
      <c r="A16" s="5"/>
      <c r="B16" s="6">
        <f>C2</f>
        <v>2000</v>
      </c>
      <c r="C16" s="6">
        <f>D2</f>
        <v>3500</v>
      </c>
      <c r="D16" s="6">
        <f>E2</f>
        <v>5000</v>
      </c>
      <c r="E16" s="6">
        <f>C3</f>
        <v>50</v>
      </c>
      <c r="F16" s="6">
        <f>D3</f>
        <v>100</v>
      </c>
      <c r="G16" s="6">
        <f>E3</f>
        <v>150</v>
      </c>
      <c r="H16" s="6">
        <f>C4</f>
        <v>150</v>
      </c>
      <c r="I16" s="6">
        <f>D4</f>
        <v>200</v>
      </c>
      <c r="J16" s="6">
        <f>E4</f>
        <v>300</v>
      </c>
    </row>
    <row r="17" spans="1:17" x14ac:dyDescent="0.3">
      <c r="A17" s="5" t="s">
        <v>23</v>
      </c>
      <c r="B17" s="1">
        <f>IF(C7&lt;=B$16,1,IF(AND(C7&gt;=B$16,C7&lt;=C$16),(C$16-C7)/(C$16-B$16),0))</f>
        <v>0.8666666666666667</v>
      </c>
      <c r="C17" s="1">
        <f>IF(C7&lt;=B$16,0,IF(AND(C7&gt;=B$16,C7&lt;=C$16),(C7-B$16)/(C$16-B$16),IF(AND(C7&gt;=C$16,C7&lt;=D$16),(D$16-C7)/(D$16-C$16),0)))</f>
        <v>0.13333333333333333</v>
      </c>
      <c r="D17" s="1">
        <f>IF(C7&lt;=C$16,0,IF(AND(C7&gt;=C$16,C7&lt;=D$16),(C7-C$16)/(D$16-C$16),1))</f>
        <v>0</v>
      </c>
      <c r="E17" s="1">
        <f>IF(D7&lt;=E$16,1,IF(AND(D7&gt;=E$16,D7&lt;=F$16),(F$16-D7)/(F$16-E$16),0))</f>
        <v>0</v>
      </c>
      <c r="F17" s="1">
        <f>IF(D7&lt;=E$16,0,IF(AND(D7&gt;=E$16,D7&lt;=F$16),(D7-E$16)/(F$16-E$16),IF(AND(D7&gt;=F$16,D7&lt;=G$16),(G$16-D7)/(G$16-F$16),0)))</f>
        <v>0.66</v>
      </c>
      <c r="G17" s="1">
        <f>IF(D7&lt;=F$16,0,IF(AND(D7&gt;=F$16,D7&lt;=G$16),(D7-F$16)/(G$16-F$16),1))</f>
        <v>0.34</v>
      </c>
      <c r="H17" s="1">
        <f>IF(E7&lt;=H$16,1,IF(AND(E7&gt;=H$16,E7&lt;=I$16),(I$16-E7)/(I$16-H$16),0))</f>
        <v>1</v>
      </c>
      <c r="I17" s="1">
        <f>IF(E7&lt;=H$16,0,IF(AND(E7&gt;=H$16,E7&lt;=I$16),(E7-H$16)/(I$16-H$16),IF(AND(E7&gt;=I$16,E7&lt;=J$16),(J$16-E7)/(J$16-I$16),0)))</f>
        <v>0</v>
      </c>
      <c r="J17" s="1">
        <f>IF(E7&lt;=I$16,0,IF(AND(E7&gt;=I$16,E7&lt;=J$16),(E7-I$16)/(J$16-I$16),1))</f>
        <v>0</v>
      </c>
    </row>
    <row r="18" spans="1:17" x14ac:dyDescent="0.3">
      <c r="A18" s="5" t="s">
        <v>24</v>
      </c>
      <c r="B18" s="1">
        <f t="shared" ref="B18:B22" si="0">IF(C8&lt;=B$16,1,IF(AND(C8&gt;=B$16,C8&lt;=C$16),(C$16-C8)/(C$16-B$16),0))</f>
        <v>1</v>
      </c>
      <c r="C18" s="1">
        <f t="shared" ref="C18:C22" si="1">IF(C8&lt;=B$16,0,IF(AND(C8&gt;=B$16,C8&lt;=C$16),(C8-B$16)/(C$16-B$16),IF(AND(C8&gt;=C$16,C8&lt;=D$16),(D$16-C8)/(D$16-C$16),0)))</f>
        <v>0</v>
      </c>
      <c r="D18" s="1">
        <f t="shared" ref="D18:D22" si="2">IF(C8&lt;=C$16,0,IF(AND(C8&gt;=C$16,C8&lt;=D$16),(C8-C$16)/(D$16-C$16),1))</f>
        <v>0</v>
      </c>
      <c r="E18" s="1">
        <f t="shared" ref="E18:E22" si="3">IF(D8&lt;=E$16,1,IF(AND(D8&gt;=E$16,D8&lt;=F$16),(F$16-D8)/(F$16-E$16),0))</f>
        <v>0</v>
      </c>
      <c r="F18" s="1">
        <f t="shared" ref="F18:F22" si="4">IF(D8&lt;=E$16,0,IF(AND(D8&gt;=E$16,D8&lt;=F$16),(D8-E$16)/(F$16-E$16),IF(AND(D8&gt;=F$16,D8&lt;=G$16),(G$16-D8)/(G$16-F$16),0)))</f>
        <v>0</v>
      </c>
      <c r="G18" s="1">
        <f t="shared" ref="G18:G22" si="5">IF(D8&lt;=F$16,0,IF(AND(D8&gt;=F$16,D8&lt;=G$16),(D8-F$16)/(G$16-F$16),1))</f>
        <v>1</v>
      </c>
      <c r="H18" s="1">
        <f t="shared" ref="H18:H22" si="6">IF(E8&lt;=H$16,1,IF(AND(E8&gt;=H$16,E8&lt;=I$16),(I$16-E8)/(I$16-H$16),0))</f>
        <v>1</v>
      </c>
      <c r="I18" s="1">
        <f t="shared" ref="I18:I22" si="7">IF(E8&lt;=H$16,0,IF(AND(E8&gt;=H$16,E8&lt;=I$16),(E8-H$16)/(I$16-H$16),IF(AND(E8&gt;=I$16,E8&lt;=J$16),(J$16-E8)/(J$16-I$16),0)))</f>
        <v>0</v>
      </c>
      <c r="J18" s="1">
        <f t="shared" ref="J18:J22" si="8">IF(E8&lt;=I$16,0,IF(AND(E8&gt;=I$16,E8&lt;=J$16),(E8-I$16)/(J$16-I$16),1))</f>
        <v>0</v>
      </c>
    </row>
    <row r="19" spans="1:17" x14ac:dyDescent="0.3">
      <c r="A19" s="5" t="s">
        <v>25</v>
      </c>
      <c r="B19" s="1">
        <f t="shared" si="0"/>
        <v>0</v>
      </c>
      <c r="C19" s="1">
        <f t="shared" si="1"/>
        <v>0.33333333333333331</v>
      </c>
      <c r="D19" s="1">
        <f t="shared" si="2"/>
        <v>0.66666666666666663</v>
      </c>
      <c r="E19" s="1">
        <f t="shared" si="3"/>
        <v>0</v>
      </c>
      <c r="F19" s="1">
        <f t="shared" si="4"/>
        <v>0</v>
      </c>
      <c r="G19" s="1">
        <f t="shared" si="5"/>
        <v>1</v>
      </c>
      <c r="H19" s="1">
        <f t="shared" si="6"/>
        <v>1</v>
      </c>
      <c r="I19" s="1">
        <f t="shared" si="7"/>
        <v>0</v>
      </c>
      <c r="J19" s="1">
        <f t="shared" si="8"/>
        <v>0</v>
      </c>
    </row>
    <row r="20" spans="1:17" x14ac:dyDescent="0.3">
      <c r="A20" s="5" t="s">
        <v>41</v>
      </c>
      <c r="B20" s="1">
        <f t="shared" si="0"/>
        <v>0.8666666666666667</v>
      </c>
      <c r="C20" s="1">
        <f t="shared" si="1"/>
        <v>0.13333333333333333</v>
      </c>
      <c r="D20" s="1">
        <f t="shared" si="2"/>
        <v>0</v>
      </c>
      <c r="E20" s="1">
        <f t="shared" si="3"/>
        <v>0</v>
      </c>
      <c r="F20" s="1">
        <f t="shared" si="4"/>
        <v>0.5</v>
      </c>
      <c r="G20" s="1">
        <f t="shared" si="5"/>
        <v>0.5</v>
      </c>
      <c r="H20" s="1">
        <f t="shared" si="6"/>
        <v>0.88</v>
      </c>
      <c r="I20" s="1">
        <f t="shared" si="7"/>
        <v>0.12</v>
      </c>
      <c r="J20" s="1">
        <f t="shared" si="8"/>
        <v>0</v>
      </c>
    </row>
    <row r="21" spans="1:17" x14ac:dyDescent="0.3">
      <c r="A21" s="5" t="s">
        <v>42</v>
      </c>
      <c r="B21" s="1">
        <f t="shared" si="0"/>
        <v>0</v>
      </c>
      <c r="C21" s="1">
        <f t="shared" si="1"/>
        <v>1</v>
      </c>
      <c r="D21" s="1">
        <f t="shared" si="2"/>
        <v>0</v>
      </c>
      <c r="E21" s="1">
        <f t="shared" si="3"/>
        <v>0</v>
      </c>
      <c r="F21" s="1">
        <f t="shared" si="4"/>
        <v>0.8</v>
      </c>
      <c r="G21" s="1">
        <f t="shared" si="5"/>
        <v>0.2</v>
      </c>
      <c r="H21" s="1">
        <f t="shared" si="6"/>
        <v>1</v>
      </c>
      <c r="I21" s="1">
        <f t="shared" si="7"/>
        <v>0</v>
      </c>
      <c r="J21" s="1">
        <f t="shared" si="8"/>
        <v>0</v>
      </c>
    </row>
    <row r="22" spans="1:17" x14ac:dyDescent="0.3">
      <c r="A22" s="5" t="s">
        <v>43</v>
      </c>
      <c r="B22" s="1">
        <f t="shared" si="0"/>
        <v>1</v>
      </c>
      <c r="C22" s="1">
        <f t="shared" si="1"/>
        <v>0</v>
      </c>
      <c r="D22" s="1">
        <f t="shared" si="2"/>
        <v>0</v>
      </c>
      <c r="E22" s="1">
        <f t="shared" si="3"/>
        <v>0.46</v>
      </c>
      <c r="F22" s="1">
        <f t="shared" si="4"/>
        <v>0.54</v>
      </c>
      <c r="G22" s="1">
        <f t="shared" si="5"/>
        <v>0</v>
      </c>
      <c r="H22" s="1">
        <f t="shared" si="6"/>
        <v>1</v>
      </c>
      <c r="I22" s="1">
        <f t="shared" si="7"/>
        <v>0</v>
      </c>
      <c r="J22" s="1">
        <f t="shared" si="8"/>
        <v>0</v>
      </c>
    </row>
    <row r="23" spans="1:1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7" x14ac:dyDescent="0.3">
      <c r="A24" s="5" t="s">
        <v>30</v>
      </c>
      <c r="B24" s="5" t="s">
        <v>1</v>
      </c>
      <c r="C24" s="5" t="s">
        <v>6</v>
      </c>
      <c r="D24" s="5" t="s">
        <v>11</v>
      </c>
      <c r="E24" s="5" t="s">
        <v>29</v>
      </c>
      <c r="F24" s="5" t="s">
        <v>23</v>
      </c>
      <c r="G24" s="5" t="s">
        <v>24</v>
      </c>
      <c r="H24" s="5" t="s">
        <v>25</v>
      </c>
      <c r="I24" s="5" t="s">
        <v>41</v>
      </c>
      <c r="J24" s="5" t="s">
        <v>42</v>
      </c>
      <c r="K24" s="5" t="s">
        <v>43</v>
      </c>
      <c r="L24" s="5" t="s">
        <v>23</v>
      </c>
      <c r="M24" s="5" t="s">
        <v>24</v>
      </c>
      <c r="N24" s="5" t="s">
        <v>25</v>
      </c>
      <c r="O24" s="5" t="s">
        <v>41</v>
      </c>
      <c r="P24" s="5" t="s">
        <v>42</v>
      </c>
      <c r="Q24" s="5" t="s">
        <v>43</v>
      </c>
    </row>
    <row r="25" spans="1:17" x14ac:dyDescent="0.3">
      <c r="A25" s="5">
        <v>1</v>
      </c>
      <c r="B25" s="1" t="s">
        <v>50</v>
      </c>
      <c r="C25" s="1" t="s">
        <v>32</v>
      </c>
      <c r="D25" s="1" t="s">
        <v>38</v>
      </c>
      <c r="E25" s="1">
        <v>51</v>
      </c>
      <c r="F25" s="1">
        <f>MIN(IF($B25="rendah",$B$17,IF($B25="sedang",$C$17,$D$17)), IF($C25="sedikit",$E$17,IF($C25="sedang",$F$17,$G$17)),  IF($D25="berkurang",$H$17,IF($D25="sedang",$I$17,$J$17)))</f>
        <v>0</v>
      </c>
      <c r="G25" s="1">
        <f>MIN(IF($B25="rendah",$B$18,IF($B25="sedang",$C$18,$D$18)), IF($C25="sedikit",$E$18,IF($C25="sedang",$F$18,$G$18)),  IF($D25="berkurang",$H$18,IF($D25="sedang",$I$18,$J$18)))</f>
        <v>0</v>
      </c>
      <c r="H25" s="1">
        <f>MIN(IF($B25="rendah",$B$19,IF($B25="sedang",$C$19,$D$19)), IF($C25="sedikit",$E$19,IF($C25="sedang",$F$19,$G$19)),  IF($D25="berkurang",$H$19,IF($D25="sedang",$I$19,$J$19)))</f>
        <v>0</v>
      </c>
      <c r="I25" s="1">
        <f>MIN(IF($B25="rendah",$B$20,IF($B25="sedang",$C$20,$D$20)), IF($C25="sedikit",$E$20,IF($C25="sedang",$F$20,$G$20)),  IF($D25="berkurang",$H$20,IF($D25="sedang",$I$20,$J$20)))</f>
        <v>0</v>
      </c>
      <c r="J25" s="1">
        <f>MIN(IF($B25="rendah",$B$21,IF($B25="sedang",$C$21,$D$21)), IF($C25="sedikit",$E$21,IF($C25="sedang",$F$21,$G$21)),  IF($D25="berkurang",$H$21,IF($D25="sedang",$I$21,$J$21)))</f>
        <v>0</v>
      </c>
      <c r="K25" s="1">
        <f>MIN(IF($B25="rendah",$B$22,IF($B25="sedang",$C$22,$D$22)), IF($C25="sedikit",$E$22,IF($C25="sedang",$F$22,$G$22)),  IF($D25="berkurang",$H$22,IF($D25="sedang",$I$22,$J$22)))</f>
        <v>0.46</v>
      </c>
      <c r="L25" s="1">
        <f>$E25*F25</f>
        <v>0</v>
      </c>
      <c r="M25" s="1">
        <f t="shared" ref="M25:Q25" si="9">$E25*G25</f>
        <v>0</v>
      </c>
      <c r="N25" s="1">
        <f t="shared" si="9"/>
        <v>0</v>
      </c>
      <c r="O25" s="1">
        <f t="shared" si="9"/>
        <v>0</v>
      </c>
      <c r="P25" s="1">
        <f t="shared" si="9"/>
        <v>0</v>
      </c>
      <c r="Q25" s="1">
        <f t="shared" si="9"/>
        <v>23.46</v>
      </c>
    </row>
    <row r="26" spans="1:17" x14ac:dyDescent="0.3">
      <c r="A26" s="5">
        <v>2</v>
      </c>
      <c r="B26" s="1" t="s">
        <v>50</v>
      </c>
      <c r="C26" s="1" t="s">
        <v>32</v>
      </c>
      <c r="D26" s="1" t="s">
        <v>8</v>
      </c>
      <c r="E26" s="1">
        <v>75</v>
      </c>
      <c r="F26" s="1">
        <f t="shared" ref="F26:F51" si="10">MIN(IF($B26="rendah",$B$17,IF($B26="sedang",$C$17,$D$17)), IF($C26="sedikit",$E$17,IF($C26="sedang",$F$17,$G$17)),  IF($D26="berkurang",$H$17,IF($D26="sedang",$I$17,$J$17)))</f>
        <v>0</v>
      </c>
      <c r="G26" s="1">
        <f t="shared" ref="G26:G51" si="11">MIN(IF($B26="rendah",$B$18,IF($B26="sedang",$C$18,$D$18)), IF($C26="sedikit",$E$18,IF($C26="sedang",$F$18,$G$18)),  IF($D26="berkurang",$H$18,IF($D26="sedang",$I$18,$J$18)))</f>
        <v>0</v>
      </c>
      <c r="H26" s="1">
        <f t="shared" ref="H26:H51" si="12">MIN(IF($B26="rendah",$B$19,IF($B26="sedang",$C$19,$D$19)), IF($C26="sedikit",$E$19,IF($C26="sedang",$F$19,$G$19)),  IF($D26="berkurang",$H$19,IF($D26="sedang",$I$19,$J$19)))</f>
        <v>0</v>
      </c>
      <c r="I26" s="1">
        <f t="shared" ref="I26:I51" si="13">MIN(IF($B26="rendah",$B$20,IF($B26="sedang",$C$20,$D$20)), IF($C26="sedikit",$E$20,IF($C26="sedang",$F$20,$G$20)),  IF($D26="berkurang",$H$20,IF($D26="sedang",$I$20,$J$20)))</f>
        <v>0</v>
      </c>
      <c r="J26" s="1">
        <f t="shared" ref="J26:J51" si="14">MIN(IF($B26="rendah",$B$21,IF($B26="sedang",$C$21,$D$21)), IF($C26="sedikit",$E$21,IF($C26="sedang",$F$21,$G$21)),  IF($D26="berkurang",$H$21,IF($D26="sedang",$I$21,$J$21)))</f>
        <v>0</v>
      </c>
      <c r="K26" s="1">
        <f t="shared" ref="K26:K51" si="15">MIN(IF($B26="rendah",$B$22,IF($B26="sedang",$C$22,$D$22)), IF($C26="sedikit",$E$22,IF($C26="sedang",$F$22,$G$22)),  IF($D26="berkurang",$H$22,IF($D26="sedang",$I$22,$J$22)))</f>
        <v>0</v>
      </c>
      <c r="L26" s="1">
        <f t="shared" ref="L26:L51" si="16">$E26*F26</f>
        <v>0</v>
      </c>
      <c r="M26" s="1">
        <f t="shared" ref="M26:M51" si="17">$E26*G26</f>
        <v>0</v>
      </c>
      <c r="N26" s="1">
        <f t="shared" ref="N26:N51" si="18">$E26*H26</f>
        <v>0</v>
      </c>
      <c r="O26" s="1">
        <f t="shared" ref="O26:O51" si="19">$E26*I26</f>
        <v>0</v>
      </c>
      <c r="P26" s="1">
        <f t="shared" ref="P26:P51" si="20">$E26*J26</f>
        <v>0</v>
      </c>
      <c r="Q26" s="1">
        <f t="shared" ref="Q26:Q51" si="21">$E26*K26</f>
        <v>0</v>
      </c>
    </row>
    <row r="27" spans="1:17" x14ac:dyDescent="0.3">
      <c r="A27" s="5">
        <v>3</v>
      </c>
      <c r="B27" s="1" t="s">
        <v>50</v>
      </c>
      <c r="C27" s="1" t="s">
        <v>32</v>
      </c>
      <c r="D27" s="1" t="s">
        <v>40</v>
      </c>
      <c r="E27" s="1">
        <v>100</v>
      </c>
      <c r="F27" s="1">
        <f t="shared" si="10"/>
        <v>0</v>
      </c>
      <c r="G27" s="1">
        <f t="shared" si="11"/>
        <v>0</v>
      </c>
      <c r="H27" s="1">
        <f t="shared" si="12"/>
        <v>0</v>
      </c>
      <c r="I27" s="1">
        <f t="shared" si="13"/>
        <v>0</v>
      </c>
      <c r="J27" s="1">
        <f t="shared" si="14"/>
        <v>0</v>
      </c>
      <c r="K27" s="1">
        <f t="shared" si="15"/>
        <v>0</v>
      </c>
      <c r="L27" s="1">
        <f t="shared" si="16"/>
        <v>0</v>
      </c>
      <c r="M27" s="1">
        <f t="shared" si="17"/>
        <v>0</v>
      </c>
      <c r="N27" s="1">
        <f t="shared" si="18"/>
        <v>0</v>
      </c>
      <c r="O27" s="1">
        <f t="shared" si="19"/>
        <v>0</v>
      </c>
      <c r="P27" s="1">
        <f t="shared" si="20"/>
        <v>0</v>
      </c>
      <c r="Q27" s="1">
        <f t="shared" si="21"/>
        <v>0</v>
      </c>
    </row>
    <row r="28" spans="1:17" x14ac:dyDescent="0.3">
      <c r="A28" s="5">
        <v>4</v>
      </c>
      <c r="B28" s="1" t="s">
        <v>50</v>
      </c>
      <c r="C28" s="1" t="s">
        <v>8</v>
      </c>
      <c r="D28" s="1" t="s">
        <v>38</v>
      </c>
      <c r="E28" s="1">
        <v>25</v>
      </c>
      <c r="F28" s="1">
        <f t="shared" si="10"/>
        <v>0.66</v>
      </c>
      <c r="G28" s="1">
        <f t="shared" si="11"/>
        <v>0</v>
      </c>
      <c r="H28" s="1">
        <f t="shared" si="12"/>
        <v>0</v>
      </c>
      <c r="I28" s="1">
        <f t="shared" si="13"/>
        <v>0.5</v>
      </c>
      <c r="J28" s="1">
        <f t="shared" si="14"/>
        <v>0</v>
      </c>
      <c r="K28" s="1">
        <f t="shared" si="15"/>
        <v>0.54</v>
      </c>
      <c r="L28" s="1">
        <f t="shared" si="16"/>
        <v>16.5</v>
      </c>
      <c r="M28" s="1">
        <f t="shared" si="17"/>
        <v>0</v>
      </c>
      <c r="N28" s="1">
        <f t="shared" si="18"/>
        <v>0</v>
      </c>
      <c r="O28" s="1">
        <f t="shared" si="19"/>
        <v>12.5</v>
      </c>
      <c r="P28" s="1">
        <f t="shared" si="20"/>
        <v>0</v>
      </c>
      <c r="Q28" s="1">
        <f t="shared" si="21"/>
        <v>13.5</v>
      </c>
    </row>
    <row r="29" spans="1:17" x14ac:dyDescent="0.3">
      <c r="A29" s="5">
        <v>5</v>
      </c>
      <c r="B29" s="1" t="s">
        <v>50</v>
      </c>
      <c r="C29" s="1" t="s">
        <v>8</v>
      </c>
      <c r="D29" s="1" t="s">
        <v>8</v>
      </c>
      <c r="E29" s="1">
        <v>50</v>
      </c>
      <c r="F29" s="1">
        <f t="shared" si="10"/>
        <v>0</v>
      </c>
      <c r="G29" s="1">
        <f t="shared" si="11"/>
        <v>0</v>
      </c>
      <c r="H29" s="1">
        <f t="shared" si="12"/>
        <v>0</v>
      </c>
      <c r="I29" s="1">
        <f t="shared" si="13"/>
        <v>0.12</v>
      </c>
      <c r="J29" s="1">
        <f t="shared" si="14"/>
        <v>0</v>
      </c>
      <c r="K29" s="1">
        <f t="shared" si="15"/>
        <v>0</v>
      </c>
      <c r="L29" s="1">
        <f t="shared" si="16"/>
        <v>0</v>
      </c>
      <c r="M29" s="1">
        <f t="shared" si="17"/>
        <v>0</v>
      </c>
      <c r="N29" s="1">
        <f t="shared" si="18"/>
        <v>0</v>
      </c>
      <c r="O29" s="1">
        <f t="shared" si="19"/>
        <v>6</v>
      </c>
      <c r="P29" s="1">
        <f t="shared" si="20"/>
        <v>0</v>
      </c>
      <c r="Q29" s="1">
        <f t="shared" si="21"/>
        <v>0</v>
      </c>
    </row>
    <row r="30" spans="1:17" x14ac:dyDescent="0.3">
      <c r="A30" s="5">
        <v>6</v>
      </c>
      <c r="B30" s="1" t="s">
        <v>50</v>
      </c>
      <c r="C30" s="1" t="s">
        <v>8</v>
      </c>
      <c r="D30" s="1" t="s">
        <v>40</v>
      </c>
      <c r="E30" s="1">
        <v>75</v>
      </c>
      <c r="F30" s="1">
        <f t="shared" si="10"/>
        <v>0</v>
      </c>
      <c r="G30" s="1">
        <f t="shared" si="11"/>
        <v>0</v>
      </c>
      <c r="H30" s="1">
        <f t="shared" si="12"/>
        <v>0</v>
      </c>
      <c r="I30" s="1">
        <f t="shared" si="13"/>
        <v>0</v>
      </c>
      <c r="J30" s="1">
        <f t="shared" si="14"/>
        <v>0</v>
      </c>
      <c r="K30" s="1">
        <f t="shared" si="15"/>
        <v>0</v>
      </c>
      <c r="L30" s="1">
        <f t="shared" si="16"/>
        <v>0</v>
      </c>
      <c r="M30" s="1">
        <f t="shared" si="17"/>
        <v>0</v>
      </c>
      <c r="N30" s="1">
        <f t="shared" si="18"/>
        <v>0</v>
      </c>
      <c r="O30" s="1">
        <f t="shared" si="19"/>
        <v>0</v>
      </c>
      <c r="P30" s="1">
        <f t="shared" si="20"/>
        <v>0</v>
      </c>
      <c r="Q30" s="1">
        <f t="shared" si="21"/>
        <v>0</v>
      </c>
    </row>
    <row r="31" spans="1:17" x14ac:dyDescent="0.3">
      <c r="A31" s="5">
        <v>7</v>
      </c>
      <c r="B31" s="1" t="s">
        <v>50</v>
      </c>
      <c r="C31" s="1" t="s">
        <v>31</v>
      </c>
      <c r="D31" s="1" t="s">
        <v>38</v>
      </c>
      <c r="E31" s="1">
        <v>10</v>
      </c>
      <c r="F31" s="1">
        <f t="shared" si="10"/>
        <v>0.34</v>
      </c>
      <c r="G31" s="1">
        <f t="shared" si="11"/>
        <v>1</v>
      </c>
      <c r="H31" s="1">
        <f t="shared" si="12"/>
        <v>0</v>
      </c>
      <c r="I31" s="1">
        <f t="shared" si="13"/>
        <v>0.5</v>
      </c>
      <c r="J31" s="1">
        <f t="shared" si="14"/>
        <v>0</v>
      </c>
      <c r="K31" s="1">
        <f t="shared" si="15"/>
        <v>0</v>
      </c>
      <c r="L31" s="1">
        <f t="shared" si="16"/>
        <v>3.4000000000000004</v>
      </c>
      <c r="M31" s="1">
        <f t="shared" si="17"/>
        <v>10</v>
      </c>
      <c r="N31" s="1">
        <f t="shared" si="18"/>
        <v>0</v>
      </c>
      <c r="O31" s="1">
        <f t="shared" si="19"/>
        <v>5</v>
      </c>
      <c r="P31" s="1">
        <f t="shared" si="20"/>
        <v>0</v>
      </c>
      <c r="Q31" s="1">
        <f t="shared" si="21"/>
        <v>0</v>
      </c>
    </row>
    <row r="32" spans="1:17" x14ac:dyDescent="0.3">
      <c r="A32" s="5">
        <v>8</v>
      </c>
      <c r="B32" s="1" t="s">
        <v>50</v>
      </c>
      <c r="C32" s="1" t="s">
        <v>31</v>
      </c>
      <c r="D32" s="1" t="s">
        <v>8</v>
      </c>
      <c r="E32" s="1">
        <v>25</v>
      </c>
      <c r="F32" s="1">
        <f t="shared" si="10"/>
        <v>0</v>
      </c>
      <c r="G32" s="1">
        <f t="shared" si="11"/>
        <v>0</v>
      </c>
      <c r="H32" s="1">
        <f t="shared" si="12"/>
        <v>0</v>
      </c>
      <c r="I32" s="1">
        <f t="shared" si="13"/>
        <v>0.12</v>
      </c>
      <c r="J32" s="1">
        <f t="shared" si="14"/>
        <v>0</v>
      </c>
      <c r="K32" s="1">
        <f t="shared" si="15"/>
        <v>0</v>
      </c>
      <c r="L32" s="1">
        <f t="shared" si="16"/>
        <v>0</v>
      </c>
      <c r="M32" s="1">
        <f t="shared" si="17"/>
        <v>0</v>
      </c>
      <c r="N32" s="1">
        <f t="shared" si="18"/>
        <v>0</v>
      </c>
      <c r="O32" s="1">
        <f t="shared" si="19"/>
        <v>3</v>
      </c>
      <c r="P32" s="1">
        <f t="shared" si="20"/>
        <v>0</v>
      </c>
      <c r="Q32" s="1">
        <f t="shared" si="21"/>
        <v>0</v>
      </c>
    </row>
    <row r="33" spans="1:17" x14ac:dyDescent="0.3">
      <c r="A33" s="5">
        <v>9</v>
      </c>
      <c r="B33" s="1" t="s">
        <v>50</v>
      </c>
      <c r="C33" s="1" t="s">
        <v>31</v>
      </c>
      <c r="D33" s="1" t="s">
        <v>40</v>
      </c>
      <c r="E33" s="1">
        <v>50</v>
      </c>
      <c r="F33" s="1">
        <f t="shared" si="10"/>
        <v>0</v>
      </c>
      <c r="G33" s="1">
        <f t="shared" si="11"/>
        <v>0</v>
      </c>
      <c r="H33" s="1">
        <f t="shared" si="12"/>
        <v>0</v>
      </c>
      <c r="I33" s="1">
        <f t="shared" si="13"/>
        <v>0</v>
      </c>
      <c r="J33" s="1">
        <f t="shared" si="14"/>
        <v>0</v>
      </c>
      <c r="K33" s="1">
        <f t="shared" si="15"/>
        <v>0</v>
      </c>
      <c r="L33" s="1">
        <f t="shared" si="16"/>
        <v>0</v>
      </c>
      <c r="M33" s="1">
        <f t="shared" si="17"/>
        <v>0</v>
      </c>
      <c r="N33" s="1">
        <f t="shared" si="18"/>
        <v>0</v>
      </c>
      <c r="O33" s="1">
        <f t="shared" si="19"/>
        <v>0</v>
      </c>
      <c r="P33" s="1">
        <f t="shared" si="20"/>
        <v>0</v>
      </c>
      <c r="Q33" s="1">
        <f t="shared" si="21"/>
        <v>0</v>
      </c>
    </row>
    <row r="34" spans="1:17" x14ac:dyDescent="0.3">
      <c r="A34" s="5">
        <v>10</v>
      </c>
      <c r="B34" s="1" t="s">
        <v>8</v>
      </c>
      <c r="C34" s="1" t="s">
        <v>32</v>
      </c>
      <c r="D34" s="1" t="s">
        <v>38</v>
      </c>
      <c r="E34" s="1">
        <v>36</v>
      </c>
      <c r="F34" s="1">
        <f t="shared" si="10"/>
        <v>0</v>
      </c>
      <c r="G34" s="1">
        <f t="shared" si="11"/>
        <v>0</v>
      </c>
      <c r="H34" s="1">
        <f t="shared" si="12"/>
        <v>0</v>
      </c>
      <c r="I34" s="1">
        <f t="shared" si="13"/>
        <v>0</v>
      </c>
      <c r="J34" s="1">
        <f t="shared" si="14"/>
        <v>0</v>
      </c>
      <c r="K34" s="1">
        <f t="shared" si="15"/>
        <v>0</v>
      </c>
      <c r="L34" s="1">
        <f t="shared" si="16"/>
        <v>0</v>
      </c>
      <c r="M34" s="1">
        <f t="shared" si="17"/>
        <v>0</v>
      </c>
      <c r="N34" s="1">
        <f t="shared" si="18"/>
        <v>0</v>
      </c>
      <c r="O34" s="1">
        <f t="shared" si="19"/>
        <v>0</v>
      </c>
      <c r="P34" s="1">
        <f t="shared" si="20"/>
        <v>0</v>
      </c>
      <c r="Q34" s="1">
        <f t="shared" si="21"/>
        <v>0</v>
      </c>
    </row>
    <row r="35" spans="1:17" x14ac:dyDescent="0.3">
      <c r="A35" s="5">
        <v>11</v>
      </c>
      <c r="B35" s="1" t="s">
        <v>8</v>
      </c>
      <c r="C35" s="1" t="s">
        <v>32</v>
      </c>
      <c r="D35" s="1" t="s">
        <v>8</v>
      </c>
      <c r="E35" s="1">
        <v>37</v>
      </c>
      <c r="F35" s="1">
        <f t="shared" si="10"/>
        <v>0</v>
      </c>
      <c r="G35" s="1">
        <f t="shared" si="11"/>
        <v>0</v>
      </c>
      <c r="H35" s="1">
        <f t="shared" si="12"/>
        <v>0</v>
      </c>
      <c r="I35" s="1">
        <f t="shared" si="13"/>
        <v>0</v>
      </c>
      <c r="J35" s="1">
        <f t="shared" si="14"/>
        <v>0</v>
      </c>
      <c r="K35" s="1">
        <f t="shared" si="15"/>
        <v>0</v>
      </c>
      <c r="L35" s="1">
        <f t="shared" si="16"/>
        <v>0</v>
      </c>
      <c r="M35" s="1">
        <f t="shared" si="17"/>
        <v>0</v>
      </c>
      <c r="N35" s="1">
        <f t="shared" si="18"/>
        <v>0</v>
      </c>
      <c r="O35" s="1">
        <f t="shared" si="19"/>
        <v>0</v>
      </c>
      <c r="P35" s="1">
        <f t="shared" si="20"/>
        <v>0</v>
      </c>
      <c r="Q35" s="1">
        <f t="shared" si="21"/>
        <v>0</v>
      </c>
    </row>
    <row r="36" spans="1:17" x14ac:dyDescent="0.3">
      <c r="A36" s="5">
        <v>12</v>
      </c>
      <c r="B36" s="1" t="s">
        <v>8</v>
      </c>
      <c r="C36" s="1" t="s">
        <v>32</v>
      </c>
      <c r="D36" s="1" t="s">
        <v>40</v>
      </c>
      <c r="E36" s="1">
        <v>35</v>
      </c>
      <c r="F36" s="1">
        <f t="shared" si="10"/>
        <v>0</v>
      </c>
      <c r="G36" s="1">
        <f t="shared" si="11"/>
        <v>0</v>
      </c>
      <c r="H36" s="1">
        <f t="shared" si="12"/>
        <v>0</v>
      </c>
      <c r="I36" s="1">
        <f t="shared" si="13"/>
        <v>0</v>
      </c>
      <c r="J36" s="1">
        <f t="shared" si="14"/>
        <v>0</v>
      </c>
      <c r="K36" s="1">
        <f t="shared" si="15"/>
        <v>0</v>
      </c>
      <c r="L36" s="1">
        <f t="shared" si="16"/>
        <v>0</v>
      </c>
      <c r="M36" s="1">
        <f t="shared" si="17"/>
        <v>0</v>
      </c>
      <c r="N36" s="1">
        <f t="shared" si="18"/>
        <v>0</v>
      </c>
      <c r="O36" s="1">
        <f t="shared" si="19"/>
        <v>0</v>
      </c>
      <c r="P36" s="1">
        <f t="shared" si="20"/>
        <v>0</v>
      </c>
      <c r="Q36" s="1">
        <f t="shared" si="21"/>
        <v>0</v>
      </c>
    </row>
    <row r="37" spans="1:17" x14ac:dyDescent="0.3">
      <c r="A37" s="5">
        <v>13</v>
      </c>
      <c r="B37" s="1" t="s">
        <v>8</v>
      </c>
      <c r="C37" s="1" t="s">
        <v>8</v>
      </c>
      <c r="D37" s="1" t="s">
        <v>38</v>
      </c>
      <c r="E37" s="1">
        <v>40</v>
      </c>
      <c r="F37" s="1">
        <f t="shared" si="10"/>
        <v>0.13333333333333333</v>
      </c>
      <c r="G37" s="1">
        <f t="shared" si="11"/>
        <v>0</v>
      </c>
      <c r="H37" s="1">
        <f t="shared" si="12"/>
        <v>0</v>
      </c>
      <c r="I37" s="1">
        <f t="shared" si="13"/>
        <v>0.13333333333333333</v>
      </c>
      <c r="J37" s="1">
        <f t="shared" si="14"/>
        <v>0.8</v>
      </c>
      <c r="K37" s="1">
        <f t="shared" si="15"/>
        <v>0</v>
      </c>
      <c r="L37" s="1">
        <f t="shared" si="16"/>
        <v>5.333333333333333</v>
      </c>
      <c r="M37" s="1">
        <f t="shared" si="17"/>
        <v>0</v>
      </c>
      <c r="N37" s="1">
        <f t="shared" si="18"/>
        <v>0</v>
      </c>
      <c r="O37" s="1">
        <f t="shared" si="19"/>
        <v>5.333333333333333</v>
      </c>
      <c r="P37" s="1">
        <f t="shared" si="20"/>
        <v>32</v>
      </c>
      <c r="Q37" s="1">
        <f t="shared" si="21"/>
        <v>0</v>
      </c>
    </row>
    <row r="38" spans="1:17" x14ac:dyDescent="0.3">
      <c r="A38" s="5">
        <v>14</v>
      </c>
      <c r="B38" s="1" t="s">
        <v>8</v>
      </c>
      <c r="C38" s="1" t="s">
        <v>8</v>
      </c>
      <c r="D38" s="1" t="s">
        <v>8</v>
      </c>
      <c r="E38" s="1">
        <v>49</v>
      </c>
      <c r="F38" s="1">
        <f t="shared" si="10"/>
        <v>0</v>
      </c>
      <c r="G38" s="1">
        <f t="shared" si="11"/>
        <v>0</v>
      </c>
      <c r="H38" s="1">
        <f t="shared" si="12"/>
        <v>0</v>
      </c>
      <c r="I38" s="1">
        <f t="shared" si="13"/>
        <v>0.12</v>
      </c>
      <c r="J38" s="1">
        <f t="shared" si="14"/>
        <v>0</v>
      </c>
      <c r="K38" s="1">
        <f t="shared" si="15"/>
        <v>0</v>
      </c>
      <c r="L38" s="1">
        <f t="shared" si="16"/>
        <v>0</v>
      </c>
      <c r="M38" s="1">
        <f t="shared" si="17"/>
        <v>0</v>
      </c>
      <c r="N38" s="1">
        <f t="shared" si="18"/>
        <v>0</v>
      </c>
      <c r="O38" s="1">
        <f t="shared" si="19"/>
        <v>5.88</v>
      </c>
      <c r="P38" s="1">
        <f t="shared" si="20"/>
        <v>0</v>
      </c>
      <c r="Q38" s="1">
        <f t="shared" si="21"/>
        <v>0</v>
      </c>
    </row>
    <row r="39" spans="1:17" x14ac:dyDescent="0.3">
      <c r="A39" s="5">
        <v>15</v>
      </c>
      <c r="B39" s="1" t="s">
        <v>8</v>
      </c>
      <c r="C39" s="1" t="s">
        <v>8</v>
      </c>
      <c r="D39" s="1" t="s">
        <v>40</v>
      </c>
      <c r="E39" s="1">
        <v>88</v>
      </c>
      <c r="F39" s="1">
        <f t="shared" si="10"/>
        <v>0</v>
      </c>
      <c r="G39" s="1">
        <f t="shared" si="11"/>
        <v>0</v>
      </c>
      <c r="H39" s="1">
        <f t="shared" si="12"/>
        <v>0</v>
      </c>
      <c r="I39" s="1">
        <f t="shared" si="13"/>
        <v>0</v>
      </c>
      <c r="J39" s="1">
        <f t="shared" si="14"/>
        <v>0</v>
      </c>
      <c r="K39" s="1">
        <f t="shared" si="15"/>
        <v>0</v>
      </c>
      <c r="L39" s="1">
        <f t="shared" si="16"/>
        <v>0</v>
      </c>
      <c r="M39" s="1">
        <f t="shared" si="17"/>
        <v>0</v>
      </c>
      <c r="N39" s="1">
        <f t="shared" si="18"/>
        <v>0</v>
      </c>
      <c r="O39" s="1">
        <f t="shared" si="19"/>
        <v>0</v>
      </c>
      <c r="P39" s="1">
        <f t="shared" si="20"/>
        <v>0</v>
      </c>
      <c r="Q39" s="1">
        <f t="shared" si="21"/>
        <v>0</v>
      </c>
    </row>
    <row r="40" spans="1:17" x14ac:dyDescent="0.3">
      <c r="A40" s="5">
        <v>16</v>
      </c>
      <c r="B40" s="1" t="s">
        <v>8</v>
      </c>
      <c r="C40" s="1" t="s">
        <v>31</v>
      </c>
      <c r="D40" s="1" t="s">
        <v>38</v>
      </c>
      <c r="E40" s="1">
        <v>87</v>
      </c>
      <c r="F40" s="1">
        <f t="shared" si="10"/>
        <v>0.13333333333333333</v>
      </c>
      <c r="G40" s="1">
        <f t="shared" si="11"/>
        <v>0</v>
      </c>
      <c r="H40" s="1">
        <f t="shared" si="12"/>
        <v>0.33333333333333331</v>
      </c>
      <c r="I40" s="1">
        <f t="shared" si="13"/>
        <v>0.13333333333333333</v>
      </c>
      <c r="J40" s="1">
        <f t="shared" si="14"/>
        <v>0.2</v>
      </c>
      <c r="K40" s="1">
        <f t="shared" si="15"/>
        <v>0</v>
      </c>
      <c r="L40" s="1">
        <f t="shared" si="16"/>
        <v>11.6</v>
      </c>
      <c r="M40" s="1">
        <f t="shared" si="17"/>
        <v>0</v>
      </c>
      <c r="N40" s="1">
        <f t="shared" si="18"/>
        <v>29</v>
      </c>
      <c r="O40" s="1">
        <f t="shared" si="19"/>
        <v>11.6</v>
      </c>
      <c r="P40" s="1">
        <f t="shared" si="20"/>
        <v>17.400000000000002</v>
      </c>
      <c r="Q40" s="1">
        <f t="shared" si="21"/>
        <v>0</v>
      </c>
    </row>
    <row r="41" spans="1:17" x14ac:dyDescent="0.3">
      <c r="A41" s="5">
        <v>17</v>
      </c>
      <c r="B41" s="1" t="s">
        <v>8</v>
      </c>
      <c r="C41" s="1" t="s">
        <v>31</v>
      </c>
      <c r="D41" s="1" t="s">
        <v>8</v>
      </c>
      <c r="E41" s="1">
        <v>85</v>
      </c>
      <c r="F41" s="1">
        <f t="shared" si="10"/>
        <v>0</v>
      </c>
      <c r="G41" s="1">
        <f t="shared" si="11"/>
        <v>0</v>
      </c>
      <c r="H41" s="1">
        <f t="shared" si="12"/>
        <v>0</v>
      </c>
      <c r="I41" s="1">
        <f t="shared" si="13"/>
        <v>0.12</v>
      </c>
      <c r="J41" s="1">
        <f t="shared" si="14"/>
        <v>0</v>
      </c>
      <c r="K41" s="1">
        <f t="shared" si="15"/>
        <v>0</v>
      </c>
      <c r="L41" s="1">
        <f t="shared" si="16"/>
        <v>0</v>
      </c>
      <c r="M41" s="1">
        <f t="shared" si="17"/>
        <v>0</v>
      </c>
      <c r="N41" s="1">
        <f t="shared" si="18"/>
        <v>0</v>
      </c>
      <c r="O41" s="1">
        <f t="shared" si="19"/>
        <v>10.199999999999999</v>
      </c>
      <c r="P41" s="1">
        <f t="shared" si="20"/>
        <v>0</v>
      </c>
      <c r="Q41" s="1">
        <f t="shared" si="21"/>
        <v>0</v>
      </c>
    </row>
    <row r="42" spans="1:17" x14ac:dyDescent="0.3">
      <c r="A42" s="5">
        <v>18</v>
      </c>
      <c r="B42" s="1" t="s">
        <v>8</v>
      </c>
      <c r="C42" s="1" t="s">
        <v>31</v>
      </c>
      <c r="D42" s="1" t="s">
        <v>40</v>
      </c>
      <c r="E42" s="1">
        <v>83</v>
      </c>
      <c r="F42" s="1">
        <f t="shared" si="10"/>
        <v>0</v>
      </c>
      <c r="G42" s="1">
        <f t="shared" si="11"/>
        <v>0</v>
      </c>
      <c r="H42" s="1">
        <f t="shared" si="12"/>
        <v>0</v>
      </c>
      <c r="I42" s="1">
        <f t="shared" si="13"/>
        <v>0</v>
      </c>
      <c r="J42" s="1">
        <f t="shared" si="14"/>
        <v>0</v>
      </c>
      <c r="K42" s="1">
        <f t="shared" si="15"/>
        <v>0</v>
      </c>
      <c r="L42" s="1">
        <f t="shared" si="16"/>
        <v>0</v>
      </c>
      <c r="M42" s="1">
        <f t="shared" si="17"/>
        <v>0</v>
      </c>
      <c r="N42" s="1">
        <f t="shared" si="18"/>
        <v>0</v>
      </c>
      <c r="O42" s="1">
        <f t="shared" si="19"/>
        <v>0</v>
      </c>
      <c r="P42" s="1">
        <f t="shared" si="20"/>
        <v>0</v>
      </c>
      <c r="Q42" s="1">
        <f t="shared" si="21"/>
        <v>0</v>
      </c>
    </row>
    <row r="43" spans="1:17" x14ac:dyDescent="0.3">
      <c r="A43" s="5">
        <v>19</v>
      </c>
      <c r="B43" s="1" t="s">
        <v>39</v>
      </c>
      <c r="C43" s="1" t="s">
        <v>32</v>
      </c>
      <c r="D43" s="1" t="s">
        <v>38</v>
      </c>
      <c r="E43" s="1">
        <v>82</v>
      </c>
      <c r="F43" s="1">
        <f t="shared" si="10"/>
        <v>0</v>
      </c>
      <c r="G43" s="1">
        <f t="shared" si="11"/>
        <v>0</v>
      </c>
      <c r="H43" s="1">
        <f t="shared" si="12"/>
        <v>0</v>
      </c>
      <c r="I43" s="1">
        <f t="shared" si="13"/>
        <v>0</v>
      </c>
      <c r="J43" s="1">
        <f t="shared" si="14"/>
        <v>0</v>
      </c>
      <c r="K43" s="1">
        <f t="shared" si="15"/>
        <v>0</v>
      </c>
      <c r="L43" s="1">
        <f t="shared" si="16"/>
        <v>0</v>
      </c>
      <c r="M43" s="1">
        <f t="shared" si="17"/>
        <v>0</v>
      </c>
      <c r="N43" s="1">
        <f t="shared" si="18"/>
        <v>0</v>
      </c>
      <c r="O43" s="1">
        <f t="shared" si="19"/>
        <v>0</v>
      </c>
      <c r="P43" s="1">
        <f t="shared" si="20"/>
        <v>0</v>
      </c>
      <c r="Q43" s="1">
        <f t="shared" si="21"/>
        <v>0</v>
      </c>
    </row>
    <row r="44" spans="1:17" x14ac:dyDescent="0.3">
      <c r="A44" s="5">
        <v>20</v>
      </c>
      <c r="B44" s="1" t="s">
        <v>39</v>
      </c>
      <c r="C44" s="1" t="s">
        <v>32</v>
      </c>
      <c r="D44" s="1" t="s">
        <v>8</v>
      </c>
      <c r="E44" s="1">
        <v>31</v>
      </c>
      <c r="F44" s="1">
        <f t="shared" si="10"/>
        <v>0</v>
      </c>
      <c r="G44" s="1">
        <f t="shared" si="11"/>
        <v>0</v>
      </c>
      <c r="H44" s="1">
        <f t="shared" si="12"/>
        <v>0</v>
      </c>
      <c r="I44" s="1">
        <f t="shared" si="13"/>
        <v>0</v>
      </c>
      <c r="J44" s="1">
        <f t="shared" si="14"/>
        <v>0</v>
      </c>
      <c r="K44" s="1">
        <f t="shared" si="15"/>
        <v>0</v>
      </c>
      <c r="L44" s="1">
        <f t="shared" si="16"/>
        <v>0</v>
      </c>
      <c r="M44" s="1">
        <f t="shared" si="17"/>
        <v>0</v>
      </c>
      <c r="N44" s="1">
        <f t="shared" si="18"/>
        <v>0</v>
      </c>
      <c r="O44" s="1">
        <f t="shared" si="19"/>
        <v>0</v>
      </c>
      <c r="P44" s="1">
        <f t="shared" si="20"/>
        <v>0</v>
      </c>
      <c r="Q44" s="1">
        <f t="shared" si="21"/>
        <v>0</v>
      </c>
    </row>
    <row r="45" spans="1:17" x14ac:dyDescent="0.3">
      <c r="A45" s="5">
        <v>21</v>
      </c>
      <c r="B45" s="1" t="s">
        <v>39</v>
      </c>
      <c r="C45" s="1" t="s">
        <v>32</v>
      </c>
      <c r="D45" s="1" t="s">
        <v>40</v>
      </c>
      <c r="E45" s="1">
        <v>56</v>
      </c>
      <c r="F45" s="1">
        <f t="shared" si="10"/>
        <v>0</v>
      </c>
      <c r="G45" s="1">
        <f t="shared" si="11"/>
        <v>0</v>
      </c>
      <c r="H45" s="1">
        <f t="shared" si="12"/>
        <v>0</v>
      </c>
      <c r="I45" s="1">
        <f t="shared" si="13"/>
        <v>0</v>
      </c>
      <c r="J45" s="1">
        <f t="shared" si="14"/>
        <v>0</v>
      </c>
      <c r="K45" s="1">
        <f t="shared" si="15"/>
        <v>0</v>
      </c>
      <c r="L45" s="1">
        <f t="shared" si="16"/>
        <v>0</v>
      </c>
      <c r="M45" s="1">
        <f t="shared" si="17"/>
        <v>0</v>
      </c>
      <c r="N45" s="1">
        <f t="shared" si="18"/>
        <v>0</v>
      </c>
      <c r="O45" s="1">
        <f t="shared" si="19"/>
        <v>0</v>
      </c>
      <c r="P45" s="1">
        <f t="shared" si="20"/>
        <v>0</v>
      </c>
      <c r="Q45" s="1">
        <f t="shared" si="21"/>
        <v>0</v>
      </c>
    </row>
    <row r="46" spans="1:17" x14ac:dyDescent="0.3">
      <c r="A46" s="5">
        <v>22</v>
      </c>
      <c r="B46" s="1" t="s">
        <v>39</v>
      </c>
      <c r="C46" s="1" t="s">
        <v>8</v>
      </c>
      <c r="D46" s="1" t="s">
        <v>38</v>
      </c>
      <c r="E46" s="1">
        <v>61</v>
      </c>
      <c r="F46" s="1">
        <f t="shared" si="10"/>
        <v>0</v>
      </c>
      <c r="G46" s="1">
        <f t="shared" si="11"/>
        <v>0</v>
      </c>
      <c r="H46" s="1">
        <f t="shared" si="12"/>
        <v>0</v>
      </c>
      <c r="I46" s="1">
        <f t="shared" si="13"/>
        <v>0</v>
      </c>
      <c r="J46" s="1">
        <f t="shared" si="14"/>
        <v>0</v>
      </c>
      <c r="K46" s="1">
        <f t="shared" si="15"/>
        <v>0</v>
      </c>
      <c r="L46" s="1">
        <f t="shared" si="16"/>
        <v>0</v>
      </c>
      <c r="M46" s="1">
        <f t="shared" si="17"/>
        <v>0</v>
      </c>
      <c r="N46" s="1">
        <f t="shared" si="18"/>
        <v>0</v>
      </c>
      <c r="O46" s="1">
        <f t="shared" si="19"/>
        <v>0</v>
      </c>
      <c r="P46" s="1">
        <f t="shared" si="20"/>
        <v>0</v>
      </c>
      <c r="Q46" s="1">
        <f t="shared" si="21"/>
        <v>0</v>
      </c>
    </row>
    <row r="47" spans="1:17" x14ac:dyDescent="0.3">
      <c r="A47" s="5">
        <v>23</v>
      </c>
      <c r="B47" s="1" t="s">
        <v>39</v>
      </c>
      <c r="C47" s="1" t="s">
        <v>8</v>
      </c>
      <c r="D47" s="1" t="s">
        <v>8</v>
      </c>
      <c r="E47" s="1">
        <v>62</v>
      </c>
      <c r="F47" s="1">
        <f t="shared" si="10"/>
        <v>0</v>
      </c>
      <c r="G47" s="1">
        <f t="shared" si="11"/>
        <v>0</v>
      </c>
      <c r="H47" s="1">
        <f t="shared" si="12"/>
        <v>0</v>
      </c>
      <c r="I47" s="1">
        <f t="shared" si="13"/>
        <v>0</v>
      </c>
      <c r="J47" s="1">
        <f t="shared" si="14"/>
        <v>0</v>
      </c>
      <c r="K47" s="1">
        <f t="shared" si="15"/>
        <v>0</v>
      </c>
      <c r="L47" s="1">
        <f t="shared" si="16"/>
        <v>0</v>
      </c>
      <c r="M47" s="1">
        <f t="shared" si="17"/>
        <v>0</v>
      </c>
      <c r="N47" s="1">
        <f t="shared" si="18"/>
        <v>0</v>
      </c>
      <c r="O47" s="1">
        <f t="shared" si="19"/>
        <v>0</v>
      </c>
      <c r="P47" s="1">
        <f t="shared" si="20"/>
        <v>0</v>
      </c>
      <c r="Q47" s="1">
        <f t="shared" si="21"/>
        <v>0</v>
      </c>
    </row>
    <row r="48" spans="1:17" x14ac:dyDescent="0.3">
      <c r="A48" s="5">
        <v>24</v>
      </c>
      <c r="B48" s="1" t="s">
        <v>39</v>
      </c>
      <c r="C48" s="1" t="s">
        <v>8</v>
      </c>
      <c r="D48" s="1" t="s">
        <v>40</v>
      </c>
      <c r="E48" s="1">
        <v>53</v>
      </c>
      <c r="F48" s="1">
        <f t="shared" si="10"/>
        <v>0</v>
      </c>
      <c r="G48" s="1">
        <f t="shared" si="11"/>
        <v>0</v>
      </c>
      <c r="H48" s="1">
        <f t="shared" si="12"/>
        <v>0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1">
        <f t="shared" si="17"/>
        <v>0</v>
      </c>
      <c r="N48" s="1">
        <f t="shared" si="18"/>
        <v>0</v>
      </c>
      <c r="O48" s="1">
        <f t="shared" si="19"/>
        <v>0</v>
      </c>
      <c r="P48" s="1">
        <f t="shared" si="20"/>
        <v>0</v>
      </c>
      <c r="Q48" s="1">
        <f t="shared" si="21"/>
        <v>0</v>
      </c>
    </row>
    <row r="49" spans="1:17" x14ac:dyDescent="0.3">
      <c r="A49" s="5">
        <v>25</v>
      </c>
      <c r="B49" s="1" t="s">
        <v>39</v>
      </c>
      <c r="C49" s="1" t="s">
        <v>31</v>
      </c>
      <c r="D49" s="1" t="s">
        <v>38</v>
      </c>
      <c r="E49" s="1">
        <v>76</v>
      </c>
      <c r="F49" s="1">
        <f t="shared" si="10"/>
        <v>0</v>
      </c>
      <c r="G49" s="1">
        <f t="shared" si="11"/>
        <v>0</v>
      </c>
      <c r="H49" s="1">
        <f t="shared" si="12"/>
        <v>0.66666666666666663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1">
        <f t="shared" si="17"/>
        <v>0</v>
      </c>
      <c r="N49" s="1">
        <f t="shared" si="18"/>
        <v>50.666666666666664</v>
      </c>
      <c r="O49" s="1">
        <f t="shared" si="19"/>
        <v>0</v>
      </c>
      <c r="P49" s="1">
        <f t="shared" si="20"/>
        <v>0</v>
      </c>
      <c r="Q49" s="1">
        <f t="shared" si="21"/>
        <v>0</v>
      </c>
    </row>
    <row r="50" spans="1:17" x14ac:dyDescent="0.3">
      <c r="A50" s="5">
        <v>26</v>
      </c>
      <c r="B50" s="1" t="s">
        <v>39</v>
      </c>
      <c r="C50" s="1" t="s">
        <v>31</v>
      </c>
      <c r="D50" s="1" t="s">
        <v>8</v>
      </c>
      <c r="E50" s="1">
        <v>70</v>
      </c>
      <c r="F50" s="1">
        <f t="shared" si="10"/>
        <v>0</v>
      </c>
      <c r="G50" s="1">
        <f t="shared" si="11"/>
        <v>0</v>
      </c>
      <c r="H50" s="1">
        <f t="shared" si="12"/>
        <v>0</v>
      </c>
      <c r="I50" s="1">
        <f t="shared" si="13"/>
        <v>0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1">
        <f t="shared" si="17"/>
        <v>0</v>
      </c>
      <c r="N50" s="1">
        <f t="shared" si="18"/>
        <v>0</v>
      </c>
      <c r="O50" s="1">
        <f t="shared" si="19"/>
        <v>0</v>
      </c>
      <c r="P50" s="1">
        <f t="shared" si="20"/>
        <v>0</v>
      </c>
      <c r="Q50" s="1">
        <f t="shared" si="21"/>
        <v>0</v>
      </c>
    </row>
    <row r="51" spans="1:17" x14ac:dyDescent="0.3">
      <c r="A51" s="5">
        <v>27</v>
      </c>
      <c r="B51" s="1" t="s">
        <v>39</v>
      </c>
      <c r="C51" s="1" t="s">
        <v>31</v>
      </c>
      <c r="D51" s="1" t="s">
        <v>40</v>
      </c>
      <c r="E51" s="1">
        <v>67</v>
      </c>
      <c r="F51" s="1">
        <f t="shared" si="10"/>
        <v>0</v>
      </c>
      <c r="G51" s="1">
        <f t="shared" si="11"/>
        <v>0</v>
      </c>
      <c r="H51" s="1">
        <f t="shared" si="12"/>
        <v>0</v>
      </c>
      <c r="I51" s="1">
        <f t="shared" si="13"/>
        <v>0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1">
        <f t="shared" si="17"/>
        <v>0</v>
      </c>
      <c r="N51" s="1">
        <f t="shared" si="18"/>
        <v>0</v>
      </c>
      <c r="O51" s="1">
        <f t="shared" si="19"/>
        <v>0</v>
      </c>
      <c r="P51" s="1">
        <f t="shared" si="20"/>
        <v>0</v>
      </c>
      <c r="Q51" s="1">
        <f t="shared" si="21"/>
        <v>0</v>
      </c>
    </row>
    <row r="52" spans="1:17" x14ac:dyDescent="0.3">
      <c r="F52" s="3">
        <f>SUM(F25:F51)</f>
        <v>1.2666666666666666</v>
      </c>
      <c r="G52" s="3">
        <f t="shared" ref="G52:K52" si="22">SUM(G25:G51)</f>
        <v>1</v>
      </c>
      <c r="H52" s="3">
        <f t="shared" si="22"/>
        <v>1</v>
      </c>
      <c r="I52" s="3">
        <f t="shared" si="22"/>
        <v>1.746666666666667</v>
      </c>
      <c r="J52" s="3">
        <f t="shared" si="22"/>
        <v>1</v>
      </c>
      <c r="K52" s="3">
        <f t="shared" si="22"/>
        <v>1</v>
      </c>
      <c r="L52" s="6">
        <f>SUM(L25:L51)</f>
        <v>36.833333333333329</v>
      </c>
      <c r="M52" s="6">
        <f t="shared" ref="M52:Q52" si="23">SUM(M25:M51)</f>
        <v>10</v>
      </c>
      <c r="N52" s="6">
        <f t="shared" si="23"/>
        <v>79.666666666666657</v>
      </c>
      <c r="O52" s="6">
        <f t="shared" si="23"/>
        <v>59.513333333333335</v>
      </c>
      <c r="P52" s="6">
        <f t="shared" si="23"/>
        <v>49.400000000000006</v>
      </c>
      <c r="Q52" s="6">
        <f t="shared" si="23"/>
        <v>36.96</v>
      </c>
    </row>
    <row r="53" spans="1:17" x14ac:dyDescent="0.3">
      <c r="L53" s="4"/>
      <c r="M53" s="4"/>
      <c r="N53" s="4"/>
      <c r="O53" s="4"/>
      <c r="P53" s="4"/>
      <c r="Q53" s="4"/>
    </row>
    <row r="54" spans="1:17" x14ac:dyDescent="0.3">
      <c r="A54" s="5" t="s">
        <v>15</v>
      </c>
      <c r="B54" s="5" t="s">
        <v>16</v>
      </c>
      <c r="C54" s="5" t="s">
        <v>33</v>
      </c>
    </row>
    <row r="55" spans="1:17" x14ac:dyDescent="0.3">
      <c r="A55" s="5" t="s">
        <v>23</v>
      </c>
      <c r="B55" s="5" t="s">
        <v>44</v>
      </c>
      <c r="C55" s="6">
        <f>L52/F52</f>
        <v>29.078947368421051</v>
      </c>
    </row>
    <row r="56" spans="1:17" x14ac:dyDescent="0.3">
      <c r="A56" s="5" t="s">
        <v>24</v>
      </c>
      <c r="B56" s="5" t="s">
        <v>45</v>
      </c>
      <c r="C56" s="6">
        <f>M52/G52</f>
        <v>10</v>
      </c>
    </row>
    <row r="57" spans="1:17" x14ac:dyDescent="0.3">
      <c r="A57" s="5" t="s">
        <v>25</v>
      </c>
      <c r="B57" s="5" t="s">
        <v>46</v>
      </c>
      <c r="C57" s="6">
        <f>N52/H52</f>
        <v>79.666666666666657</v>
      </c>
    </row>
    <row r="58" spans="1:17" x14ac:dyDescent="0.3">
      <c r="A58" s="5" t="s">
        <v>41</v>
      </c>
      <c r="B58" s="5" t="s">
        <v>47</v>
      </c>
      <c r="C58" s="6">
        <f>O52/I52</f>
        <v>34.07251908396946</v>
      </c>
    </row>
    <row r="59" spans="1:17" x14ac:dyDescent="0.3">
      <c r="A59" s="5" t="s">
        <v>42</v>
      </c>
      <c r="B59" s="5" t="s">
        <v>48</v>
      </c>
      <c r="C59" s="6">
        <f>P52/J52</f>
        <v>49.400000000000006</v>
      </c>
    </row>
    <row r="60" spans="1:17" x14ac:dyDescent="0.3">
      <c r="A60" s="5" t="s">
        <v>43</v>
      </c>
      <c r="B60" s="5" t="s">
        <v>49</v>
      </c>
      <c r="C60" s="6">
        <f>Q52/K52</f>
        <v>36.96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2017-03-29T12:01:03Z</dcterms:created>
  <dcterms:modified xsi:type="dcterms:W3CDTF">2019-08-19T01:03:42Z</dcterms:modified>
</cp:coreProperties>
</file>