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zbiur_zadan\rozw\86\"/>
    </mc:Choice>
  </mc:AlternateContent>
  <xr:revisionPtr revIDLastSave="0" documentId="13_ncr:1_{AC859B9F-413C-4054-925B-F18B837107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ne_wybory" sheetId="2" r:id="rId1"/>
    <sheet name="Arkusz1" sheetId="1" r:id="rId2"/>
  </sheets>
  <definedNames>
    <definedName name="ExternalData_1" localSheetId="0" hidden="1">dane_wybory!$A$1:$F$21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" l="1"/>
  <c r="U5" i="2"/>
  <c r="V5" i="2"/>
  <c r="W5" i="2"/>
  <c r="S5" i="2"/>
  <c r="T4" i="2"/>
  <c r="U4" i="2"/>
  <c r="V4" i="2"/>
  <c r="W4" i="2"/>
  <c r="S4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I5" i="2" l="1"/>
  <c r="J5" i="2"/>
  <c r="K7" i="2"/>
  <c r="K5" i="2"/>
  <c r="L21" i="2"/>
  <c r="L17" i="2"/>
  <c r="L15" i="2"/>
  <c r="L14" i="2"/>
  <c r="L7" i="2"/>
  <c r="L6" i="2"/>
  <c r="L16" i="2"/>
  <c r="L13" i="2"/>
  <c r="I16" i="2"/>
  <c r="J7" i="2"/>
  <c r="J6" i="2"/>
  <c r="L12" i="2"/>
  <c r="I8" i="2"/>
  <c r="L11" i="2"/>
  <c r="K17" i="2"/>
  <c r="L10" i="2"/>
  <c r="K15" i="2"/>
  <c r="L9" i="2"/>
  <c r="K14" i="2"/>
  <c r="L8" i="2"/>
  <c r="L5" i="2"/>
  <c r="L20" i="2"/>
  <c r="L4" i="2"/>
  <c r="L19" i="2"/>
  <c r="L3" i="2"/>
  <c r="L18" i="2"/>
  <c r="L2" i="2"/>
  <c r="K13" i="2"/>
  <c r="J17" i="2"/>
  <c r="J16" i="2"/>
  <c r="K12" i="2"/>
  <c r="J15" i="2"/>
  <c r="K11" i="2"/>
  <c r="K16" i="2"/>
  <c r="J21" i="2"/>
  <c r="J14" i="2"/>
  <c r="K10" i="2"/>
  <c r="J8" i="2"/>
  <c r="K9" i="2"/>
  <c r="K8" i="2"/>
  <c r="K6" i="2"/>
  <c r="K20" i="2"/>
  <c r="K4" i="2"/>
  <c r="K19" i="2"/>
  <c r="K3" i="2"/>
  <c r="K21" i="2"/>
  <c r="K18" i="2"/>
  <c r="K2" i="2"/>
  <c r="J13" i="2"/>
  <c r="I15" i="2"/>
  <c r="I14" i="2"/>
  <c r="J12" i="2"/>
  <c r="I13" i="2"/>
  <c r="J11" i="2"/>
  <c r="I12" i="2"/>
  <c r="J10" i="2"/>
  <c r="I11" i="2"/>
  <c r="J9" i="2"/>
  <c r="I17" i="2"/>
  <c r="I10" i="2"/>
  <c r="J20" i="2"/>
  <c r="J4" i="2"/>
  <c r="J19" i="2"/>
  <c r="J3" i="2"/>
  <c r="J18" i="2"/>
  <c r="J2" i="2"/>
  <c r="I9" i="2"/>
  <c r="I7" i="2"/>
  <c r="I6" i="2"/>
  <c r="I21" i="2"/>
  <c r="I20" i="2"/>
  <c r="I4" i="2"/>
  <c r="I19" i="2"/>
  <c r="I3" i="2"/>
  <c r="I18" i="2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819937-ACE9-4131-BD35-8F64A76E1D60}" keepAlive="1" name="Zapytanie — dane_wybory" description="Połączenie z zapytaniem „dane_wybory” w skoroszycie." type="5" refreshedVersion="8" background="1" saveData="1">
    <dbPr connection="Provider=Microsoft.Mashup.OleDb.1;Data Source=$Workbook$;Location=dane_wybory;Extended Properties=&quot;&quot;" command="SELECT * FROM [dane_wybory]"/>
  </connection>
</connections>
</file>

<file path=xl/sharedStrings.xml><?xml version="1.0" encoding="utf-8"?>
<sst xmlns="http://schemas.openxmlformats.org/spreadsheetml/2006/main" count="40" uniqueCount="35">
  <si>
    <t>Okręg</t>
  </si>
  <si>
    <t>K1</t>
  </si>
  <si>
    <t>K2</t>
  </si>
  <si>
    <t>K3</t>
  </si>
  <si>
    <t>K4</t>
  </si>
  <si>
    <t>K5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</si>
  <si>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</si>
  <si>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</si>
  <si>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</si>
  <si>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</si>
  <si>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</si>
  <si>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</si>
  <si>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</si>
  <si>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</si>
  <si>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</si>
  <si>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</si>
  <si>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</si>
  <si>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</si>
  <si>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</si>
  <si>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</si>
  <si>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</si>
  <si>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</si>
  <si>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</si>
  <si>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</si>
  <si>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</si>
  <si>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</si>
  <si>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Suma</t>
  </si>
  <si>
    <t>K1_pr</t>
  </si>
  <si>
    <t>K2_pr</t>
  </si>
  <si>
    <t>K3_pr</t>
  </si>
  <si>
    <t>K4_pr</t>
  </si>
  <si>
    <t>K5_pr</t>
  </si>
  <si>
    <t>Okr</t>
  </si>
  <si>
    <t>max</t>
  </si>
  <si>
    <t>okr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</si>
</sst>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4">
    <xf numFmtId="0" fontId="0" fillId="0" borderId="0" xfId="0"/>
    <xf numFmtId="9" fontId="0" fillId="0" borderId="0" xfId="1" applyFont="1"/>
    <xf numFmtId="0" fontId="2" fillId="2" borderId="1" xfId="2"/>
    <xf numFmtId="9" fontId="2" fillId="2" borderId="1" xfId="2" applyNumberFormat="1"/>
  </cellXfs>
  <cellStyles count="3">
    <cellStyle name="Dane wyjściowe" xfId="2" builtinId="21"/>
    <cellStyle name="Normalny" xfId="0" builtinId="0"/>
    <cellStyle name="Procentowy" xfId="1" builtinId="5"/>
  </cellStyles>
  <dxfs count="3">
    <dxf>
      <numFmt numFmtId="13" formatCode="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Liczby głosów</a:t>
            </a:r>
            <a:r>
              <a:rPr lang="pl-PL"/>
              <a:t> oddanych w poszczególnych ogręgach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Liczby głosów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dane_wybory!$A$2:$A$21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B1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  <c:pt idx="15">
                  <c:v>D1</c:v>
                </c:pt>
                <c:pt idx="16">
                  <c:v>D2</c:v>
                </c:pt>
                <c:pt idx="17">
                  <c:v>D3</c:v>
                </c:pt>
                <c:pt idx="18">
                  <c:v>D4</c:v>
                </c:pt>
                <c:pt idx="19">
                  <c:v>D5</c:v>
                </c:pt>
              </c:strCache>
            </c:strRef>
          </c:cat>
          <c:val>
            <c:numRef>
              <c:f>dane_wybory!$G$2:$G$21</c:f>
              <c:numCache>
                <c:formatCode>General</c:formatCode>
                <c:ptCount val="20"/>
                <c:pt idx="0">
                  <c:v>94989</c:v>
                </c:pt>
                <c:pt idx="1">
                  <c:v>61487</c:v>
                </c:pt>
                <c:pt idx="2">
                  <c:v>67178</c:v>
                </c:pt>
                <c:pt idx="3">
                  <c:v>70318</c:v>
                </c:pt>
                <c:pt idx="4">
                  <c:v>74985</c:v>
                </c:pt>
                <c:pt idx="5">
                  <c:v>72187</c:v>
                </c:pt>
                <c:pt idx="6">
                  <c:v>71950</c:v>
                </c:pt>
                <c:pt idx="7">
                  <c:v>62913</c:v>
                </c:pt>
                <c:pt idx="8">
                  <c:v>69326</c:v>
                </c:pt>
                <c:pt idx="9">
                  <c:v>75045</c:v>
                </c:pt>
                <c:pt idx="10">
                  <c:v>79735</c:v>
                </c:pt>
                <c:pt idx="11">
                  <c:v>73675</c:v>
                </c:pt>
                <c:pt idx="12">
                  <c:v>65751</c:v>
                </c:pt>
                <c:pt idx="13">
                  <c:v>69332</c:v>
                </c:pt>
                <c:pt idx="14">
                  <c:v>75876</c:v>
                </c:pt>
                <c:pt idx="15">
                  <c:v>73580</c:v>
                </c:pt>
                <c:pt idx="16">
                  <c:v>71402</c:v>
                </c:pt>
                <c:pt idx="17">
                  <c:v>60146</c:v>
                </c:pt>
                <c:pt idx="18">
                  <c:v>63234</c:v>
                </c:pt>
                <c:pt idx="19">
                  <c:v>51362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6-4B9F-BD75-6A7F5B86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1196559"/>
        <c:axId val="2087666911"/>
      </c:barChart>
      <c:catAx>
        <c:axId val="102119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Okręg wyborczy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66911"/>
        <c:crosses val="autoZero"/>
        <c:auto val="1"/>
        <c:lblAlgn val="ctr"/>
        <c:lblOffset val="100"/>
        <c:noMultiLvlLbl val="0"/>
      </c:catAx>
      <c:valAx>
        <c:axId val="208766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głosów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9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1</xdr:row>
      <xdr:rowOff>14287</xdr:rowOff>
    </xdr:from>
    <xdr:to>
      <xdr:col>40</xdr:col>
      <xdr:colOff>200025</xdr:colOff>
      <xdr:row>23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B8863D-00D5-1163-ED87-C80657D79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A31DC1-49A3-4ED3-BA45-1E3589FEEE9B}" autoFormatId="16" applyNumberFormats="0" applyBorderFormats="0" applyFontFormats="0" applyPatternFormats="0" applyAlignmentFormats="0" applyWidthHeightFormats="0">
  <queryTableRefresh nextId="14" unboundColumnsRight="7">
    <queryTableFields count="13">
      <queryTableField id="1" name="Okręg" tableColumnId="1"/>
      <queryTableField id="2" name="K1" tableColumnId="2"/>
      <queryTableField id="3" name="K2" tableColumnId="3"/>
      <queryTableField id="4" name="K3" tableColumnId="4"/>
      <queryTableField id="5" name="K4" tableColumnId="5"/>
      <queryTableField id="6" name="K5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1DFA88-38B9-403B-B8E4-1F884198F6AA}" name="dane_wybory" displayName="dane_wybory" ref="A1:M21" tableType="queryTable" totalsRowShown="0">
  <autoFilter ref="A1:M21" xr:uid="{911DFA88-38B9-403B-B8E4-1F884198F6AA}"/>
  <tableColumns count="13">
    <tableColumn id="1" xr3:uid="{B9A98946-9B59-4496-AD49-169C66ADA317}" uniqueName="1" name="Okręg" queryTableFieldId="1" dataDxfId="2"/>
    <tableColumn id="2" xr3:uid="{BF3F89DB-BC26-4911-8C92-7475B81E165D}" uniqueName="2" name="K1" queryTableFieldId="2"/>
    <tableColumn id="3" xr3:uid="{F9131EBB-FB0E-4C60-A94D-B5B991913F86}" uniqueName="3" name="K2" queryTableFieldId="3"/>
    <tableColumn id="4" xr3:uid="{781CACDD-722A-4548-A1F5-2561811515E0}" uniqueName="4" name="K3" queryTableFieldId="4"/>
    <tableColumn id="5" xr3:uid="{B28AFA9C-F06B-4956-8903-657065758436}" uniqueName="5" name="K4" queryTableFieldId="5"/>
    <tableColumn id="6" xr3:uid="{EBD7EEA7-019D-4280-BE66-99DBB2522097}" uniqueName="6" name="K5" queryTableFieldId="6"/>
    <tableColumn id="7" xr3:uid="{119E4EB5-B19A-4680-B43E-733491509EE6}" uniqueName="7" name="Suma" queryTableFieldId="7" dataDxfId="1">
      <calculatedColumnFormula>SUM(dane_wybory[[#This Row],[K1]:[K5]])</calculatedColumnFormula>
    </tableColumn>
    <tableColumn id="8" xr3:uid="{59CBE6D2-9A3B-4B3F-A7ED-6F8EB95D6200}" uniqueName="8" name="K1_pr" queryTableFieldId="8" dataCellStyle="Procentowy">
      <calculatedColumnFormula>dane_wybory[[#This Row],[K1]]/dane_wybory[[#This Row],[Suma]]</calculatedColumnFormula>
    </tableColumn>
    <tableColumn id="9" xr3:uid="{F5757E67-C895-4ABD-8F35-23BB298E8574}" uniqueName="9" name="K2_pr" queryTableFieldId="9" dataCellStyle="Procentowy">
      <calculatedColumnFormula>dane_wybory[[#This Row],[K2]]/dane_wybory[[#This Row],[Suma]]</calculatedColumnFormula>
    </tableColumn>
    <tableColumn id="10" xr3:uid="{8B34FA52-B2DF-49FE-8AA9-BAB6697817A9}" uniqueName="10" name="K3_pr" queryTableFieldId="10" dataCellStyle="Procentowy">
      <calculatedColumnFormula>dane_wybory[[#This Row],[K3]]/dane_wybory[[#This Row],[Suma]]</calculatedColumnFormula>
    </tableColumn>
    <tableColumn id="11" xr3:uid="{22A4ACB8-E91A-4AF9-BF4B-1BECC7FA32E3}" uniqueName="11" name="K4_pr" queryTableFieldId="11" dataCellStyle="Procentowy">
      <calculatedColumnFormula>dane_wybory[[#This Row],[K4]]/dane_wybory[[#This Row],[Suma]]</calculatedColumnFormula>
    </tableColumn>
    <tableColumn id="12" xr3:uid="{796C51B9-84E0-4B63-A13C-DFE7CDD58409}" uniqueName="12" name="K5_pr" queryTableFieldId="12" dataCellStyle="Procentowy">
      <calculatedColumnFormula>dane_wybory[[#This Row],[K5]]/dane_wybory[[#This Row],[Suma]]</calculatedColumnFormula>
    </tableColumn>
    <tableColumn id="13" xr3:uid="{0C6585C2-7F14-474C-BC07-E14B4EA903F5}" uniqueName="13" name="Okr" queryTableFieldId="13" dataDxfId="0" dataCellStyle="Procentowy">
      <calculatedColumnFormula>dane_wybory[[#This Row],[Okręg]]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127C-5CA4-4FB8-908B-2FC69CD87BBE}">
  <dimension ref="A1:W21"/>
  <sheetViews>
    <sheetView tabSelected="1" workbookViewId="0">
      <selection activeCell="U17" sqref="U17"/>
    </sheetView>
  </sheetViews>
  <sheetFormatPr defaultRowHeight="15" x14ac:dyDescent="0.25"/>
  <cols>
    <col min="1" max="1" width="8.5703125" bestFit="1" customWidth="1"/>
    <col min="2" max="5" width="6" bestFit="1" customWidth="1"/>
    <col min="6" max="6" width="5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23" x14ac:dyDescent="0.25">
      <c r="A2" t="s">
        <v>6</v>
      </c>
      <c r="B2">
        <v>26573</v>
      </c>
      <c r="C2">
        <v>13009</v>
      </c>
      <c r="D2">
        <v>19177</v>
      </c>
      <c r="E2">
        <v>26574</v>
      </c>
      <c r="F2">
        <v>9656</v>
      </c>
      <c r="G2">
        <f>SUM(dane_wybory[[#This Row],[K1]:[K5]])</f>
        <v>94989</v>
      </c>
      <c r="H2" s="1">
        <f>dane_wybory[[#This Row],[K1]]/dane_wybory[[#This Row],[Suma]]</f>
        <v>0.27974818136836899</v>
      </c>
      <c r="I2" s="1">
        <f>dane_wybory[[#This Row],[K2]]/dane_wybory[[#This Row],[Suma]]</f>
        <v>0.13695269978629104</v>
      </c>
      <c r="J2" s="1">
        <f>dane_wybory[[#This Row],[K3]]/dane_wybory[[#This Row],[Suma]]</f>
        <v>0.2018865342302793</v>
      </c>
      <c r="K2" s="1">
        <f>dane_wybory[[#This Row],[K4]]/dane_wybory[[#This Row],[Suma]]</f>
        <v>0.27975870890313614</v>
      </c>
      <c r="L2" s="1">
        <f>dane_wybory[[#This Row],[K5]]/dane_wybory[[#This Row],[Suma]]</f>
        <v>0.10165387571192454</v>
      </c>
      <c r="M2" s="1" t="str">
        <f>dane_wybory[[#This Row],[Okręg]]</f>
        <v>A1</v>
      </c>
    </row>
    <row r="3" spans="1:23" x14ac:dyDescent="0.25">
      <c r="A3" t="s">
        <v>7</v>
      </c>
      <c r="B3">
        <v>24574</v>
      </c>
      <c r="C3">
        <v>10394</v>
      </c>
      <c r="D3">
        <v>9756</v>
      </c>
      <c r="E3">
        <v>13299</v>
      </c>
      <c r="F3">
        <v>3464</v>
      </c>
      <c r="G3">
        <f>SUM(dane_wybory[[#This Row],[K1]:[K5]])</f>
        <v>61487</v>
      </c>
      <c r="H3" s="1">
        <f>dane_wybory[[#This Row],[K1]]/dane_wybory[[#This Row],[Suma]]</f>
        <v>0.39966171711093401</v>
      </c>
      <c r="I3" s="1">
        <f>dane_wybory[[#This Row],[K2]]/dane_wybory[[#This Row],[Suma]]</f>
        <v>0.16904386293037552</v>
      </c>
      <c r="J3" s="1">
        <f>dane_wybory[[#This Row],[K3]]/dane_wybory[[#This Row],[Suma]]</f>
        <v>0.15866768585229399</v>
      </c>
      <c r="K3" s="1">
        <f>dane_wybory[[#This Row],[K4]]/dane_wybory[[#This Row],[Suma]]</f>
        <v>0.21628962219656186</v>
      </c>
      <c r="L3" s="1">
        <f>dane_wybory[[#This Row],[K5]]/dane_wybory[[#This Row],[Suma]]</f>
        <v>5.6337111909834599E-2</v>
      </c>
      <c r="M3" s="1" t="str">
        <f>dane_wybory[[#This Row],[Okręg]]</f>
        <v>A2</v>
      </c>
      <c r="S3" s="2" t="s">
        <v>1</v>
      </c>
      <c r="T3" s="2" t="s">
        <v>2</v>
      </c>
      <c r="U3" s="2" t="s">
        <v>3</v>
      </c>
      <c r="V3" s="2" t="s">
        <v>4</v>
      </c>
      <c r="W3" s="2" t="s">
        <v>5</v>
      </c>
    </row>
    <row r="4" spans="1:23" x14ac:dyDescent="0.25">
      <c r="A4" t="s">
        <v>8</v>
      </c>
      <c r="B4">
        <v>12834</v>
      </c>
      <c r="C4">
        <v>11062</v>
      </c>
      <c r="D4">
        <v>10107</v>
      </c>
      <c r="E4">
        <v>24727</v>
      </c>
      <c r="F4">
        <v>8448</v>
      </c>
      <c r="G4">
        <f>SUM(dane_wybory[[#This Row],[K1]:[K5]])</f>
        <v>67178</v>
      </c>
      <c r="H4" s="1">
        <f>dane_wybory[[#This Row],[K1]]/dane_wybory[[#This Row],[Suma]]</f>
        <v>0.19104468724880169</v>
      </c>
      <c r="I4" s="1">
        <f>dane_wybory[[#This Row],[K2]]/dane_wybory[[#This Row],[Suma]]</f>
        <v>0.16466700407871623</v>
      </c>
      <c r="J4" s="1">
        <f>dane_wybory[[#This Row],[K3]]/dane_wybory[[#This Row],[Suma]]</f>
        <v>0.15045104051921759</v>
      </c>
      <c r="K4" s="1">
        <f>dane_wybory[[#This Row],[K4]]/dane_wybory[[#This Row],[Suma]]</f>
        <v>0.36808181249813926</v>
      </c>
      <c r="L4" s="1">
        <f>dane_wybory[[#This Row],[K5]]/dane_wybory[[#This Row],[Suma]]</f>
        <v>0.12575545565512519</v>
      </c>
      <c r="M4" s="1" t="str">
        <f>dane_wybory[[#This Row],[Okręg]]</f>
        <v>A3</v>
      </c>
      <c r="R4" s="2" t="s">
        <v>33</v>
      </c>
      <c r="S4" s="3">
        <f>MAX(H:H)</f>
        <v>0.39966171711093401</v>
      </c>
      <c r="T4" s="3">
        <f t="shared" ref="T4:W4" si="0">MAX(I:I)</f>
        <v>0.21482808301857403</v>
      </c>
      <c r="U4" s="3">
        <f t="shared" si="0"/>
        <v>0.33950790158031607</v>
      </c>
      <c r="V4" s="3">
        <f t="shared" si="0"/>
        <v>0.40808643221879237</v>
      </c>
      <c r="W4" s="3">
        <f t="shared" si="0"/>
        <v>0.15307036330360968</v>
      </c>
    </row>
    <row r="5" spans="1:23" x14ac:dyDescent="0.25">
      <c r="A5" t="s">
        <v>9</v>
      </c>
      <c r="B5">
        <v>23071</v>
      </c>
      <c r="C5">
        <v>5757</v>
      </c>
      <c r="D5">
        <v>16048</v>
      </c>
      <c r="E5">
        <v>16622</v>
      </c>
      <c r="F5">
        <v>8820</v>
      </c>
      <c r="G5">
        <f>SUM(dane_wybory[[#This Row],[K1]:[K5]])</f>
        <v>70318</v>
      </c>
      <c r="H5" s="1">
        <f>dane_wybory[[#This Row],[K1]]/dane_wybory[[#This Row],[Suma]]</f>
        <v>0.32809522455132401</v>
      </c>
      <c r="I5" s="1">
        <f>dane_wybory[[#This Row],[K2]]/dane_wybory[[#This Row],[Suma]]</f>
        <v>8.1870929207315341E-2</v>
      </c>
      <c r="J5" s="1">
        <f>dane_wybory[[#This Row],[K3]]/dane_wybory[[#This Row],[Suma]]</f>
        <v>0.22822037031769959</v>
      </c>
      <c r="K5" s="1">
        <f>dane_wybory[[#This Row],[K4]]/dane_wybory[[#This Row],[Suma]]</f>
        <v>0.23638328735174494</v>
      </c>
      <c r="L5" s="1">
        <f>dane_wybory[[#This Row],[K5]]/dane_wybory[[#This Row],[Suma]]</f>
        <v>0.12543018857191615</v>
      </c>
      <c r="M5" s="1" t="str">
        <f>dane_wybory[[#This Row],[Okręg]]</f>
        <v>A4</v>
      </c>
      <c r="R5" s="2" t="s">
        <v>34</v>
      </c>
      <c r="S5" s="2" t="str">
        <f>_xlfn.XLOOKUP(S4,H2:H21,$A$2:$A$21)</f>
        <v>A2</v>
      </c>
      <c r="T5" s="2" t="str">
        <f t="shared" ref="T5:W5" si="1">_xlfn.XLOOKUP(T4,I2:I21,$A$2:$A$21)</f>
        <v>D5</v>
      </c>
      <c r="U5" s="2" t="str">
        <f t="shared" si="1"/>
        <v>A5</v>
      </c>
      <c r="V5" s="2" t="str">
        <f t="shared" si="1"/>
        <v>B4</v>
      </c>
      <c r="W5" s="2" t="str">
        <f t="shared" si="1"/>
        <v>D5</v>
      </c>
    </row>
    <row r="6" spans="1:23" x14ac:dyDescent="0.25">
      <c r="A6" t="s">
        <v>10</v>
      </c>
      <c r="B6">
        <v>13500</v>
      </c>
      <c r="C6">
        <v>8698</v>
      </c>
      <c r="D6">
        <v>25458</v>
      </c>
      <c r="E6">
        <v>19331</v>
      </c>
      <c r="F6">
        <v>7998</v>
      </c>
      <c r="G6">
        <f>SUM(dane_wybory[[#This Row],[K1]:[K5]])</f>
        <v>74985</v>
      </c>
      <c r="H6" s="1">
        <f>dane_wybory[[#This Row],[K1]]/dane_wybory[[#This Row],[Suma]]</f>
        <v>0.18003600720144028</v>
      </c>
      <c r="I6" s="1">
        <f>dane_wybory[[#This Row],[K2]]/dane_wybory[[#This Row],[Suma]]</f>
        <v>0.1159965326398613</v>
      </c>
      <c r="J6" s="1">
        <f>dane_wybory[[#This Row],[K3]]/dane_wybory[[#This Row],[Suma]]</f>
        <v>0.33950790158031607</v>
      </c>
      <c r="K6" s="1">
        <f>dane_wybory[[#This Row],[K4]]/dane_wybory[[#This Row],[Suma]]</f>
        <v>0.25779822631192906</v>
      </c>
      <c r="L6" s="1">
        <f>dane_wybory[[#This Row],[K5]]/dane_wybory[[#This Row],[Suma]]</f>
        <v>0.10666133226645329</v>
      </c>
      <c r="M6" s="1" t="str">
        <f>dane_wybory[[#This Row],[Okręg]]</f>
        <v>A5</v>
      </c>
    </row>
    <row r="7" spans="1:23" x14ac:dyDescent="0.25">
      <c r="A7" t="s">
        <v>11</v>
      </c>
      <c r="B7">
        <v>12389</v>
      </c>
      <c r="C7">
        <v>12086</v>
      </c>
      <c r="D7">
        <v>18732</v>
      </c>
      <c r="E7">
        <v>19761</v>
      </c>
      <c r="F7">
        <v>9219</v>
      </c>
      <c r="G7">
        <f>SUM(dane_wybory[[#This Row],[K1]:[K5]])</f>
        <v>72187</v>
      </c>
      <c r="H7" s="1">
        <f>dane_wybory[[#This Row],[K1]]/dane_wybory[[#This Row],[Suma]]</f>
        <v>0.17162369955809217</v>
      </c>
      <c r="I7" s="1">
        <f>dane_wybory[[#This Row],[K2]]/dane_wybory[[#This Row],[Suma]]</f>
        <v>0.16742626788756979</v>
      </c>
      <c r="J7" s="1">
        <f>dane_wybory[[#This Row],[K3]]/dane_wybory[[#This Row],[Suma]]</f>
        <v>0.25949270644298833</v>
      </c>
      <c r="K7" s="1">
        <f>dane_wybory[[#This Row],[K4]]/dane_wybory[[#This Row],[Suma]]</f>
        <v>0.27374735063100003</v>
      </c>
      <c r="L7" s="1">
        <f>dane_wybory[[#This Row],[K5]]/dane_wybory[[#This Row],[Suma]]</f>
        <v>0.12770997548034965</v>
      </c>
      <c r="M7" s="1" t="str">
        <f>dane_wybory[[#This Row],[Okręg]]</f>
        <v>B1</v>
      </c>
    </row>
    <row r="8" spans="1:23" x14ac:dyDescent="0.25">
      <c r="A8" t="s">
        <v>12</v>
      </c>
      <c r="B8">
        <v>21947</v>
      </c>
      <c r="C8">
        <v>6307</v>
      </c>
      <c r="D8">
        <v>11418</v>
      </c>
      <c r="E8">
        <v>28864</v>
      </c>
      <c r="F8">
        <v>3414</v>
      </c>
      <c r="G8">
        <f>SUM(dane_wybory[[#This Row],[K1]:[K5]])</f>
        <v>71950</v>
      </c>
      <c r="H8" s="1">
        <f>dane_wybory[[#This Row],[K1]]/dane_wybory[[#This Row],[Suma]]</f>
        <v>0.30503127171646977</v>
      </c>
      <c r="I8" s="1">
        <f>dane_wybory[[#This Row],[K2]]/dane_wybory[[#This Row],[Suma]]</f>
        <v>8.765809589993051E-2</v>
      </c>
      <c r="J8" s="1">
        <f>dane_wybory[[#This Row],[K3]]/dane_wybory[[#This Row],[Suma]]</f>
        <v>0.15869353717859624</v>
      </c>
      <c r="K8" s="1">
        <f>dane_wybory[[#This Row],[K4]]/dane_wybory[[#This Row],[Suma]]</f>
        <v>0.40116747741487147</v>
      </c>
      <c r="L8" s="1">
        <f>dane_wybory[[#This Row],[K5]]/dane_wybory[[#This Row],[Suma]]</f>
        <v>4.7449617790132036E-2</v>
      </c>
      <c r="M8" s="1" t="str">
        <f>dane_wybory[[#This Row],[Okręg]]</f>
        <v>B2</v>
      </c>
    </row>
    <row r="9" spans="1:23" x14ac:dyDescent="0.25">
      <c r="A9" t="s">
        <v>13</v>
      </c>
      <c r="B9">
        <v>9873</v>
      </c>
      <c r="C9">
        <v>10663</v>
      </c>
      <c r="D9">
        <v>17500</v>
      </c>
      <c r="E9">
        <v>20081</v>
      </c>
      <c r="F9">
        <v>4796</v>
      </c>
      <c r="G9">
        <f>SUM(dane_wybory[[#This Row],[K1]:[K5]])</f>
        <v>62913</v>
      </c>
      <c r="H9" s="1">
        <f>dane_wybory[[#This Row],[K1]]/dane_wybory[[#This Row],[Suma]]</f>
        <v>0.1569309999523151</v>
      </c>
      <c r="I9" s="1">
        <f>dane_wybory[[#This Row],[K2]]/dane_wybory[[#This Row],[Suma]]</f>
        <v>0.1694880231430706</v>
      </c>
      <c r="J9" s="1">
        <f>dane_wybory[[#This Row],[K3]]/dane_wybory[[#This Row],[Suma]]</f>
        <v>0.27816190612433045</v>
      </c>
      <c r="K9" s="1">
        <f>dane_wybory[[#This Row],[K4]]/dane_wybory[[#This Row],[Suma]]</f>
        <v>0.31918681353615308</v>
      </c>
      <c r="L9" s="1">
        <f>dane_wybory[[#This Row],[K5]]/dane_wybory[[#This Row],[Suma]]</f>
        <v>7.6232257244130783E-2</v>
      </c>
      <c r="M9" s="1" t="str">
        <f>dane_wybory[[#This Row],[Okręg]]</f>
        <v>B3</v>
      </c>
    </row>
    <row r="10" spans="1:23" x14ac:dyDescent="0.25">
      <c r="A10" t="s">
        <v>14</v>
      </c>
      <c r="B10">
        <v>12104</v>
      </c>
      <c r="C10">
        <v>5833</v>
      </c>
      <c r="D10">
        <v>14293</v>
      </c>
      <c r="E10">
        <v>28291</v>
      </c>
      <c r="F10">
        <v>8805</v>
      </c>
      <c r="G10">
        <f>SUM(dane_wybory[[#This Row],[K1]:[K5]])</f>
        <v>69326</v>
      </c>
      <c r="H10" s="1">
        <f>dane_wybory[[#This Row],[K1]]/dane_wybory[[#This Row],[Suma]]</f>
        <v>0.17459538989700835</v>
      </c>
      <c r="I10" s="1">
        <f>dane_wybory[[#This Row],[K2]]/dane_wybory[[#This Row],[Suma]]</f>
        <v>8.4138706978622732E-2</v>
      </c>
      <c r="J10" s="1">
        <f>dane_wybory[[#This Row],[K3]]/dane_wybory[[#This Row],[Suma]]</f>
        <v>0.20617084499322044</v>
      </c>
      <c r="K10" s="1">
        <f>dane_wybory[[#This Row],[K4]]/dane_wybory[[#This Row],[Suma]]</f>
        <v>0.40808643221879237</v>
      </c>
      <c r="L10" s="1">
        <f>dane_wybory[[#This Row],[K5]]/dane_wybory[[#This Row],[Suma]]</f>
        <v>0.12700862591235612</v>
      </c>
      <c r="M10" s="1" t="str">
        <f>dane_wybory[[#This Row],[Okręg]]</f>
        <v>B4</v>
      </c>
    </row>
    <row r="11" spans="1:23" x14ac:dyDescent="0.25">
      <c r="A11" t="s">
        <v>15</v>
      </c>
      <c r="B11">
        <v>13661</v>
      </c>
      <c r="C11">
        <v>12077</v>
      </c>
      <c r="D11">
        <v>19948</v>
      </c>
      <c r="E11">
        <v>25384</v>
      </c>
      <c r="F11">
        <v>3975</v>
      </c>
      <c r="G11">
        <f>SUM(dane_wybory[[#This Row],[K1]:[K5]])</f>
        <v>75045</v>
      </c>
      <c r="H11" s="1">
        <f>dane_wybory[[#This Row],[K1]]/dane_wybory[[#This Row],[Suma]]</f>
        <v>0.18203744420014659</v>
      </c>
      <c r="I11" s="1">
        <f>dane_wybory[[#This Row],[K2]]/dane_wybory[[#This Row],[Suma]]</f>
        <v>0.16093010860150575</v>
      </c>
      <c r="J11" s="1">
        <f>dane_wybory[[#This Row],[K3]]/dane_wybory[[#This Row],[Suma]]</f>
        <v>0.26581384502631755</v>
      </c>
      <c r="K11" s="1">
        <f>dane_wybory[[#This Row],[K4]]/dane_wybory[[#This Row],[Suma]]</f>
        <v>0.33825038310347127</v>
      </c>
      <c r="L11" s="1">
        <f>dane_wybory[[#This Row],[K5]]/dane_wybory[[#This Row],[Suma]]</f>
        <v>5.2968219068558864E-2</v>
      </c>
      <c r="M11" s="1" t="str">
        <f>dane_wybory[[#This Row],[Okręg]]</f>
        <v>B5</v>
      </c>
    </row>
    <row r="12" spans="1:23" x14ac:dyDescent="0.25">
      <c r="A12" t="s">
        <v>16</v>
      </c>
      <c r="B12">
        <v>20008</v>
      </c>
      <c r="C12">
        <v>10768</v>
      </c>
      <c r="D12">
        <v>17403</v>
      </c>
      <c r="E12">
        <v>26808</v>
      </c>
      <c r="F12">
        <v>4748</v>
      </c>
      <c r="G12">
        <f>SUM(dane_wybory[[#This Row],[K1]:[K5]])</f>
        <v>79735</v>
      </c>
      <c r="H12" s="1">
        <f>dane_wybory[[#This Row],[K1]]/dane_wybory[[#This Row],[Suma]]</f>
        <v>0.25093120963190568</v>
      </c>
      <c r="I12" s="1">
        <f>dane_wybory[[#This Row],[K2]]/dane_wybory[[#This Row],[Suma]]</f>
        <v>0.13504734432808679</v>
      </c>
      <c r="J12" s="1">
        <f>dane_wybory[[#This Row],[K3]]/dane_wybory[[#This Row],[Suma]]</f>
        <v>0.21826048786605631</v>
      </c>
      <c r="K12" s="1">
        <f>dane_wybory[[#This Row],[K4]]/dane_wybory[[#This Row],[Suma]]</f>
        <v>0.33621370790744343</v>
      </c>
      <c r="L12" s="1">
        <f>dane_wybory[[#This Row],[K5]]/dane_wybory[[#This Row],[Suma]]</f>
        <v>5.9547250266507805E-2</v>
      </c>
      <c r="M12" s="1" t="str">
        <f>dane_wybory[[#This Row],[Okręg]]</f>
        <v>C1</v>
      </c>
    </row>
    <row r="13" spans="1:23" x14ac:dyDescent="0.25">
      <c r="A13" t="s">
        <v>17</v>
      </c>
      <c r="B13">
        <v>16299</v>
      </c>
      <c r="C13">
        <v>11979</v>
      </c>
      <c r="D13">
        <v>12843</v>
      </c>
      <c r="E13">
        <v>28541</v>
      </c>
      <c r="F13">
        <v>4013</v>
      </c>
      <c r="G13">
        <f>SUM(dane_wybory[[#This Row],[K1]:[K5]])</f>
        <v>73675</v>
      </c>
      <c r="H13" s="1">
        <f>dane_wybory[[#This Row],[K1]]/dane_wybory[[#This Row],[Suma]]</f>
        <v>0.22122836783169325</v>
      </c>
      <c r="I13" s="1">
        <f>dane_wybory[[#This Row],[K2]]/dane_wybory[[#This Row],[Suma]]</f>
        <v>0.1625924669155073</v>
      </c>
      <c r="J13" s="1">
        <f>dane_wybory[[#This Row],[K3]]/dane_wybory[[#This Row],[Suma]]</f>
        <v>0.17431964709874448</v>
      </c>
      <c r="K13" s="1">
        <f>dane_wybory[[#This Row],[K4]]/dane_wybory[[#This Row],[Suma]]</f>
        <v>0.38739056667797761</v>
      </c>
      <c r="L13" s="1">
        <f>dane_wybory[[#This Row],[K5]]/dane_wybory[[#This Row],[Suma]]</f>
        <v>5.4468951476077367E-2</v>
      </c>
      <c r="M13" s="1" t="str">
        <f>dane_wybory[[#This Row],[Okręg]]</f>
        <v>C2</v>
      </c>
    </row>
    <row r="14" spans="1:23" x14ac:dyDescent="0.25">
      <c r="A14" t="s">
        <v>18</v>
      </c>
      <c r="B14">
        <v>24337</v>
      </c>
      <c r="C14">
        <v>6726</v>
      </c>
      <c r="D14">
        <v>10752</v>
      </c>
      <c r="E14">
        <v>15075</v>
      </c>
      <c r="F14">
        <v>8861</v>
      </c>
      <c r="G14">
        <f>SUM(dane_wybory[[#This Row],[K1]:[K5]])</f>
        <v>65751</v>
      </c>
      <c r="H14" s="1">
        <f>dane_wybory[[#This Row],[K1]]/dane_wybory[[#This Row],[Suma]]</f>
        <v>0.37013885720369272</v>
      </c>
      <c r="I14" s="1">
        <f>dane_wybory[[#This Row],[K2]]/dane_wybory[[#This Row],[Suma]]</f>
        <v>0.10229502212894101</v>
      </c>
      <c r="J14" s="1">
        <f>dane_wybory[[#This Row],[K3]]/dane_wybory[[#This Row],[Suma]]</f>
        <v>0.16352603002235708</v>
      </c>
      <c r="K14" s="1">
        <f>dane_wybory[[#This Row],[K4]]/dane_wybory[[#This Row],[Suma]]</f>
        <v>0.22927407948168088</v>
      </c>
      <c r="L14" s="1">
        <f>dane_wybory[[#This Row],[K5]]/dane_wybory[[#This Row],[Suma]]</f>
        <v>0.13476601116332831</v>
      </c>
      <c r="M14" s="1" t="str">
        <f>dane_wybory[[#This Row],[Okręg]]</f>
        <v>C3</v>
      </c>
    </row>
    <row r="15" spans="1:23" x14ac:dyDescent="0.25">
      <c r="A15" t="s">
        <v>19</v>
      </c>
      <c r="B15">
        <v>12936</v>
      </c>
      <c r="C15">
        <v>11635</v>
      </c>
      <c r="D15">
        <v>15914</v>
      </c>
      <c r="E15">
        <v>23313</v>
      </c>
      <c r="F15">
        <v>5534</v>
      </c>
      <c r="G15">
        <f>SUM(dane_wybory[[#This Row],[K1]:[K5]])</f>
        <v>69332</v>
      </c>
      <c r="H15" s="1">
        <f>dane_wybory[[#This Row],[K1]]/dane_wybory[[#This Row],[Suma]]</f>
        <v>0.18658051116367622</v>
      </c>
      <c r="I15" s="1">
        <f>dane_wybory[[#This Row],[K2]]/dane_wybory[[#This Row],[Suma]]</f>
        <v>0.16781572722552357</v>
      </c>
      <c r="J15" s="1">
        <f>dane_wybory[[#This Row],[K3]]/dane_wybory[[#This Row],[Suma]]</f>
        <v>0.2295332602550049</v>
      </c>
      <c r="K15" s="1">
        <f>dane_wybory[[#This Row],[K4]]/dane_wybory[[#This Row],[Suma]]</f>
        <v>0.33625165868574397</v>
      </c>
      <c r="L15" s="1">
        <f>dane_wybory[[#This Row],[K5]]/dane_wybory[[#This Row],[Suma]]</f>
        <v>7.9818842670051349E-2</v>
      </c>
      <c r="M15" s="1" t="str">
        <f>dane_wybory[[#This Row],[Okręg]]</f>
        <v>C4</v>
      </c>
    </row>
    <row r="16" spans="1:23" x14ac:dyDescent="0.25">
      <c r="A16" t="s">
        <v>20</v>
      </c>
      <c r="B16">
        <v>20774</v>
      </c>
      <c r="C16">
        <v>13774</v>
      </c>
      <c r="D16">
        <v>9345</v>
      </c>
      <c r="E16">
        <v>25505</v>
      </c>
      <c r="F16">
        <v>6478</v>
      </c>
      <c r="G16">
        <f>SUM(dane_wybory[[#This Row],[K1]:[K5]])</f>
        <v>75876</v>
      </c>
      <c r="H16" s="1">
        <f>dane_wybory[[#This Row],[K1]]/dane_wybory[[#This Row],[Suma]]</f>
        <v>0.27378881332700722</v>
      </c>
      <c r="I16" s="1">
        <f>dane_wybory[[#This Row],[K2]]/dane_wybory[[#This Row],[Suma]]</f>
        <v>0.18153302757130055</v>
      </c>
      <c r="J16" s="1">
        <f>dane_wybory[[#This Row],[K3]]/dane_wybory[[#This Row],[Suma]]</f>
        <v>0.12316147398386841</v>
      </c>
      <c r="K16" s="1">
        <f>dane_wybory[[#This Row],[K4]]/dane_wybory[[#This Row],[Suma]]</f>
        <v>0.33614054509989982</v>
      </c>
      <c r="L16" s="1">
        <f>dane_wybory[[#This Row],[K5]]/dane_wybory[[#This Row],[Suma]]</f>
        <v>8.5376140017923985E-2</v>
      </c>
      <c r="M16" s="1" t="str">
        <f>dane_wybory[[#This Row],[Okręg]]</f>
        <v>C5</v>
      </c>
    </row>
    <row r="17" spans="1:13" x14ac:dyDescent="0.25">
      <c r="A17" t="s">
        <v>21</v>
      </c>
      <c r="B17">
        <v>20068</v>
      </c>
      <c r="C17">
        <v>8556</v>
      </c>
      <c r="D17">
        <v>10233</v>
      </c>
      <c r="E17">
        <v>25511</v>
      </c>
      <c r="F17">
        <v>9212</v>
      </c>
      <c r="G17">
        <f>SUM(dane_wybory[[#This Row],[K1]:[K5]])</f>
        <v>73580</v>
      </c>
      <c r="H17" s="1">
        <f>dane_wybory[[#This Row],[K1]]/dane_wybory[[#This Row],[Suma]]</f>
        <v>0.27273715683609678</v>
      </c>
      <c r="I17" s="1">
        <f>dane_wybory[[#This Row],[K2]]/dane_wybory[[#This Row],[Suma]]</f>
        <v>0.11628159826039684</v>
      </c>
      <c r="J17" s="1">
        <f>dane_wybory[[#This Row],[K3]]/dane_wybory[[#This Row],[Suma]]</f>
        <v>0.13907311769502581</v>
      </c>
      <c r="K17" s="1">
        <f>dane_wybory[[#This Row],[K4]]/dane_wybory[[#This Row],[Suma]]</f>
        <v>0.34671106278880132</v>
      </c>
      <c r="L17" s="1">
        <f>dane_wybory[[#This Row],[K5]]/dane_wybory[[#This Row],[Suma]]</f>
        <v>0.12519706441967926</v>
      </c>
      <c r="M17" s="1" t="str">
        <f>dane_wybory[[#This Row],[Okręg]]</f>
        <v>D1</v>
      </c>
    </row>
    <row r="18" spans="1:13" x14ac:dyDescent="0.25">
      <c r="A18" t="s">
        <v>22</v>
      </c>
      <c r="B18">
        <v>19977</v>
      </c>
      <c r="C18">
        <v>8262</v>
      </c>
      <c r="D18">
        <v>18223</v>
      </c>
      <c r="E18">
        <v>20535</v>
      </c>
      <c r="F18">
        <v>4405</v>
      </c>
      <c r="G18">
        <f>SUM(dane_wybory[[#This Row],[K1]:[K5]])</f>
        <v>71402</v>
      </c>
      <c r="H18" s="1">
        <f>dane_wybory[[#This Row],[K1]]/dane_wybory[[#This Row],[Suma]]</f>
        <v>0.27978207893336321</v>
      </c>
      <c r="I18" s="1">
        <f>dane_wybory[[#This Row],[K2]]/dane_wybory[[#This Row],[Suma]]</f>
        <v>0.11571104450855718</v>
      </c>
      <c r="J18" s="1">
        <f>dane_wybory[[#This Row],[K3]]/dane_wybory[[#This Row],[Suma]]</f>
        <v>0.25521694070194112</v>
      </c>
      <c r="K18" s="1">
        <f>dane_wybory[[#This Row],[K4]]/dane_wybory[[#This Row],[Suma]]</f>
        <v>0.28759698607882134</v>
      </c>
      <c r="L18" s="1">
        <f>dane_wybory[[#This Row],[K5]]/dane_wybory[[#This Row],[Suma]]</f>
        <v>6.1692949777317159E-2</v>
      </c>
      <c r="M18" s="1" t="str">
        <f>dane_wybory[[#This Row],[Okręg]]</f>
        <v>D2</v>
      </c>
    </row>
    <row r="19" spans="1:13" x14ac:dyDescent="0.25">
      <c r="A19" t="s">
        <v>23</v>
      </c>
      <c r="B19">
        <v>8636</v>
      </c>
      <c r="C19">
        <v>10458</v>
      </c>
      <c r="D19">
        <v>12488</v>
      </c>
      <c r="E19">
        <v>21366</v>
      </c>
      <c r="F19">
        <v>7198</v>
      </c>
      <c r="G19">
        <f>SUM(dane_wybory[[#This Row],[K1]:[K5]])</f>
        <v>60146</v>
      </c>
      <c r="H19" s="1">
        <f>dane_wybory[[#This Row],[K1]]/dane_wybory[[#This Row],[Suma]]</f>
        <v>0.14358394573205199</v>
      </c>
      <c r="I19" s="1">
        <f>dane_wybory[[#This Row],[K2]]/dane_wybory[[#This Row],[Suma]]</f>
        <v>0.17387689954444185</v>
      </c>
      <c r="J19" s="1">
        <f>dane_wybory[[#This Row],[K3]]/dane_wybory[[#This Row],[Suma]]</f>
        <v>0.20762810494463471</v>
      </c>
      <c r="K19" s="1">
        <f>dane_wybory[[#This Row],[K4]]/dane_wybory[[#This Row],[Suma]]</f>
        <v>0.35523559338941907</v>
      </c>
      <c r="L19" s="1">
        <f>dane_wybory[[#This Row],[K5]]/dane_wybory[[#This Row],[Suma]]</f>
        <v>0.11967545638945233</v>
      </c>
      <c r="M19" s="1" t="str">
        <f>dane_wybory[[#This Row],[Okręg]]</f>
        <v>D3</v>
      </c>
    </row>
    <row r="20" spans="1:13" x14ac:dyDescent="0.25">
      <c r="A20" t="s">
        <v>24</v>
      </c>
      <c r="B20">
        <v>16272</v>
      </c>
      <c r="C20">
        <v>11040</v>
      </c>
      <c r="D20">
        <v>8011</v>
      </c>
      <c r="E20">
        <v>19971</v>
      </c>
      <c r="F20">
        <v>7940</v>
      </c>
      <c r="G20">
        <f>SUM(dane_wybory[[#This Row],[K1]:[K5]])</f>
        <v>63234</v>
      </c>
      <c r="H20" s="1">
        <f>dane_wybory[[#This Row],[K1]]/dane_wybory[[#This Row],[Suma]]</f>
        <v>0.25732991744947337</v>
      </c>
      <c r="I20" s="1">
        <f>dane_wybory[[#This Row],[K2]]/dane_wybory[[#This Row],[Suma]]</f>
        <v>0.17458961950849228</v>
      </c>
      <c r="J20" s="1">
        <f>dane_wybory[[#This Row],[K3]]/dane_wybory[[#This Row],[Suma]]</f>
        <v>0.12668817408356264</v>
      </c>
      <c r="K20" s="1">
        <f>dane_wybory[[#This Row],[K4]]/dane_wybory[[#This Row],[Suma]]</f>
        <v>0.31582692855109595</v>
      </c>
      <c r="L20" s="1">
        <f>dane_wybory[[#This Row],[K5]]/dane_wybory[[#This Row],[Suma]]</f>
        <v>0.12556536040737579</v>
      </c>
      <c r="M20" s="1" t="str">
        <f>dane_wybory[[#This Row],[Okręg]]</f>
        <v>D4</v>
      </c>
    </row>
    <row r="21" spans="1:13" x14ac:dyDescent="0.25">
      <c r="A21" t="s">
        <v>25</v>
      </c>
      <c r="B21">
        <v>10426</v>
      </c>
      <c r="C21">
        <v>11034</v>
      </c>
      <c r="D21">
        <v>11428</v>
      </c>
      <c r="E21">
        <v>10612</v>
      </c>
      <c r="F21">
        <v>7862</v>
      </c>
      <c r="G21">
        <f>SUM(dane_wybory[[#This Row],[K1]:[K5]])</f>
        <v>51362</v>
      </c>
      <c r="H21" s="1">
        <f>dane_wybory[[#This Row],[K1]]/dane_wybory[[#This Row],[Suma]]</f>
        <v>0.20299053775164519</v>
      </c>
      <c r="I21" s="1">
        <f>dane_wybory[[#This Row],[K2]]/dane_wybory[[#This Row],[Suma]]</f>
        <v>0.21482808301857403</v>
      </c>
      <c r="J21" s="1">
        <f>dane_wybory[[#This Row],[K3]]/dane_wybory[[#This Row],[Suma]]</f>
        <v>0.22249912386589307</v>
      </c>
      <c r="K21" s="1">
        <f>dane_wybory[[#This Row],[K4]]/dane_wybory[[#This Row],[Suma]]</f>
        <v>0.20661189206027802</v>
      </c>
      <c r="L21" s="1">
        <f>dane_wybory[[#This Row],[K5]]/dane_wybory[[#This Row],[Suma]]</f>
        <v>0.15307036330360968</v>
      </c>
      <c r="M21" s="1" t="str">
        <f>dane_wybory[[#This Row],[Okręg]]</f>
        <v>D5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P F p Y V y L 1 h J 2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Z 5 p R j C m S F U B j 7 F Z a e P t s f C L u p 9 d O o x d D G Z Q 5 k j U D e H 8 Q D U E s D B B Q A A g A I A D x a W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W l h X f B 5 k A F U B A A C M A g A A E w A c A E Z v c m 1 1 b G F z L 1 N l Y 3 R p b 2 4 x L m 0 g o h g A K K A U A A A A A A A A A A A A A A A A A A A A A A A A A A A A h Z D f S s M w F I f v C 3 2 H c L y p U I r d n y I O L 0 a n M I o I s / N C A i N r 4 1 b a J i N J 3 b q x G 9 / C 5 / D K a 9 1 7 m V r U r T j M T c j 5 5 e R 8 X y S N V M I Z u q t 3 t 2 c a p i H n R N A Y x Y T R y b K c c l G i S 5 R R Z R p I r 9 2 b e H + N d 8 9 c F 3 3 5 5 A x 4 V O S U K e s 6 y a j j c 6 b 0 Q V r g X + C x p E L i E Z d J g Q d U p o o v s I z m n G e T m E c S 3 / T D 8 a i P E / b I R U 5 U m R K 8 n i a F m K y J H o 4 r A H z u 4 T 0 Q R 6 0 U n N q e D W B f r Z Q g 9 y Q r q H S G M 8 Y F t d 1 W 9 + z U r j l P 4 C F P K N N W H K l y A R o 3 J F O N G A r C Z D X R 5 1 m R s 7 B c U G n 9 W N m b D d S B C 3 b V S J G i K 7 W 1 0 X e 9 p e t D p r y O U 7 X u B e 1 j Q e d Y 0 D 0 W e I f B 9 i 8 p R t b L E q V f 9 3 / t R p S R n N a v S K v 5 C Y d 2 c J u K j 5 c Z N O Q g c K G h B U E L G k I Q t K G h A k E H G h I Q d E H j m 0 b C / j H o f Q J Q S w E C L Q A U A A I A C A A 8 W l h X I v W E n a I A A A D 2 A A A A E g A A A A A A A A A A A A A A A A A A A A A A Q 2 9 u Z m l n L 1 B h Y 2 t h Z 2 U u e G 1 s U E s B A i 0 A F A A C A A g A P F p Y V w / K 6 a u k A A A A 6 Q A A A B M A A A A A A A A A A A A A A A A A 7 g A A A F t D b 2 5 0 Z W 5 0 X 1 R 5 c G V z X S 5 4 b W x Q S w E C L Q A U A A I A C A A 8 W l h X f B 5 k A F U B A A C M A g A A E w A A A A A A A A A A A A A A A A D f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C w A A A A A A A D A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V 9 3 e W J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k Y W 5 l X 3 d 5 Y m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F Q w O T o x N z o 1 N y 4 w M T E 5 N D Q 4 W i I g L z 4 8 R W 5 0 c n k g V H l w Z T 0 i R m l s b E N v b H V t b l R 5 c G V z I i B W Y W x 1 Z T 0 i c 0 J n T U R B d 0 1 E I i A v P j x F b n R y e S B U e X B l P S J G a W x s Q 2 9 s d W 1 u T m F t Z X M i I F Z h b H V l P S J z W y Z x d W 9 0 O 0 9 r c s S Z Z y Z x d W 9 0 O y w m c X V v d D t L M S Z x d W 9 0 O y w m c X V v d D t L M i Z x d W 9 0 O y w m c X V v d D t L M y Z x d W 9 0 O y w m c X V v d D t L N C Z x d W 9 0 O y w m c X V v d D t L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V f d 3 l i b 3 J 5 L 0 F 1 d G 9 S Z W 1 v d m V k Q 2 9 s d W 1 u c z E u e 0 9 r c s S Z Z y w w f S Z x d W 9 0 O y w m c X V v d D t T Z W N 0 a W 9 u M S 9 k Y W 5 l X 3 d 5 Y m 9 y e S 9 B d X R v U m V t b 3 Z l Z E N v b H V t b n M x L n t L M S w x f S Z x d W 9 0 O y w m c X V v d D t T Z W N 0 a W 9 u M S 9 k Y W 5 l X 3 d 5 Y m 9 y e S 9 B d X R v U m V t b 3 Z l Z E N v b H V t b n M x L n t L M i w y f S Z x d W 9 0 O y w m c X V v d D t T Z W N 0 a W 9 u M S 9 k Y W 5 l X 3 d 5 Y m 9 y e S 9 B d X R v U m V t b 3 Z l Z E N v b H V t b n M x L n t L M y w z f S Z x d W 9 0 O y w m c X V v d D t T Z W N 0 a W 9 u M S 9 k Y W 5 l X 3 d 5 Y m 9 y e S 9 B d X R v U m V t b 3 Z l Z E N v b H V t b n M x L n t L N C w 0 f S Z x d W 9 0 O y w m c X V v d D t T Z W N 0 a W 9 u M S 9 k Y W 5 l X 3 d 5 Y m 9 y e S 9 B d X R v U m V t b 3 Z l Z E N v b H V t b n M x L n t L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W 5 l X 3 d 5 Y m 9 y e S 9 B d X R v U m V t b 3 Z l Z E N v b H V t b n M x L n t P a 3 L E m W c s M H 0 m c X V v d D s s J n F 1 b 3 Q 7 U 2 V j d G l v b j E v Z G F u Z V 9 3 e W J v c n k v Q X V 0 b 1 J l b W 9 2 Z W R D b 2 x 1 b W 5 z M S 5 7 S z E s M X 0 m c X V v d D s s J n F 1 b 3 Q 7 U 2 V j d G l v b j E v Z G F u Z V 9 3 e W J v c n k v Q X V 0 b 1 J l b W 9 2 Z W R D b 2 x 1 b W 5 z M S 5 7 S z I s M n 0 m c X V v d D s s J n F 1 b 3 Q 7 U 2 V j d G l v b j E v Z G F u Z V 9 3 e W J v c n k v Q X V 0 b 1 J l b W 9 2 Z W R D b 2 x 1 b W 5 z M S 5 7 S z M s M 3 0 m c X V v d D s s J n F 1 b 3 Q 7 U 2 V j d G l v b j E v Z G F u Z V 9 3 e W J v c n k v Q X V 0 b 1 J l b W 9 2 Z W R D b 2 x 1 b W 5 z M S 5 7 S z Q s N H 0 m c X V v d D s s J n F 1 b 3 Q 7 U 2 V j d G l v b j E v Z G F u Z V 9 3 e W J v c n k v Q X V 0 b 1 J l b W 9 2 Z W R D b 2 x 1 b W 5 z M S 5 7 S z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b m V f d 3 l i b 3 J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V f d 3 l i b 3 J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V f d 3 l i b 3 J 5 L 1 p t a W V u a W 9 u b y U y M G 5 h e n d 5 J T I w a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9 f X 2 e k v S J K i y w Z W s c A + 2 Q A A A A A A g A A A A A A E G Y A A A A B A A A g A A A A o f o e b g + c K 0 I E D T H L T q t p T / c d m 0 X i j O A h H c N I y 6 y 2 Y m g A A A A A D o A A A A A C A A A g A A A A h q P b n + X W Z I t w 8 O E 4 R o 7 N L L G O 3 F W y 8 N L 6 3 0 R l H q 8 f a B 5 Q A A A A t h k l m v o j 5 Q 7 A F 6 7 q P k + i U k 7 U B g m d I B V O f 4 h m 8 v q s f H E q r U X Z 7 G w I C L D 9 w h c u L P b 8 P b + z Z + t f L R / z r Y x E N R 6 y N o q / F Y c d 5 Y E j Z K c p / x K x M z d A A A A A R B 9 Q c 4 f a e 5 v i E A t J G g f q Z x G X X U V n S Q Q q X i Y H 0 0 1 o U c j N h i k w r 2 W K f C N U f J O 1 n X Q z p Q / 6 X U v 1 V O k x E b v X S j V p e g = = < / D a t a M a s h u p > 
</file>

<file path=customXml/itemProps1.xml><?xml version="1.0" encoding="utf-8"?>
<ds:datastoreItem xmlns:ds="http://schemas.openxmlformats.org/officeDocument/2006/customXml" ds:itemID="{215A0714-95A4-4B79-BC84-E952C8185C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dane_wybory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2024-02-18T11:29:00Z</dcterms:modified>
</cp:coreProperties>
</file>