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5\"/>
    </mc:Choice>
  </mc:AlternateContent>
  <xr:revisionPtr revIDLastSave="0" documentId="13_ncr:1_{5BA2B58A-522A-4E67-A054-F8227435F1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1-4" sheetId="1" r:id="rId1"/>
    <sheet name="zad5" sheetId="3" r:id="rId2"/>
    <sheet name="zad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" i="3" l="1"/>
  <c r="I169" i="3"/>
  <c r="G169" i="3"/>
  <c r="F169" i="3"/>
  <c r="R169" i="3" s="1"/>
  <c r="J168" i="3"/>
  <c r="I168" i="3"/>
  <c r="G168" i="3"/>
  <c r="F168" i="3"/>
  <c r="R168" i="3" s="1"/>
  <c r="R167" i="3"/>
  <c r="J167" i="3"/>
  <c r="I167" i="3"/>
  <c r="G167" i="3"/>
  <c r="F167" i="3"/>
  <c r="J166" i="3"/>
  <c r="I166" i="3"/>
  <c r="G166" i="3"/>
  <c r="F166" i="3"/>
  <c r="R166" i="3" s="1"/>
  <c r="J165" i="3"/>
  <c r="I165" i="3"/>
  <c r="G165" i="3"/>
  <c r="F165" i="3"/>
  <c r="R165" i="3" s="1"/>
  <c r="J164" i="3"/>
  <c r="I164" i="3"/>
  <c r="G164" i="3"/>
  <c r="F164" i="3"/>
  <c r="R164" i="3" s="1"/>
  <c r="J163" i="3"/>
  <c r="I163" i="3"/>
  <c r="G163" i="3"/>
  <c r="F163" i="3"/>
  <c r="R163" i="3" s="1"/>
  <c r="R162" i="3"/>
  <c r="J162" i="3"/>
  <c r="I162" i="3"/>
  <c r="G162" i="3"/>
  <c r="F162" i="3"/>
  <c r="J161" i="3"/>
  <c r="I161" i="3"/>
  <c r="G161" i="3"/>
  <c r="F161" i="3"/>
  <c r="R161" i="3" s="1"/>
  <c r="J160" i="3"/>
  <c r="I160" i="3"/>
  <c r="G160" i="3"/>
  <c r="F160" i="3"/>
  <c r="R160" i="3" s="1"/>
  <c r="J159" i="3"/>
  <c r="I159" i="3"/>
  <c r="G159" i="3"/>
  <c r="F159" i="3"/>
  <c r="R159" i="3" s="1"/>
  <c r="J158" i="3"/>
  <c r="I158" i="3"/>
  <c r="G158" i="3"/>
  <c r="F158" i="3"/>
  <c r="R158" i="3" s="1"/>
  <c r="R157" i="3"/>
  <c r="J157" i="3"/>
  <c r="I157" i="3"/>
  <c r="G157" i="3"/>
  <c r="F157" i="3"/>
  <c r="R156" i="3"/>
  <c r="J156" i="3"/>
  <c r="I156" i="3"/>
  <c r="G156" i="3"/>
  <c r="F156" i="3"/>
  <c r="R155" i="3"/>
  <c r="J155" i="3"/>
  <c r="I155" i="3"/>
  <c r="G155" i="3"/>
  <c r="F155" i="3"/>
  <c r="J154" i="3"/>
  <c r="I154" i="3"/>
  <c r="G154" i="3"/>
  <c r="F154" i="3"/>
  <c r="R154" i="3" s="1"/>
  <c r="J153" i="3"/>
  <c r="I153" i="3"/>
  <c r="G153" i="3"/>
  <c r="F153" i="3"/>
  <c r="R153" i="3" s="1"/>
  <c r="J152" i="3"/>
  <c r="I152" i="3"/>
  <c r="G152" i="3"/>
  <c r="F152" i="3"/>
  <c r="R152" i="3" s="1"/>
  <c r="R151" i="3"/>
  <c r="J151" i="3"/>
  <c r="I151" i="3"/>
  <c r="G151" i="3"/>
  <c r="F151" i="3"/>
  <c r="R150" i="3"/>
  <c r="J150" i="3"/>
  <c r="I150" i="3"/>
  <c r="G150" i="3"/>
  <c r="F150" i="3"/>
  <c r="J149" i="3"/>
  <c r="I149" i="3"/>
  <c r="G149" i="3"/>
  <c r="F149" i="3"/>
  <c r="R149" i="3" s="1"/>
  <c r="J148" i="3"/>
  <c r="I148" i="3"/>
  <c r="G148" i="3"/>
  <c r="F148" i="3"/>
  <c r="R148" i="3" s="1"/>
  <c r="J147" i="3"/>
  <c r="I147" i="3"/>
  <c r="G147" i="3"/>
  <c r="F147" i="3"/>
  <c r="R147" i="3" s="1"/>
  <c r="R146" i="3"/>
  <c r="J146" i="3"/>
  <c r="I146" i="3"/>
  <c r="G146" i="3"/>
  <c r="F146" i="3"/>
  <c r="J145" i="3"/>
  <c r="I145" i="3"/>
  <c r="G145" i="3"/>
  <c r="F145" i="3"/>
  <c r="R145" i="3" s="1"/>
  <c r="J144" i="3"/>
  <c r="I144" i="3"/>
  <c r="G144" i="3"/>
  <c r="F144" i="3"/>
  <c r="R144" i="3" s="1"/>
  <c r="J143" i="3"/>
  <c r="I143" i="3"/>
  <c r="G143" i="3"/>
  <c r="F143" i="3"/>
  <c r="R143" i="3" s="1"/>
  <c r="J142" i="3"/>
  <c r="I142" i="3"/>
  <c r="G142" i="3"/>
  <c r="F142" i="3"/>
  <c r="R142" i="3" s="1"/>
  <c r="R141" i="3"/>
  <c r="J141" i="3"/>
  <c r="I141" i="3"/>
  <c r="G141" i="3"/>
  <c r="F141" i="3"/>
  <c r="R140" i="3"/>
  <c r="J140" i="3"/>
  <c r="I140" i="3"/>
  <c r="G140" i="3"/>
  <c r="F140" i="3"/>
  <c r="R139" i="3"/>
  <c r="J139" i="3"/>
  <c r="I139" i="3"/>
  <c r="G139" i="3"/>
  <c r="F139" i="3"/>
  <c r="J138" i="3"/>
  <c r="I138" i="3"/>
  <c r="G138" i="3"/>
  <c r="F138" i="3"/>
  <c r="R138" i="3" s="1"/>
  <c r="J137" i="3"/>
  <c r="I137" i="3"/>
  <c r="G137" i="3"/>
  <c r="F137" i="3"/>
  <c r="R137" i="3" s="1"/>
  <c r="J136" i="3"/>
  <c r="I136" i="3"/>
  <c r="G136" i="3"/>
  <c r="F136" i="3"/>
  <c r="R136" i="3" s="1"/>
  <c r="R135" i="3"/>
  <c r="J135" i="3"/>
  <c r="I135" i="3"/>
  <c r="G135" i="3"/>
  <c r="F135" i="3"/>
  <c r="R134" i="3"/>
  <c r="J134" i="3"/>
  <c r="I134" i="3"/>
  <c r="G134" i="3"/>
  <c r="F134" i="3"/>
  <c r="J133" i="3"/>
  <c r="I133" i="3"/>
  <c r="G133" i="3"/>
  <c r="F133" i="3"/>
  <c r="R133" i="3" s="1"/>
  <c r="J132" i="3"/>
  <c r="I132" i="3"/>
  <c r="G132" i="3"/>
  <c r="F132" i="3"/>
  <c r="R132" i="3" s="1"/>
  <c r="J131" i="3"/>
  <c r="I131" i="3"/>
  <c r="G131" i="3"/>
  <c r="F131" i="3"/>
  <c r="R131" i="3" s="1"/>
  <c r="R130" i="3"/>
  <c r="J130" i="3"/>
  <c r="I130" i="3"/>
  <c r="G130" i="3"/>
  <c r="F130" i="3"/>
  <c r="J129" i="3"/>
  <c r="I129" i="3"/>
  <c r="G129" i="3"/>
  <c r="F129" i="3"/>
  <c r="R129" i="3" s="1"/>
  <c r="J128" i="3"/>
  <c r="I128" i="3"/>
  <c r="G128" i="3"/>
  <c r="F128" i="3"/>
  <c r="R128" i="3" s="1"/>
  <c r="J127" i="3"/>
  <c r="I127" i="3"/>
  <c r="G127" i="3"/>
  <c r="F127" i="3"/>
  <c r="R127" i="3" s="1"/>
  <c r="J126" i="3"/>
  <c r="I126" i="3"/>
  <c r="G126" i="3"/>
  <c r="F126" i="3"/>
  <c r="R126" i="3" s="1"/>
  <c r="R125" i="3"/>
  <c r="J125" i="3"/>
  <c r="I125" i="3"/>
  <c r="G125" i="3"/>
  <c r="F125" i="3"/>
  <c r="R124" i="3"/>
  <c r="J124" i="3"/>
  <c r="I124" i="3"/>
  <c r="G124" i="3"/>
  <c r="F124" i="3"/>
  <c r="R123" i="3"/>
  <c r="J123" i="3"/>
  <c r="I123" i="3"/>
  <c r="G123" i="3"/>
  <c r="F123" i="3"/>
  <c r="J122" i="3"/>
  <c r="I122" i="3"/>
  <c r="G122" i="3"/>
  <c r="F122" i="3"/>
  <c r="R122" i="3" s="1"/>
  <c r="J121" i="3"/>
  <c r="I121" i="3"/>
  <c r="G121" i="3"/>
  <c r="F121" i="3"/>
  <c r="R121" i="3" s="1"/>
  <c r="J120" i="3"/>
  <c r="I120" i="3"/>
  <c r="G120" i="3"/>
  <c r="F120" i="3"/>
  <c r="R120" i="3" s="1"/>
  <c r="J119" i="3"/>
  <c r="I119" i="3"/>
  <c r="G119" i="3"/>
  <c r="F119" i="3"/>
  <c r="R119" i="3" s="1"/>
  <c r="R118" i="3"/>
  <c r="J118" i="3"/>
  <c r="I118" i="3"/>
  <c r="G118" i="3"/>
  <c r="F118" i="3"/>
  <c r="J117" i="3"/>
  <c r="I117" i="3"/>
  <c r="G117" i="3"/>
  <c r="F117" i="3"/>
  <c r="R117" i="3" s="1"/>
  <c r="R116" i="3"/>
  <c r="J116" i="3"/>
  <c r="I116" i="3"/>
  <c r="G116" i="3"/>
  <c r="F116" i="3"/>
  <c r="J115" i="3"/>
  <c r="I115" i="3"/>
  <c r="G115" i="3"/>
  <c r="F115" i="3"/>
  <c r="R115" i="3" s="1"/>
  <c r="R114" i="3"/>
  <c r="J114" i="3"/>
  <c r="I114" i="3"/>
  <c r="G114" i="3"/>
  <c r="F114" i="3"/>
  <c r="J113" i="3"/>
  <c r="I113" i="3"/>
  <c r="G113" i="3"/>
  <c r="F113" i="3"/>
  <c r="R113" i="3" s="1"/>
  <c r="J112" i="3"/>
  <c r="I112" i="3"/>
  <c r="G112" i="3"/>
  <c r="F112" i="3"/>
  <c r="R112" i="3" s="1"/>
  <c r="J111" i="3"/>
  <c r="I111" i="3"/>
  <c r="G111" i="3"/>
  <c r="F111" i="3"/>
  <c r="R111" i="3" s="1"/>
  <c r="J110" i="3"/>
  <c r="I110" i="3"/>
  <c r="G110" i="3"/>
  <c r="F110" i="3"/>
  <c r="R110" i="3" s="1"/>
  <c r="R109" i="3"/>
  <c r="J109" i="3"/>
  <c r="I109" i="3"/>
  <c r="G109" i="3"/>
  <c r="F109" i="3"/>
  <c r="R108" i="3"/>
  <c r="J108" i="3"/>
  <c r="I108" i="3"/>
  <c r="G108" i="3"/>
  <c r="F108" i="3"/>
  <c r="R107" i="3"/>
  <c r="J107" i="3"/>
  <c r="I107" i="3"/>
  <c r="G107" i="3"/>
  <c r="F107" i="3"/>
  <c r="J106" i="3"/>
  <c r="I106" i="3"/>
  <c r="G106" i="3"/>
  <c r="F106" i="3"/>
  <c r="R106" i="3" s="1"/>
  <c r="J105" i="3"/>
  <c r="I105" i="3"/>
  <c r="G105" i="3"/>
  <c r="F105" i="3"/>
  <c r="R105" i="3" s="1"/>
  <c r="J104" i="3"/>
  <c r="I104" i="3"/>
  <c r="G104" i="3"/>
  <c r="F104" i="3"/>
  <c r="R104" i="3" s="1"/>
  <c r="J103" i="3"/>
  <c r="I103" i="3"/>
  <c r="G103" i="3"/>
  <c r="F103" i="3"/>
  <c r="R103" i="3" s="1"/>
  <c r="R102" i="3"/>
  <c r="J102" i="3"/>
  <c r="I102" i="3"/>
  <c r="G102" i="3"/>
  <c r="F102" i="3"/>
  <c r="J101" i="3"/>
  <c r="I101" i="3"/>
  <c r="G101" i="3"/>
  <c r="F101" i="3"/>
  <c r="R101" i="3" s="1"/>
  <c r="J100" i="3"/>
  <c r="I100" i="3"/>
  <c r="G100" i="3"/>
  <c r="F100" i="3"/>
  <c r="R100" i="3" s="1"/>
  <c r="J99" i="3"/>
  <c r="I99" i="3"/>
  <c r="G99" i="3"/>
  <c r="F99" i="3"/>
  <c r="R99" i="3" s="1"/>
  <c r="R98" i="3"/>
  <c r="J98" i="3"/>
  <c r="I98" i="3"/>
  <c r="G98" i="3"/>
  <c r="F98" i="3"/>
  <c r="J97" i="3"/>
  <c r="I97" i="3"/>
  <c r="G97" i="3"/>
  <c r="F97" i="3"/>
  <c r="R97" i="3" s="1"/>
  <c r="J96" i="3"/>
  <c r="I96" i="3"/>
  <c r="G96" i="3"/>
  <c r="F96" i="3"/>
  <c r="R96" i="3" s="1"/>
  <c r="J95" i="3"/>
  <c r="I95" i="3"/>
  <c r="G95" i="3"/>
  <c r="F95" i="3"/>
  <c r="R95" i="3" s="1"/>
  <c r="J94" i="3"/>
  <c r="I94" i="3"/>
  <c r="G94" i="3"/>
  <c r="F94" i="3"/>
  <c r="R94" i="3" s="1"/>
  <c r="R93" i="3"/>
  <c r="J93" i="3"/>
  <c r="I93" i="3"/>
  <c r="G93" i="3"/>
  <c r="F93" i="3"/>
  <c r="R92" i="3"/>
  <c r="J92" i="3"/>
  <c r="I92" i="3"/>
  <c r="G92" i="3"/>
  <c r="F92" i="3"/>
  <c r="R91" i="3"/>
  <c r="J91" i="3"/>
  <c r="I91" i="3"/>
  <c r="G91" i="3"/>
  <c r="F91" i="3"/>
  <c r="J90" i="3"/>
  <c r="I90" i="3"/>
  <c r="G90" i="3"/>
  <c r="F90" i="3"/>
  <c r="R90" i="3" s="1"/>
  <c r="J89" i="3"/>
  <c r="I89" i="3"/>
  <c r="G89" i="3"/>
  <c r="F89" i="3"/>
  <c r="R89" i="3" s="1"/>
  <c r="J88" i="3"/>
  <c r="I88" i="3"/>
  <c r="G88" i="3"/>
  <c r="F88" i="3"/>
  <c r="R88" i="3" s="1"/>
  <c r="J87" i="3"/>
  <c r="I87" i="3"/>
  <c r="G87" i="3"/>
  <c r="F87" i="3"/>
  <c r="R87" i="3" s="1"/>
  <c r="R86" i="3"/>
  <c r="J86" i="3"/>
  <c r="I86" i="3"/>
  <c r="G86" i="3"/>
  <c r="F86" i="3"/>
  <c r="J85" i="3"/>
  <c r="I85" i="3"/>
  <c r="G85" i="3"/>
  <c r="F85" i="3"/>
  <c r="R85" i="3" s="1"/>
  <c r="R84" i="3"/>
  <c r="J84" i="3"/>
  <c r="I84" i="3"/>
  <c r="G84" i="3"/>
  <c r="F84" i="3"/>
  <c r="J83" i="3"/>
  <c r="I83" i="3"/>
  <c r="G83" i="3"/>
  <c r="F83" i="3"/>
  <c r="R83" i="3" s="1"/>
  <c r="R82" i="3"/>
  <c r="J82" i="3"/>
  <c r="I82" i="3"/>
  <c r="G82" i="3"/>
  <c r="F82" i="3"/>
  <c r="J81" i="3"/>
  <c r="I81" i="3"/>
  <c r="G81" i="3"/>
  <c r="F81" i="3"/>
  <c r="R81" i="3" s="1"/>
  <c r="J80" i="3"/>
  <c r="I80" i="3"/>
  <c r="G80" i="3"/>
  <c r="F80" i="3"/>
  <c r="R80" i="3" s="1"/>
  <c r="J79" i="3"/>
  <c r="I79" i="3"/>
  <c r="G79" i="3"/>
  <c r="F79" i="3"/>
  <c r="R79" i="3" s="1"/>
  <c r="J78" i="3"/>
  <c r="I78" i="3"/>
  <c r="G78" i="3"/>
  <c r="F78" i="3"/>
  <c r="R78" i="3" s="1"/>
  <c r="R77" i="3"/>
  <c r="J77" i="3"/>
  <c r="I77" i="3"/>
  <c r="G77" i="3"/>
  <c r="F77" i="3"/>
  <c r="R76" i="3"/>
  <c r="J76" i="3"/>
  <c r="I76" i="3"/>
  <c r="G76" i="3"/>
  <c r="F76" i="3"/>
  <c r="R75" i="3"/>
  <c r="J75" i="3"/>
  <c r="I75" i="3"/>
  <c r="G75" i="3"/>
  <c r="F75" i="3"/>
  <c r="J74" i="3"/>
  <c r="I74" i="3"/>
  <c r="G74" i="3"/>
  <c r="F74" i="3"/>
  <c r="R74" i="3" s="1"/>
  <c r="J73" i="3"/>
  <c r="I73" i="3"/>
  <c r="G73" i="3"/>
  <c r="F73" i="3"/>
  <c r="R73" i="3" s="1"/>
  <c r="J72" i="3"/>
  <c r="I72" i="3"/>
  <c r="G72" i="3"/>
  <c r="F72" i="3"/>
  <c r="R72" i="3" s="1"/>
  <c r="J71" i="3"/>
  <c r="I71" i="3"/>
  <c r="G71" i="3"/>
  <c r="F71" i="3"/>
  <c r="R71" i="3" s="1"/>
  <c r="R70" i="3"/>
  <c r="J70" i="3"/>
  <c r="I70" i="3"/>
  <c r="G70" i="3"/>
  <c r="F70" i="3"/>
  <c r="J69" i="3"/>
  <c r="I69" i="3"/>
  <c r="G69" i="3"/>
  <c r="F69" i="3"/>
  <c r="R69" i="3" s="1"/>
  <c r="R68" i="3"/>
  <c r="J68" i="3"/>
  <c r="I68" i="3"/>
  <c r="G68" i="3"/>
  <c r="F68" i="3"/>
  <c r="J67" i="3"/>
  <c r="I67" i="3"/>
  <c r="G67" i="3"/>
  <c r="F67" i="3"/>
  <c r="R67" i="3" s="1"/>
  <c r="R66" i="3"/>
  <c r="J66" i="3"/>
  <c r="I66" i="3"/>
  <c r="G66" i="3"/>
  <c r="F66" i="3"/>
  <c r="J65" i="3"/>
  <c r="I65" i="3"/>
  <c r="G65" i="3"/>
  <c r="F65" i="3"/>
  <c r="R65" i="3" s="1"/>
  <c r="J64" i="3"/>
  <c r="I64" i="3"/>
  <c r="G64" i="3"/>
  <c r="F64" i="3"/>
  <c r="R64" i="3" s="1"/>
  <c r="J63" i="3"/>
  <c r="I63" i="3"/>
  <c r="G63" i="3"/>
  <c r="F63" i="3"/>
  <c r="R63" i="3" s="1"/>
  <c r="J62" i="3"/>
  <c r="I62" i="3"/>
  <c r="G62" i="3"/>
  <c r="F62" i="3"/>
  <c r="R62" i="3" s="1"/>
  <c r="R61" i="3"/>
  <c r="J61" i="3"/>
  <c r="I61" i="3"/>
  <c r="G61" i="3"/>
  <c r="F61" i="3"/>
  <c r="R60" i="3"/>
  <c r="J60" i="3"/>
  <c r="I60" i="3"/>
  <c r="G60" i="3"/>
  <c r="F60" i="3"/>
  <c r="R59" i="3"/>
  <c r="J59" i="3"/>
  <c r="I59" i="3"/>
  <c r="G59" i="3"/>
  <c r="F59" i="3"/>
  <c r="R58" i="3"/>
  <c r="J58" i="3"/>
  <c r="I58" i="3"/>
  <c r="G58" i="3"/>
  <c r="F58" i="3"/>
  <c r="J57" i="3"/>
  <c r="I57" i="3"/>
  <c r="G57" i="3"/>
  <c r="F57" i="3"/>
  <c r="R57" i="3" s="1"/>
  <c r="J56" i="3"/>
  <c r="I56" i="3"/>
  <c r="G56" i="3"/>
  <c r="F56" i="3"/>
  <c r="R56" i="3" s="1"/>
  <c r="J55" i="3"/>
  <c r="I55" i="3"/>
  <c r="G55" i="3"/>
  <c r="F55" i="3"/>
  <c r="R55" i="3" s="1"/>
  <c r="R54" i="3"/>
  <c r="J54" i="3"/>
  <c r="I54" i="3"/>
  <c r="G54" i="3"/>
  <c r="F54" i="3"/>
  <c r="J53" i="3"/>
  <c r="I53" i="3"/>
  <c r="G53" i="3"/>
  <c r="F53" i="3"/>
  <c r="R53" i="3" s="1"/>
  <c r="R52" i="3"/>
  <c r="J52" i="3"/>
  <c r="I52" i="3"/>
  <c r="G52" i="3"/>
  <c r="F52" i="3"/>
  <c r="J51" i="3"/>
  <c r="I51" i="3"/>
  <c r="G51" i="3"/>
  <c r="F51" i="3"/>
  <c r="R51" i="3" s="1"/>
  <c r="R50" i="3"/>
  <c r="J50" i="3"/>
  <c r="I50" i="3"/>
  <c r="G50" i="3"/>
  <c r="F50" i="3"/>
  <c r="J49" i="3"/>
  <c r="I49" i="3"/>
  <c r="G49" i="3"/>
  <c r="F49" i="3"/>
  <c r="R49" i="3" s="1"/>
  <c r="J48" i="3"/>
  <c r="I48" i="3"/>
  <c r="G48" i="3"/>
  <c r="F48" i="3"/>
  <c r="R48" i="3" s="1"/>
  <c r="J47" i="3"/>
  <c r="I47" i="3"/>
  <c r="G47" i="3"/>
  <c r="F47" i="3"/>
  <c r="R47" i="3" s="1"/>
  <c r="J46" i="3"/>
  <c r="I46" i="3"/>
  <c r="G46" i="3"/>
  <c r="F46" i="3"/>
  <c r="R46" i="3" s="1"/>
  <c r="R45" i="3"/>
  <c r="J45" i="3"/>
  <c r="I45" i="3"/>
  <c r="G45" i="3"/>
  <c r="F45" i="3"/>
  <c r="R44" i="3"/>
  <c r="J44" i="3"/>
  <c r="I44" i="3"/>
  <c r="G44" i="3"/>
  <c r="F44" i="3"/>
  <c r="R43" i="3"/>
  <c r="J43" i="3"/>
  <c r="I43" i="3"/>
  <c r="G43" i="3"/>
  <c r="F43" i="3"/>
  <c r="R42" i="3"/>
  <c r="J42" i="3"/>
  <c r="I42" i="3"/>
  <c r="G42" i="3"/>
  <c r="F42" i="3"/>
  <c r="J41" i="3"/>
  <c r="I41" i="3"/>
  <c r="G41" i="3"/>
  <c r="F41" i="3"/>
  <c r="R41" i="3" s="1"/>
  <c r="J40" i="3"/>
  <c r="I40" i="3"/>
  <c r="G40" i="3"/>
  <c r="F40" i="3"/>
  <c r="R40" i="3" s="1"/>
  <c r="R39" i="3"/>
  <c r="J39" i="3"/>
  <c r="I39" i="3"/>
  <c r="G39" i="3"/>
  <c r="F39" i="3"/>
  <c r="R38" i="3"/>
  <c r="J38" i="3"/>
  <c r="I38" i="3"/>
  <c r="G38" i="3"/>
  <c r="F38" i="3"/>
  <c r="J37" i="3"/>
  <c r="I37" i="3"/>
  <c r="G37" i="3"/>
  <c r="F37" i="3"/>
  <c r="R37" i="3" s="1"/>
  <c r="R36" i="3"/>
  <c r="J36" i="3"/>
  <c r="I36" i="3"/>
  <c r="G36" i="3"/>
  <c r="F36" i="3"/>
  <c r="J35" i="3"/>
  <c r="I35" i="3"/>
  <c r="G35" i="3"/>
  <c r="F35" i="3"/>
  <c r="R35" i="3" s="1"/>
  <c r="R34" i="3"/>
  <c r="J34" i="3"/>
  <c r="I34" i="3"/>
  <c r="G34" i="3"/>
  <c r="F34" i="3"/>
  <c r="J33" i="3"/>
  <c r="I33" i="3"/>
  <c r="G33" i="3"/>
  <c r="F33" i="3"/>
  <c r="R33" i="3" s="1"/>
  <c r="J32" i="3"/>
  <c r="I32" i="3"/>
  <c r="G32" i="3"/>
  <c r="F32" i="3"/>
  <c r="R32" i="3" s="1"/>
  <c r="J31" i="3"/>
  <c r="I31" i="3"/>
  <c r="G31" i="3"/>
  <c r="F31" i="3"/>
  <c r="R31" i="3" s="1"/>
  <c r="J30" i="3"/>
  <c r="I30" i="3"/>
  <c r="G30" i="3"/>
  <c r="F30" i="3"/>
  <c r="R30" i="3" s="1"/>
  <c r="R29" i="3"/>
  <c r="J29" i="3"/>
  <c r="I29" i="3"/>
  <c r="G29" i="3"/>
  <c r="F29" i="3"/>
  <c r="R28" i="3"/>
  <c r="J28" i="3"/>
  <c r="I28" i="3"/>
  <c r="G28" i="3"/>
  <c r="F28" i="3"/>
  <c r="R27" i="3"/>
  <c r="J27" i="3"/>
  <c r="I27" i="3"/>
  <c r="G27" i="3"/>
  <c r="F27" i="3"/>
  <c r="J26" i="3"/>
  <c r="I26" i="3"/>
  <c r="G26" i="3"/>
  <c r="F26" i="3"/>
  <c r="R26" i="3" s="1"/>
  <c r="J25" i="3"/>
  <c r="I25" i="3"/>
  <c r="G25" i="3"/>
  <c r="F25" i="3"/>
  <c r="R25" i="3" s="1"/>
  <c r="J24" i="3"/>
  <c r="I24" i="3"/>
  <c r="G24" i="3"/>
  <c r="F24" i="3"/>
  <c r="R24" i="3" s="1"/>
  <c r="R23" i="3"/>
  <c r="J23" i="3"/>
  <c r="I23" i="3"/>
  <c r="G23" i="3"/>
  <c r="F23" i="3"/>
  <c r="R22" i="3"/>
  <c r="J22" i="3"/>
  <c r="I22" i="3"/>
  <c r="G22" i="3"/>
  <c r="F22" i="3"/>
  <c r="J21" i="3"/>
  <c r="I21" i="3"/>
  <c r="G21" i="3"/>
  <c r="F21" i="3"/>
  <c r="R21" i="3" s="1"/>
  <c r="R20" i="3"/>
  <c r="J20" i="3"/>
  <c r="I20" i="3"/>
  <c r="G20" i="3"/>
  <c r="F20" i="3"/>
  <c r="J19" i="3"/>
  <c r="I19" i="3"/>
  <c r="G19" i="3"/>
  <c r="F19" i="3"/>
  <c r="R19" i="3" s="1"/>
  <c r="J18" i="3"/>
  <c r="I18" i="3"/>
  <c r="G18" i="3"/>
  <c r="F18" i="3"/>
  <c r="R18" i="3" s="1"/>
  <c r="J17" i="3"/>
  <c r="I17" i="3"/>
  <c r="G17" i="3"/>
  <c r="F17" i="3"/>
  <c r="R17" i="3" s="1"/>
  <c r="R16" i="3"/>
  <c r="J16" i="3"/>
  <c r="I16" i="3"/>
  <c r="G16" i="3"/>
  <c r="F16" i="3"/>
  <c r="J15" i="3"/>
  <c r="I15" i="3"/>
  <c r="G15" i="3"/>
  <c r="F15" i="3"/>
  <c r="J14" i="3"/>
  <c r="I14" i="3"/>
  <c r="G14" i="3"/>
  <c r="F14" i="3"/>
  <c r="J13" i="3"/>
  <c r="I13" i="3"/>
  <c r="G13" i="3"/>
  <c r="F13" i="3"/>
  <c r="J12" i="3"/>
  <c r="I12" i="3"/>
  <c r="G12" i="3"/>
  <c r="F12" i="3"/>
  <c r="J11" i="3"/>
  <c r="I11" i="3"/>
  <c r="K11" i="3" s="1"/>
  <c r="G11" i="3"/>
  <c r="F11" i="3"/>
  <c r="T10" i="3"/>
  <c r="S10" i="3"/>
  <c r="P11" i="3" s="1"/>
  <c r="M10" i="3"/>
  <c r="N11" i="3" s="1"/>
  <c r="O16" i="3" s="1"/>
  <c r="J10" i="3"/>
  <c r="I10" i="3"/>
  <c r="G10" i="3"/>
  <c r="F10" i="3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0" i="2"/>
  <c r="N11" i="2" s="1"/>
  <c r="O16" i="2" s="1"/>
  <c r="J169" i="2"/>
  <c r="I169" i="2"/>
  <c r="G169" i="2"/>
  <c r="F169" i="2"/>
  <c r="R169" i="2" s="1"/>
  <c r="J168" i="2"/>
  <c r="I168" i="2"/>
  <c r="G168" i="2"/>
  <c r="F168" i="2"/>
  <c r="R168" i="2" s="1"/>
  <c r="R167" i="2"/>
  <c r="J167" i="2"/>
  <c r="I167" i="2"/>
  <c r="G167" i="2"/>
  <c r="F167" i="2"/>
  <c r="J166" i="2"/>
  <c r="I166" i="2"/>
  <c r="G166" i="2"/>
  <c r="F166" i="2"/>
  <c r="R166" i="2" s="1"/>
  <c r="J165" i="2"/>
  <c r="I165" i="2"/>
  <c r="G165" i="2"/>
  <c r="F165" i="2"/>
  <c r="R165" i="2" s="1"/>
  <c r="J164" i="2"/>
  <c r="I164" i="2"/>
  <c r="G164" i="2"/>
  <c r="F164" i="2"/>
  <c r="R164" i="2" s="1"/>
  <c r="J163" i="2"/>
  <c r="I163" i="2"/>
  <c r="G163" i="2"/>
  <c r="F163" i="2"/>
  <c r="R163" i="2" s="1"/>
  <c r="R162" i="2"/>
  <c r="J162" i="2"/>
  <c r="I162" i="2"/>
  <c r="G162" i="2"/>
  <c r="F162" i="2"/>
  <c r="J161" i="2"/>
  <c r="I161" i="2"/>
  <c r="G161" i="2"/>
  <c r="F161" i="2"/>
  <c r="R161" i="2" s="1"/>
  <c r="J160" i="2"/>
  <c r="I160" i="2"/>
  <c r="G160" i="2"/>
  <c r="F160" i="2"/>
  <c r="R160" i="2" s="1"/>
  <c r="J159" i="2"/>
  <c r="I159" i="2"/>
  <c r="G159" i="2"/>
  <c r="F159" i="2"/>
  <c r="R159" i="2" s="1"/>
  <c r="J158" i="2"/>
  <c r="I158" i="2"/>
  <c r="G158" i="2"/>
  <c r="F158" i="2"/>
  <c r="R158" i="2" s="1"/>
  <c r="R157" i="2"/>
  <c r="J157" i="2"/>
  <c r="I157" i="2"/>
  <c r="G157" i="2"/>
  <c r="F157" i="2"/>
  <c r="J156" i="2"/>
  <c r="I156" i="2"/>
  <c r="G156" i="2"/>
  <c r="F156" i="2"/>
  <c r="R156" i="2" s="1"/>
  <c r="R155" i="2"/>
  <c r="J155" i="2"/>
  <c r="I155" i="2"/>
  <c r="G155" i="2"/>
  <c r="F155" i="2"/>
  <c r="J154" i="2"/>
  <c r="I154" i="2"/>
  <c r="G154" i="2"/>
  <c r="F154" i="2"/>
  <c r="R154" i="2" s="1"/>
  <c r="J153" i="2"/>
  <c r="I153" i="2"/>
  <c r="G153" i="2"/>
  <c r="F153" i="2"/>
  <c r="R153" i="2" s="1"/>
  <c r="J152" i="2"/>
  <c r="I152" i="2"/>
  <c r="G152" i="2"/>
  <c r="F152" i="2"/>
  <c r="R152" i="2" s="1"/>
  <c r="R151" i="2"/>
  <c r="J151" i="2"/>
  <c r="I151" i="2"/>
  <c r="G151" i="2"/>
  <c r="F151" i="2"/>
  <c r="J150" i="2"/>
  <c r="I150" i="2"/>
  <c r="G150" i="2"/>
  <c r="F150" i="2"/>
  <c r="R150" i="2" s="1"/>
  <c r="J149" i="2"/>
  <c r="I149" i="2"/>
  <c r="G149" i="2"/>
  <c r="F149" i="2"/>
  <c r="R149" i="2" s="1"/>
  <c r="J148" i="2"/>
  <c r="I148" i="2"/>
  <c r="G148" i="2"/>
  <c r="F148" i="2"/>
  <c r="R148" i="2" s="1"/>
  <c r="J147" i="2"/>
  <c r="I147" i="2"/>
  <c r="G147" i="2"/>
  <c r="F147" i="2"/>
  <c r="R147" i="2" s="1"/>
  <c r="R146" i="2"/>
  <c r="J146" i="2"/>
  <c r="I146" i="2"/>
  <c r="G146" i="2"/>
  <c r="F146" i="2"/>
  <c r="J145" i="2"/>
  <c r="I145" i="2"/>
  <c r="G145" i="2"/>
  <c r="F145" i="2"/>
  <c r="R145" i="2" s="1"/>
  <c r="J144" i="2"/>
  <c r="I144" i="2"/>
  <c r="G144" i="2"/>
  <c r="F144" i="2"/>
  <c r="R144" i="2" s="1"/>
  <c r="J143" i="2"/>
  <c r="I143" i="2"/>
  <c r="G143" i="2"/>
  <c r="F143" i="2"/>
  <c r="R143" i="2" s="1"/>
  <c r="R142" i="2"/>
  <c r="J142" i="2"/>
  <c r="I142" i="2"/>
  <c r="G142" i="2"/>
  <c r="F142" i="2"/>
  <c r="R141" i="2"/>
  <c r="J141" i="2"/>
  <c r="I141" i="2"/>
  <c r="G141" i="2"/>
  <c r="F141" i="2"/>
  <c r="J140" i="2"/>
  <c r="I140" i="2"/>
  <c r="G140" i="2"/>
  <c r="F140" i="2"/>
  <c r="R140" i="2" s="1"/>
  <c r="J139" i="2"/>
  <c r="I139" i="2"/>
  <c r="G139" i="2"/>
  <c r="F139" i="2"/>
  <c r="R139" i="2" s="1"/>
  <c r="J138" i="2"/>
  <c r="I138" i="2"/>
  <c r="G138" i="2"/>
  <c r="F138" i="2"/>
  <c r="R138" i="2" s="1"/>
  <c r="J137" i="2"/>
  <c r="I137" i="2"/>
  <c r="G137" i="2"/>
  <c r="F137" i="2"/>
  <c r="R137" i="2" s="1"/>
  <c r="J136" i="2"/>
  <c r="I136" i="2"/>
  <c r="G136" i="2"/>
  <c r="F136" i="2"/>
  <c r="R136" i="2" s="1"/>
  <c r="J135" i="2"/>
  <c r="I135" i="2"/>
  <c r="G135" i="2"/>
  <c r="F135" i="2"/>
  <c r="R135" i="2" s="1"/>
  <c r="J134" i="2"/>
  <c r="I134" i="2"/>
  <c r="G134" i="2"/>
  <c r="F134" i="2"/>
  <c r="R134" i="2" s="1"/>
  <c r="J133" i="2"/>
  <c r="I133" i="2"/>
  <c r="G133" i="2"/>
  <c r="F133" i="2"/>
  <c r="R133" i="2" s="1"/>
  <c r="J132" i="2"/>
  <c r="I132" i="2"/>
  <c r="G132" i="2"/>
  <c r="F132" i="2"/>
  <c r="R132" i="2" s="1"/>
  <c r="J131" i="2"/>
  <c r="I131" i="2"/>
  <c r="G131" i="2"/>
  <c r="F131" i="2"/>
  <c r="R131" i="2" s="1"/>
  <c r="R130" i="2"/>
  <c r="J130" i="2"/>
  <c r="I130" i="2"/>
  <c r="G130" i="2"/>
  <c r="F130" i="2"/>
  <c r="J129" i="2"/>
  <c r="I129" i="2"/>
  <c r="G129" i="2"/>
  <c r="F129" i="2"/>
  <c r="R129" i="2" s="1"/>
  <c r="J128" i="2"/>
  <c r="I128" i="2"/>
  <c r="G128" i="2"/>
  <c r="F128" i="2"/>
  <c r="R128" i="2" s="1"/>
  <c r="J127" i="2"/>
  <c r="I127" i="2"/>
  <c r="G127" i="2"/>
  <c r="F127" i="2"/>
  <c r="R127" i="2" s="1"/>
  <c r="R126" i="2"/>
  <c r="J126" i="2"/>
  <c r="I126" i="2"/>
  <c r="G126" i="2"/>
  <c r="F126" i="2"/>
  <c r="R125" i="2"/>
  <c r="J125" i="2"/>
  <c r="I125" i="2"/>
  <c r="G125" i="2"/>
  <c r="F125" i="2"/>
  <c r="J124" i="2"/>
  <c r="I124" i="2"/>
  <c r="G124" i="2"/>
  <c r="F124" i="2"/>
  <c r="R124" i="2" s="1"/>
  <c r="J123" i="2"/>
  <c r="I123" i="2"/>
  <c r="G123" i="2"/>
  <c r="F123" i="2"/>
  <c r="R123" i="2" s="1"/>
  <c r="J122" i="2"/>
  <c r="I122" i="2"/>
  <c r="G122" i="2"/>
  <c r="F122" i="2"/>
  <c r="R122" i="2" s="1"/>
  <c r="J121" i="2"/>
  <c r="I121" i="2"/>
  <c r="G121" i="2"/>
  <c r="F121" i="2"/>
  <c r="R121" i="2" s="1"/>
  <c r="J120" i="2"/>
  <c r="I120" i="2"/>
  <c r="G120" i="2"/>
  <c r="F120" i="2"/>
  <c r="R120" i="2" s="1"/>
  <c r="J119" i="2"/>
  <c r="I119" i="2"/>
  <c r="G119" i="2"/>
  <c r="F119" i="2"/>
  <c r="R119" i="2" s="1"/>
  <c r="J118" i="2"/>
  <c r="I118" i="2"/>
  <c r="G118" i="2"/>
  <c r="F118" i="2"/>
  <c r="R118" i="2" s="1"/>
  <c r="J117" i="2"/>
  <c r="I117" i="2"/>
  <c r="G117" i="2"/>
  <c r="F117" i="2"/>
  <c r="R117" i="2" s="1"/>
  <c r="J116" i="2"/>
  <c r="I116" i="2"/>
  <c r="G116" i="2"/>
  <c r="F116" i="2"/>
  <c r="R116" i="2" s="1"/>
  <c r="J115" i="2"/>
  <c r="I115" i="2"/>
  <c r="G115" i="2"/>
  <c r="F115" i="2"/>
  <c r="R115" i="2" s="1"/>
  <c r="R114" i="2"/>
  <c r="J114" i="2"/>
  <c r="I114" i="2"/>
  <c r="G114" i="2"/>
  <c r="F114" i="2"/>
  <c r="J113" i="2"/>
  <c r="I113" i="2"/>
  <c r="G113" i="2"/>
  <c r="F113" i="2"/>
  <c r="R113" i="2" s="1"/>
  <c r="J112" i="2"/>
  <c r="I112" i="2"/>
  <c r="G112" i="2"/>
  <c r="F112" i="2"/>
  <c r="R112" i="2" s="1"/>
  <c r="J111" i="2"/>
  <c r="I111" i="2"/>
  <c r="G111" i="2"/>
  <c r="F111" i="2"/>
  <c r="R111" i="2" s="1"/>
  <c r="R110" i="2"/>
  <c r="J110" i="2"/>
  <c r="I110" i="2"/>
  <c r="G110" i="2"/>
  <c r="F110" i="2"/>
  <c r="R109" i="2"/>
  <c r="J109" i="2"/>
  <c r="I109" i="2"/>
  <c r="G109" i="2"/>
  <c r="F109" i="2"/>
  <c r="J108" i="2"/>
  <c r="I108" i="2"/>
  <c r="G108" i="2"/>
  <c r="F108" i="2"/>
  <c r="R108" i="2" s="1"/>
  <c r="J107" i="2"/>
  <c r="I107" i="2"/>
  <c r="G107" i="2"/>
  <c r="F107" i="2"/>
  <c r="R107" i="2" s="1"/>
  <c r="J106" i="2"/>
  <c r="I106" i="2"/>
  <c r="G106" i="2"/>
  <c r="F106" i="2"/>
  <c r="R106" i="2" s="1"/>
  <c r="R105" i="2"/>
  <c r="J105" i="2"/>
  <c r="I105" i="2"/>
  <c r="G105" i="2"/>
  <c r="F105" i="2"/>
  <c r="J104" i="2"/>
  <c r="I104" i="2"/>
  <c r="G104" i="2"/>
  <c r="F104" i="2"/>
  <c r="R104" i="2" s="1"/>
  <c r="J103" i="2"/>
  <c r="I103" i="2"/>
  <c r="G103" i="2"/>
  <c r="F103" i="2"/>
  <c r="R103" i="2" s="1"/>
  <c r="R102" i="2"/>
  <c r="J102" i="2"/>
  <c r="I102" i="2"/>
  <c r="G102" i="2"/>
  <c r="F102" i="2"/>
  <c r="J101" i="2"/>
  <c r="I101" i="2"/>
  <c r="G101" i="2"/>
  <c r="F101" i="2"/>
  <c r="R101" i="2" s="1"/>
  <c r="J100" i="2"/>
  <c r="I100" i="2"/>
  <c r="G100" i="2"/>
  <c r="F100" i="2"/>
  <c r="R100" i="2" s="1"/>
  <c r="J99" i="2"/>
  <c r="I99" i="2"/>
  <c r="G99" i="2"/>
  <c r="F99" i="2"/>
  <c r="R99" i="2" s="1"/>
  <c r="R98" i="2"/>
  <c r="J98" i="2"/>
  <c r="I98" i="2"/>
  <c r="G98" i="2"/>
  <c r="F98" i="2"/>
  <c r="J97" i="2"/>
  <c r="I97" i="2"/>
  <c r="G97" i="2"/>
  <c r="F97" i="2"/>
  <c r="R97" i="2" s="1"/>
  <c r="J96" i="2"/>
  <c r="I96" i="2"/>
  <c r="G96" i="2"/>
  <c r="F96" i="2"/>
  <c r="R96" i="2" s="1"/>
  <c r="J95" i="2"/>
  <c r="I95" i="2"/>
  <c r="G95" i="2"/>
  <c r="F95" i="2"/>
  <c r="R95" i="2" s="1"/>
  <c r="R94" i="2"/>
  <c r="J94" i="2"/>
  <c r="I94" i="2"/>
  <c r="G94" i="2"/>
  <c r="F94" i="2"/>
  <c r="R93" i="2"/>
  <c r="J93" i="2"/>
  <c r="I93" i="2"/>
  <c r="G93" i="2"/>
  <c r="F93" i="2"/>
  <c r="J92" i="2"/>
  <c r="I92" i="2"/>
  <c r="G92" i="2"/>
  <c r="F92" i="2"/>
  <c r="R92" i="2" s="1"/>
  <c r="J91" i="2"/>
  <c r="I91" i="2"/>
  <c r="G91" i="2"/>
  <c r="F91" i="2"/>
  <c r="R91" i="2" s="1"/>
  <c r="J90" i="2"/>
  <c r="I90" i="2"/>
  <c r="G90" i="2"/>
  <c r="F90" i="2"/>
  <c r="R90" i="2" s="1"/>
  <c r="R89" i="2"/>
  <c r="J89" i="2"/>
  <c r="I89" i="2"/>
  <c r="G89" i="2"/>
  <c r="F89" i="2"/>
  <c r="J88" i="2"/>
  <c r="I88" i="2"/>
  <c r="G88" i="2"/>
  <c r="F88" i="2"/>
  <c r="R88" i="2" s="1"/>
  <c r="J87" i="2"/>
  <c r="I87" i="2"/>
  <c r="G87" i="2"/>
  <c r="F87" i="2"/>
  <c r="R87" i="2" s="1"/>
  <c r="R86" i="2"/>
  <c r="J86" i="2"/>
  <c r="I86" i="2"/>
  <c r="G86" i="2"/>
  <c r="F86" i="2"/>
  <c r="J85" i="2"/>
  <c r="I85" i="2"/>
  <c r="G85" i="2"/>
  <c r="F85" i="2"/>
  <c r="R85" i="2" s="1"/>
  <c r="J84" i="2"/>
  <c r="I84" i="2"/>
  <c r="G84" i="2"/>
  <c r="F84" i="2"/>
  <c r="R84" i="2" s="1"/>
  <c r="J83" i="2"/>
  <c r="I83" i="2"/>
  <c r="G83" i="2"/>
  <c r="F83" i="2"/>
  <c r="R83" i="2" s="1"/>
  <c r="R82" i="2"/>
  <c r="J82" i="2"/>
  <c r="I82" i="2"/>
  <c r="G82" i="2"/>
  <c r="F82" i="2"/>
  <c r="J81" i="2"/>
  <c r="I81" i="2"/>
  <c r="G81" i="2"/>
  <c r="F81" i="2"/>
  <c r="R81" i="2" s="1"/>
  <c r="J80" i="2"/>
  <c r="I80" i="2"/>
  <c r="G80" i="2"/>
  <c r="F80" i="2"/>
  <c r="R80" i="2" s="1"/>
  <c r="J79" i="2"/>
  <c r="I79" i="2"/>
  <c r="G79" i="2"/>
  <c r="F79" i="2"/>
  <c r="R79" i="2" s="1"/>
  <c r="R78" i="2"/>
  <c r="J78" i="2"/>
  <c r="I78" i="2"/>
  <c r="G78" i="2"/>
  <c r="F78" i="2"/>
  <c r="R77" i="2"/>
  <c r="J77" i="2"/>
  <c r="I77" i="2"/>
  <c r="G77" i="2"/>
  <c r="F77" i="2"/>
  <c r="J76" i="2"/>
  <c r="I76" i="2"/>
  <c r="G76" i="2"/>
  <c r="F76" i="2"/>
  <c r="R76" i="2" s="1"/>
  <c r="J75" i="2"/>
  <c r="I75" i="2"/>
  <c r="G75" i="2"/>
  <c r="F75" i="2"/>
  <c r="R75" i="2" s="1"/>
  <c r="J74" i="2"/>
  <c r="I74" i="2"/>
  <c r="G74" i="2"/>
  <c r="F74" i="2"/>
  <c r="R74" i="2" s="1"/>
  <c r="R73" i="2"/>
  <c r="J73" i="2"/>
  <c r="I73" i="2"/>
  <c r="G73" i="2"/>
  <c r="F73" i="2"/>
  <c r="J72" i="2"/>
  <c r="I72" i="2"/>
  <c r="G72" i="2"/>
  <c r="F72" i="2"/>
  <c r="R72" i="2" s="1"/>
  <c r="J71" i="2"/>
  <c r="I71" i="2"/>
  <c r="G71" i="2"/>
  <c r="F71" i="2"/>
  <c r="R71" i="2" s="1"/>
  <c r="R70" i="2"/>
  <c r="J70" i="2"/>
  <c r="I70" i="2"/>
  <c r="G70" i="2"/>
  <c r="F70" i="2"/>
  <c r="J69" i="2"/>
  <c r="I69" i="2"/>
  <c r="G69" i="2"/>
  <c r="F69" i="2"/>
  <c r="R69" i="2" s="1"/>
  <c r="J68" i="2"/>
  <c r="I68" i="2"/>
  <c r="G68" i="2"/>
  <c r="F68" i="2"/>
  <c r="R68" i="2" s="1"/>
  <c r="J67" i="2"/>
  <c r="I67" i="2"/>
  <c r="G67" i="2"/>
  <c r="F67" i="2"/>
  <c r="R67" i="2" s="1"/>
  <c r="R66" i="2"/>
  <c r="J66" i="2"/>
  <c r="I66" i="2"/>
  <c r="G66" i="2"/>
  <c r="F66" i="2"/>
  <c r="J65" i="2"/>
  <c r="I65" i="2"/>
  <c r="G65" i="2"/>
  <c r="F65" i="2"/>
  <c r="R65" i="2" s="1"/>
  <c r="J64" i="2"/>
  <c r="I64" i="2"/>
  <c r="G64" i="2"/>
  <c r="F64" i="2"/>
  <c r="R64" i="2" s="1"/>
  <c r="J63" i="2"/>
  <c r="I63" i="2"/>
  <c r="G63" i="2"/>
  <c r="F63" i="2"/>
  <c r="R63" i="2" s="1"/>
  <c r="R62" i="2"/>
  <c r="J62" i="2"/>
  <c r="I62" i="2"/>
  <c r="G62" i="2"/>
  <c r="F62" i="2"/>
  <c r="R61" i="2"/>
  <c r="J61" i="2"/>
  <c r="I61" i="2"/>
  <c r="G61" i="2"/>
  <c r="F61" i="2"/>
  <c r="J60" i="2"/>
  <c r="I60" i="2"/>
  <c r="G60" i="2"/>
  <c r="F60" i="2"/>
  <c r="R60" i="2" s="1"/>
  <c r="J59" i="2"/>
  <c r="I59" i="2"/>
  <c r="G59" i="2"/>
  <c r="F59" i="2"/>
  <c r="R59" i="2" s="1"/>
  <c r="J58" i="2"/>
  <c r="I58" i="2"/>
  <c r="G58" i="2"/>
  <c r="F58" i="2"/>
  <c r="R58" i="2" s="1"/>
  <c r="R57" i="2"/>
  <c r="J57" i="2"/>
  <c r="I57" i="2"/>
  <c r="G57" i="2"/>
  <c r="F57" i="2"/>
  <c r="J56" i="2"/>
  <c r="I56" i="2"/>
  <c r="G56" i="2"/>
  <c r="F56" i="2"/>
  <c r="R56" i="2" s="1"/>
  <c r="J55" i="2"/>
  <c r="I55" i="2"/>
  <c r="G55" i="2"/>
  <c r="F55" i="2"/>
  <c r="R55" i="2" s="1"/>
  <c r="R54" i="2"/>
  <c r="J54" i="2"/>
  <c r="I54" i="2"/>
  <c r="G54" i="2"/>
  <c r="F54" i="2"/>
  <c r="J53" i="2"/>
  <c r="I53" i="2"/>
  <c r="G53" i="2"/>
  <c r="F53" i="2"/>
  <c r="R53" i="2" s="1"/>
  <c r="J52" i="2"/>
  <c r="I52" i="2"/>
  <c r="G52" i="2"/>
  <c r="F52" i="2"/>
  <c r="R52" i="2" s="1"/>
  <c r="J51" i="2"/>
  <c r="I51" i="2"/>
  <c r="G51" i="2"/>
  <c r="F51" i="2"/>
  <c r="R51" i="2" s="1"/>
  <c r="R50" i="2"/>
  <c r="J50" i="2"/>
  <c r="I50" i="2"/>
  <c r="G50" i="2"/>
  <c r="F50" i="2"/>
  <c r="J49" i="2"/>
  <c r="I49" i="2"/>
  <c r="G49" i="2"/>
  <c r="F49" i="2"/>
  <c r="R49" i="2" s="1"/>
  <c r="J48" i="2"/>
  <c r="I48" i="2"/>
  <c r="G48" i="2"/>
  <c r="F48" i="2"/>
  <c r="R48" i="2" s="1"/>
  <c r="J47" i="2"/>
  <c r="I47" i="2"/>
  <c r="G47" i="2"/>
  <c r="F47" i="2"/>
  <c r="R47" i="2" s="1"/>
  <c r="R46" i="2"/>
  <c r="J46" i="2"/>
  <c r="I46" i="2"/>
  <c r="G46" i="2"/>
  <c r="F46" i="2"/>
  <c r="R45" i="2"/>
  <c r="J45" i="2"/>
  <c r="I45" i="2"/>
  <c r="G45" i="2"/>
  <c r="F45" i="2"/>
  <c r="J44" i="2"/>
  <c r="I44" i="2"/>
  <c r="G44" i="2"/>
  <c r="F44" i="2"/>
  <c r="R44" i="2" s="1"/>
  <c r="J43" i="2"/>
  <c r="I43" i="2"/>
  <c r="G43" i="2"/>
  <c r="F43" i="2"/>
  <c r="R43" i="2" s="1"/>
  <c r="J42" i="2"/>
  <c r="I42" i="2"/>
  <c r="G42" i="2"/>
  <c r="F42" i="2"/>
  <c r="R42" i="2" s="1"/>
  <c r="R41" i="2"/>
  <c r="J41" i="2"/>
  <c r="I41" i="2"/>
  <c r="G41" i="2"/>
  <c r="F41" i="2"/>
  <c r="J40" i="2"/>
  <c r="I40" i="2"/>
  <c r="G40" i="2"/>
  <c r="F40" i="2"/>
  <c r="R40" i="2" s="1"/>
  <c r="J39" i="2"/>
  <c r="I39" i="2"/>
  <c r="G39" i="2"/>
  <c r="F39" i="2"/>
  <c r="R39" i="2" s="1"/>
  <c r="R38" i="2"/>
  <c r="J38" i="2"/>
  <c r="I38" i="2"/>
  <c r="G38" i="2"/>
  <c r="F38" i="2"/>
  <c r="R37" i="2"/>
  <c r="J37" i="2"/>
  <c r="I37" i="2"/>
  <c r="G37" i="2"/>
  <c r="F37" i="2"/>
  <c r="J36" i="2"/>
  <c r="I36" i="2"/>
  <c r="G36" i="2"/>
  <c r="F36" i="2"/>
  <c r="R36" i="2" s="1"/>
  <c r="J35" i="2"/>
  <c r="I35" i="2"/>
  <c r="G35" i="2"/>
  <c r="F35" i="2"/>
  <c r="R35" i="2" s="1"/>
  <c r="R34" i="2"/>
  <c r="J34" i="2"/>
  <c r="I34" i="2"/>
  <c r="G34" i="2"/>
  <c r="F34" i="2"/>
  <c r="J33" i="2"/>
  <c r="I33" i="2"/>
  <c r="G33" i="2"/>
  <c r="F33" i="2"/>
  <c r="R33" i="2" s="1"/>
  <c r="J32" i="2"/>
  <c r="I32" i="2"/>
  <c r="G32" i="2"/>
  <c r="F32" i="2"/>
  <c r="R32" i="2" s="1"/>
  <c r="J31" i="2"/>
  <c r="I31" i="2"/>
  <c r="G31" i="2"/>
  <c r="F31" i="2"/>
  <c r="R31" i="2" s="1"/>
  <c r="R30" i="2"/>
  <c r="J30" i="2"/>
  <c r="I30" i="2"/>
  <c r="G30" i="2"/>
  <c r="F30" i="2"/>
  <c r="R29" i="2"/>
  <c r="J29" i="2"/>
  <c r="I29" i="2"/>
  <c r="G29" i="2"/>
  <c r="F29" i="2"/>
  <c r="J28" i="2"/>
  <c r="I28" i="2"/>
  <c r="G28" i="2"/>
  <c r="F28" i="2"/>
  <c r="R28" i="2" s="1"/>
  <c r="J27" i="2"/>
  <c r="I27" i="2"/>
  <c r="G27" i="2"/>
  <c r="F27" i="2"/>
  <c r="R27" i="2" s="1"/>
  <c r="J26" i="2"/>
  <c r="I26" i="2"/>
  <c r="G26" i="2"/>
  <c r="F26" i="2"/>
  <c r="R26" i="2" s="1"/>
  <c r="J25" i="2"/>
  <c r="I25" i="2"/>
  <c r="G25" i="2"/>
  <c r="F25" i="2"/>
  <c r="R25" i="2" s="1"/>
  <c r="J24" i="2"/>
  <c r="I24" i="2"/>
  <c r="G24" i="2"/>
  <c r="F24" i="2"/>
  <c r="R24" i="2" s="1"/>
  <c r="R23" i="2"/>
  <c r="J23" i="2"/>
  <c r="I23" i="2"/>
  <c r="G23" i="2"/>
  <c r="F23" i="2"/>
  <c r="J22" i="2"/>
  <c r="I22" i="2"/>
  <c r="G22" i="2"/>
  <c r="F22" i="2"/>
  <c r="R22" i="2" s="1"/>
  <c r="J21" i="2"/>
  <c r="I21" i="2"/>
  <c r="G21" i="2"/>
  <c r="F21" i="2"/>
  <c r="R21" i="2" s="1"/>
  <c r="R20" i="2"/>
  <c r="J20" i="2"/>
  <c r="I20" i="2"/>
  <c r="G20" i="2"/>
  <c r="F20" i="2"/>
  <c r="J19" i="2"/>
  <c r="I19" i="2"/>
  <c r="G19" i="2"/>
  <c r="F19" i="2"/>
  <c r="R19" i="2" s="1"/>
  <c r="R18" i="2"/>
  <c r="J18" i="2"/>
  <c r="I18" i="2"/>
  <c r="G18" i="2"/>
  <c r="F18" i="2"/>
  <c r="R17" i="2"/>
  <c r="J17" i="2"/>
  <c r="I17" i="2"/>
  <c r="G17" i="2"/>
  <c r="F17" i="2"/>
  <c r="J16" i="2"/>
  <c r="I16" i="2"/>
  <c r="G16" i="2"/>
  <c r="F16" i="2"/>
  <c r="R16" i="2" s="1"/>
  <c r="J15" i="2"/>
  <c r="I15" i="2"/>
  <c r="G15" i="2"/>
  <c r="F15" i="2"/>
  <c r="J14" i="2"/>
  <c r="I14" i="2"/>
  <c r="G14" i="2"/>
  <c r="F14" i="2"/>
  <c r="J13" i="2"/>
  <c r="I13" i="2"/>
  <c r="G13" i="2"/>
  <c r="F13" i="2"/>
  <c r="K12" i="2"/>
  <c r="K13" i="2" s="1"/>
  <c r="J12" i="2"/>
  <c r="I12" i="2"/>
  <c r="G12" i="2"/>
  <c r="F12" i="2"/>
  <c r="K11" i="2"/>
  <c r="J11" i="2"/>
  <c r="I11" i="2"/>
  <c r="G11" i="2"/>
  <c r="F11" i="2"/>
  <c r="U10" i="2"/>
  <c r="T10" i="2"/>
  <c r="S10" i="2"/>
  <c r="P11" i="2" s="1"/>
  <c r="J10" i="2"/>
  <c r="I10" i="2"/>
  <c r="G10" i="2"/>
  <c r="F10" i="2"/>
  <c r="X16" i="1"/>
  <c r="AB15" i="1"/>
  <c r="AB16" i="1"/>
  <c r="AB17" i="1"/>
  <c r="AB18" i="1"/>
  <c r="AB19" i="1"/>
  <c r="AB1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17" i="1"/>
  <c r="U18" i="1"/>
  <c r="U19" i="1"/>
  <c r="U20" i="1"/>
  <c r="U21" i="1"/>
  <c r="U10" i="1"/>
  <c r="U11" i="1"/>
  <c r="U12" i="1"/>
  <c r="U13" i="1"/>
  <c r="U14" i="1"/>
  <c r="U15" i="1"/>
  <c r="U1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0" i="1"/>
  <c r="X15" i="1"/>
  <c r="X14" i="1"/>
  <c r="X13" i="1"/>
  <c r="F163" i="1"/>
  <c r="R163" i="1" s="1"/>
  <c r="S163" i="1" s="1"/>
  <c r="I163" i="1"/>
  <c r="J163" i="1"/>
  <c r="K163" i="1"/>
  <c r="M163" i="1" s="1"/>
  <c r="N164" i="1" s="1"/>
  <c r="O169" i="1" s="1"/>
  <c r="N163" i="1"/>
  <c r="O163" i="1"/>
  <c r="P163" i="1"/>
  <c r="F164" i="1"/>
  <c r="I164" i="1"/>
  <c r="K164" i="1" s="1"/>
  <c r="J164" i="1"/>
  <c r="O164" i="1"/>
  <c r="R164" i="1"/>
  <c r="F165" i="1"/>
  <c r="I165" i="1"/>
  <c r="J165" i="1"/>
  <c r="O165" i="1"/>
  <c r="R165" i="1"/>
  <c r="F166" i="1"/>
  <c r="R166" i="1" s="1"/>
  <c r="I166" i="1"/>
  <c r="J166" i="1"/>
  <c r="O166" i="1"/>
  <c r="F167" i="1"/>
  <c r="R167" i="1" s="1"/>
  <c r="I167" i="1"/>
  <c r="J167" i="1"/>
  <c r="O167" i="1"/>
  <c r="F168" i="1"/>
  <c r="I168" i="1"/>
  <c r="J168" i="1"/>
  <c r="O168" i="1"/>
  <c r="R168" i="1"/>
  <c r="F169" i="1"/>
  <c r="R169" i="1" s="1"/>
  <c r="I169" i="1"/>
  <c r="J169" i="1"/>
  <c r="F144" i="1"/>
  <c r="R144" i="1" s="1"/>
  <c r="I144" i="1"/>
  <c r="K144" i="1" s="1"/>
  <c r="J144" i="1"/>
  <c r="N144" i="1"/>
  <c r="O144" i="1"/>
  <c r="P144" i="1" s="1"/>
  <c r="S144" i="1" s="1"/>
  <c r="F145" i="1"/>
  <c r="R145" i="1" s="1"/>
  <c r="I145" i="1"/>
  <c r="J145" i="1"/>
  <c r="O145" i="1"/>
  <c r="F146" i="1"/>
  <c r="I146" i="1"/>
  <c r="J146" i="1"/>
  <c r="O146" i="1"/>
  <c r="R146" i="1"/>
  <c r="F147" i="1"/>
  <c r="R147" i="1" s="1"/>
  <c r="I147" i="1"/>
  <c r="J147" i="1"/>
  <c r="O147" i="1"/>
  <c r="F148" i="1"/>
  <c r="R148" i="1" s="1"/>
  <c r="I148" i="1"/>
  <c r="J148" i="1"/>
  <c r="O148" i="1"/>
  <c r="F149" i="1"/>
  <c r="I149" i="1"/>
  <c r="J149" i="1"/>
  <c r="O149" i="1"/>
  <c r="R149" i="1"/>
  <c r="F150" i="1"/>
  <c r="R150" i="1" s="1"/>
  <c r="I150" i="1"/>
  <c r="J150" i="1"/>
  <c r="F151" i="1"/>
  <c r="R151" i="1" s="1"/>
  <c r="I151" i="1"/>
  <c r="J151" i="1"/>
  <c r="F152" i="1"/>
  <c r="R152" i="1" s="1"/>
  <c r="I152" i="1"/>
  <c r="J152" i="1"/>
  <c r="F153" i="1"/>
  <c r="I153" i="1"/>
  <c r="J153" i="1"/>
  <c r="R153" i="1"/>
  <c r="F154" i="1"/>
  <c r="R154" i="1" s="1"/>
  <c r="I154" i="1"/>
  <c r="J154" i="1"/>
  <c r="F155" i="1"/>
  <c r="I155" i="1"/>
  <c r="J155" i="1"/>
  <c r="R155" i="1"/>
  <c r="F156" i="1"/>
  <c r="I156" i="1"/>
  <c r="J156" i="1"/>
  <c r="R156" i="1"/>
  <c r="F157" i="1"/>
  <c r="R157" i="1" s="1"/>
  <c r="I157" i="1"/>
  <c r="J157" i="1"/>
  <c r="F158" i="1"/>
  <c r="R158" i="1" s="1"/>
  <c r="I158" i="1"/>
  <c r="J158" i="1"/>
  <c r="F159" i="1"/>
  <c r="I159" i="1"/>
  <c r="J159" i="1"/>
  <c r="R159" i="1"/>
  <c r="F160" i="1"/>
  <c r="R160" i="1" s="1"/>
  <c r="I160" i="1"/>
  <c r="J160" i="1"/>
  <c r="F161" i="1"/>
  <c r="R161" i="1" s="1"/>
  <c r="I161" i="1"/>
  <c r="J161" i="1"/>
  <c r="F162" i="1"/>
  <c r="I162" i="1"/>
  <c r="J162" i="1"/>
  <c r="R162" i="1"/>
  <c r="F37" i="1"/>
  <c r="R37" i="1" s="1"/>
  <c r="I37" i="1"/>
  <c r="K37" i="1" s="1"/>
  <c r="J37" i="1"/>
  <c r="N37" i="1"/>
  <c r="O37" i="1"/>
  <c r="P37" i="1" s="1"/>
  <c r="S37" i="1" s="1"/>
  <c r="T37" i="1" s="1"/>
  <c r="F38" i="1"/>
  <c r="R38" i="1" s="1"/>
  <c r="I38" i="1"/>
  <c r="J38" i="1"/>
  <c r="O38" i="1"/>
  <c r="P38" i="1" s="1"/>
  <c r="S38" i="1" s="1"/>
  <c r="F39" i="1"/>
  <c r="I39" i="1"/>
  <c r="J39" i="1"/>
  <c r="O39" i="1"/>
  <c r="R39" i="1"/>
  <c r="F40" i="1"/>
  <c r="R40" i="1" s="1"/>
  <c r="I40" i="1"/>
  <c r="J40" i="1"/>
  <c r="O40" i="1"/>
  <c r="F41" i="1"/>
  <c r="R41" i="1" s="1"/>
  <c r="I41" i="1"/>
  <c r="J41" i="1"/>
  <c r="O41" i="1"/>
  <c r="F42" i="1"/>
  <c r="I42" i="1"/>
  <c r="J42" i="1"/>
  <c r="O42" i="1"/>
  <c r="R42" i="1"/>
  <c r="F43" i="1"/>
  <c r="I43" i="1"/>
  <c r="J43" i="1"/>
  <c r="R43" i="1"/>
  <c r="F44" i="1"/>
  <c r="R44" i="1" s="1"/>
  <c r="I44" i="1"/>
  <c r="J44" i="1"/>
  <c r="F45" i="1"/>
  <c r="I45" i="1"/>
  <c r="J45" i="1"/>
  <c r="R45" i="1"/>
  <c r="F46" i="1"/>
  <c r="I46" i="1"/>
  <c r="J46" i="1"/>
  <c r="R46" i="1"/>
  <c r="F47" i="1"/>
  <c r="R47" i="1" s="1"/>
  <c r="I47" i="1"/>
  <c r="J47" i="1"/>
  <c r="F48" i="1"/>
  <c r="I48" i="1"/>
  <c r="J48" i="1"/>
  <c r="R48" i="1"/>
  <c r="F49" i="1"/>
  <c r="I49" i="1"/>
  <c r="J49" i="1"/>
  <c r="R49" i="1"/>
  <c r="F50" i="1"/>
  <c r="R50" i="1" s="1"/>
  <c r="I50" i="1"/>
  <c r="J50" i="1"/>
  <c r="F51" i="1"/>
  <c r="R51" i="1" s="1"/>
  <c r="I51" i="1"/>
  <c r="J51" i="1"/>
  <c r="F52" i="1"/>
  <c r="I52" i="1"/>
  <c r="J52" i="1"/>
  <c r="R52" i="1"/>
  <c r="F53" i="1"/>
  <c r="R53" i="1" s="1"/>
  <c r="I53" i="1"/>
  <c r="J53" i="1"/>
  <c r="F54" i="1"/>
  <c r="R54" i="1" s="1"/>
  <c r="I54" i="1"/>
  <c r="J54" i="1"/>
  <c r="F55" i="1"/>
  <c r="I55" i="1"/>
  <c r="J55" i="1"/>
  <c r="R55" i="1"/>
  <c r="F56" i="1"/>
  <c r="R56" i="1" s="1"/>
  <c r="I56" i="1"/>
  <c r="J56" i="1"/>
  <c r="F57" i="1"/>
  <c r="R57" i="1" s="1"/>
  <c r="I57" i="1"/>
  <c r="J57" i="1"/>
  <c r="F58" i="1"/>
  <c r="I58" i="1"/>
  <c r="J58" i="1"/>
  <c r="R58" i="1"/>
  <c r="F59" i="1"/>
  <c r="I59" i="1"/>
  <c r="J59" i="1"/>
  <c r="R59" i="1"/>
  <c r="F60" i="1"/>
  <c r="R60" i="1" s="1"/>
  <c r="I60" i="1"/>
  <c r="J60" i="1"/>
  <c r="F61" i="1"/>
  <c r="I61" i="1"/>
  <c r="J61" i="1"/>
  <c r="R61" i="1"/>
  <c r="F62" i="1"/>
  <c r="I62" i="1"/>
  <c r="J62" i="1"/>
  <c r="R62" i="1"/>
  <c r="F63" i="1"/>
  <c r="R63" i="1" s="1"/>
  <c r="I63" i="1"/>
  <c r="J63" i="1"/>
  <c r="F64" i="1"/>
  <c r="I64" i="1"/>
  <c r="J64" i="1"/>
  <c r="R64" i="1"/>
  <c r="F65" i="1"/>
  <c r="I65" i="1"/>
  <c r="J65" i="1"/>
  <c r="R65" i="1"/>
  <c r="F66" i="1"/>
  <c r="R66" i="1" s="1"/>
  <c r="I66" i="1"/>
  <c r="J66" i="1"/>
  <c r="F67" i="1"/>
  <c r="R67" i="1" s="1"/>
  <c r="I67" i="1"/>
  <c r="J67" i="1"/>
  <c r="F68" i="1"/>
  <c r="I68" i="1"/>
  <c r="J68" i="1"/>
  <c r="R68" i="1"/>
  <c r="F69" i="1"/>
  <c r="R69" i="1" s="1"/>
  <c r="I69" i="1"/>
  <c r="J69" i="1"/>
  <c r="F70" i="1"/>
  <c r="R70" i="1" s="1"/>
  <c r="I70" i="1"/>
  <c r="J70" i="1"/>
  <c r="F71" i="1"/>
  <c r="I71" i="1"/>
  <c r="J71" i="1"/>
  <c r="R71" i="1"/>
  <c r="F72" i="1"/>
  <c r="R72" i="1" s="1"/>
  <c r="I72" i="1"/>
  <c r="J72" i="1"/>
  <c r="F73" i="1"/>
  <c r="R73" i="1" s="1"/>
  <c r="I73" i="1"/>
  <c r="J73" i="1"/>
  <c r="F74" i="1"/>
  <c r="I74" i="1"/>
  <c r="J74" i="1"/>
  <c r="R74" i="1"/>
  <c r="F75" i="1"/>
  <c r="I75" i="1"/>
  <c r="J75" i="1"/>
  <c r="R75" i="1"/>
  <c r="F76" i="1"/>
  <c r="R76" i="1" s="1"/>
  <c r="I76" i="1"/>
  <c r="J76" i="1"/>
  <c r="F77" i="1"/>
  <c r="I77" i="1"/>
  <c r="J77" i="1"/>
  <c r="R77" i="1"/>
  <c r="F78" i="1"/>
  <c r="I78" i="1"/>
  <c r="J78" i="1"/>
  <c r="R78" i="1"/>
  <c r="F79" i="1"/>
  <c r="R79" i="1" s="1"/>
  <c r="I79" i="1"/>
  <c r="J79" i="1"/>
  <c r="F80" i="1"/>
  <c r="I80" i="1"/>
  <c r="J80" i="1"/>
  <c r="R80" i="1"/>
  <c r="F81" i="1"/>
  <c r="I81" i="1"/>
  <c r="J81" i="1"/>
  <c r="R81" i="1"/>
  <c r="F82" i="1"/>
  <c r="R82" i="1" s="1"/>
  <c r="I82" i="1"/>
  <c r="J82" i="1"/>
  <c r="F83" i="1"/>
  <c r="R83" i="1" s="1"/>
  <c r="I83" i="1"/>
  <c r="J83" i="1"/>
  <c r="F84" i="1"/>
  <c r="I84" i="1"/>
  <c r="J84" i="1"/>
  <c r="R84" i="1"/>
  <c r="F85" i="1"/>
  <c r="R85" i="1" s="1"/>
  <c r="I85" i="1"/>
  <c r="J85" i="1"/>
  <c r="F86" i="1"/>
  <c r="R86" i="1" s="1"/>
  <c r="I86" i="1"/>
  <c r="J86" i="1"/>
  <c r="F87" i="1"/>
  <c r="I87" i="1"/>
  <c r="J87" i="1"/>
  <c r="R87" i="1"/>
  <c r="F88" i="1"/>
  <c r="R88" i="1" s="1"/>
  <c r="I88" i="1"/>
  <c r="J88" i="1"/>
  <c r="F89" i="1"/>
  <c r="R89" i="1" s="1"/>
  <c r="I89" i="1"/>
  <c r="J89" i="1"/>
  <c r="F90" i="1"/>
  <c r="I90" i="1"/>
  <c r="J90" i="1"/>
  <c r="R90" i="1"/>
  <c r="F91" i="1"/>
  <c r="I91" i="1"/>
  <c r="J91" i="1"/>
  <c r="R91" i="1"/>
  <c r="F92" i="1"/>
  <c r="R92" i="1" s="1"/>
  <c r="I92" i="1"/>
  <c r="J92" i="1"/>
  <c r="F93" i="1"/>
  <c r="I93" i="1"/>
  <c r="J93" i="1"/>
  <c r="R93" i="1"/>
  <c r="F94" i="1"/>
  <c r="I94" i="1"/>
  <c r="J94" i="1"/>
  <c r="R94" i="1"/>
  <c r="F95" i="1"/>
  <c r="R95" i="1" s="1"/>
  <c r="I95" i="1"/>
  <c r="J95" i="1"/>
  <c r="F96" i="1"/>
  <c r="I96" i="1"/>
  <c r="J96" i="1"/>
  <c r="R96" i="1"/>
  <c r="F97" i="1"/>
  <c r="I97" i="1"/>
  <c r="J97" i="1"/>
  <c r="R97" i="1"/>
  <c r="F98" i="1"/>
  <c r="R98" i="1" s="1"/>
  <c r="I98" i="1"/>
  <c r="J98" i="1"/>
  <c r="F99" i="1"/>
  <c r="R99" i="1" s="1"/>
  <c r="I99" i="1"/>
  <c r="J99" i="1"/>
  <c r="F100" i="1"/>
  <c r="I100" i="1"/>
  <c r="J100" i="1"/>
  <c r="R100" i="1"/>
  <c r="F101" i="1"/>
  <c r="R101" i="1" s="1"/>
  <c r="I101" i="1"/>
  <c r="J101" i="1"/>
  <c r="F102" i="1"/>
  <c r="R102" i="1" s="1"/>
  <c r="I102" i="1"/>
  <c r="J102" i="1"/>
  <c r="F103" i="1"/>
  <c r="I103" i="1"/>
  <c r="J103" i="1"/>
  <c r="R103" i="1"/>
  <c r="F104" i="1"/>
  <c r="R104" i="1" s="1"/>
  <c r="I104" i="1"/>
  <c r="J104" i="1"/>
  <c r="F105" i="1"/>
  <c r="R105" i="1" s="1"/>
  <c r="I105" i="1"/>
  <c r="J105" i="1"/>
  <c r="F106" i="1"/>
  <c r="I106" i="1"/>
  <c r="J106" i="1"/>
  <c r="R106" i="1"/>
  <c r="F107" i="1"/>
  <c r="I107" i="1"/>
  <c r="J107" i="1"/>
  <c r="R107" i="1"/>
  <c r="F108" i="1"/>
  <c r="R108" i="1" s="1"/>
  <c r="I108" i="1"/>
  <c r="J108" i="1"/>
  <c r="F109" i="1"/>
  <c r="R109" i="1" s="1"/>
  <c r="I109" i="1"/>
  <c r="J109" i="1"/>
  <c r="F110" i="1"/>
  <c r="I110" i="1"/>
  <c r="J110" i="1"/>
  <c r="R110" i="1"/>
  <c r="F111" i="1"/>
  <c r="R111" i="1" s="1"/>
  <c r="I111" i="1"/>
  <c r="J111" i="1"/>
  <c r="F112" i="1"/>
  <c r="I112" i="1"/>
  <c r="J112" i="1"/>
  <c r="R112" i="1"/>
  <c r="F113" i="1"/>
  <c r="I113" i="1"/>
  <c r="J113" i="1"/>
  <c r="R113" i="1"/>
  <c r="F114" i="1"/>
  <c r="R114" i="1" s="1"/>
  <c r="I114" i="1"/>
  <c r="J114" i="1"/>
  <c r="F115" i="1"/>
  <c r="R115" i="1" s="1"/>
  <c r="I115" i="1"/>
  <c r="J115" i="1"/>
  <c r="F116" i="1"/>
  <c r="I116" i="1"/>
  <c r="J116" i="1"/>
  <c r="R116" i="1"/>
  <c r="F117" i="1"/>
  <c r="R117" i="1" s="1"/>
  <c r="I117" i="1"/>
  <c r="J117" i="1"/>
  <c r="F118" i="1"/>
  <c r="R118" i="1" s="1"/>
  <c r="I118" i="1"/>
  <c r="J118" i="1"/>
  <c r="F119" i="1"/>
  <c r="I119" i="1"/>
  <c r="J119" i="1"/>
  <c r="R119" i="1"/>
  <c r="F120" i="1"/>
  <c r="R120" i="1" s="1"/>
  <c r="I120" i="1"/>
  <c r="J120" i="1"/>
  <c r="F121" i="1"/>
  <c r="R121" i="1" s="1"/>
  <c r="I121" i="1"/>
  <c r="J121" i="1"/>
  <c r="F122" i="1"/>
  <c r="I122" i="1"/>
  <c r="J122" i="1"/>
  <c r="R122" i="1"/>
  <c r="F123" i="1"/>
  <c r="I123" i="1"/>
  <c r="J123" i="1"/>
  <c r="R123" i="1"/>
  <c r="F124" i="1"/>
  <c r="R124" i="1" s="1"/>
  <c r="I124" i="1"/>
  <c r="J124" i="1"/>
  <c r="F125" i="1"/>
  <c r="R125" i="1" s="1"/>
  <c r="I125" i="1"/>
  <c r="J125" i="1"/>
  <c r="F126" i="1"/>
  <c r="I126" i="1"/>
  <c r="J126" i="1"/>
  <c r="R126" i="1"/>
  <c r="F127" i="1"/>
  <c r="R127" i="1" s="1"/>
  <c r="I127" i="1"/>
  <c r="J127" i="1"/>
  <c r="F128" i="1"/>
  <c r="I128" i="1"/>
  <c r="J128" i="1"/>
  <c r="R128" i="1"/>
  <c r="F129" i="1"/>
  <c r="I129" i="1"/>
  <c r="J129" i="1"/>
  <c r="R129" i="1"/>
  <c r="F130" i="1"/>
  <c r="R130" i="1" s="1"/>
  <c r="I130" i="1"/>
  <c r="J130" i="1"/>
  <c r="F131" i="1"/>
  <c r="R131" i="1" s="1"/>
  <c r="I131" i="1"/>
  <c r="J131" i="1"/>
  <c r="F132" i="1"/>
  <c r="I132" i="1"/>
  <c r="J132" i="1"/>
  <c r="R132" i="1"/>
  <c r="F133" i="1"/>
  <c r="R133" i="1" s="1"/>
  <c r="I133" i="1"/>
  <c r="J133" i="1"/>
  <c r="F134" i="1"/>
  <c r="R134" i="1" s="1"/>
  <c r="I134" i="1"/>
  <c r="J134" i="1"/>
  <c r="F135" i="1"/>
  <c r="I135" i="1"/>
  <c r="J135" i="1"/>
  <c r="R135" i="1"/>
  <c r="F136" i="1"/>
  <c r="R136" i="1" s="1"/>
  <c r="I136" i="1"/>
  <c r="J136" i="1"/>
  <c r="F137" i="1"/>
  <c r="R137" i="1" s="1"/>
  <c r="I137" i="1"/>
  <c r="J137" i="1"/>
  <c r="F138" i="1"/>
  <c r="I138" i="1"/>
  <c r="J138" i="1"/>
  <c r="R138" i="1"/>
  <c r="F139" i="1"/>
  <c r="I139" i="1"/>
  <c r="J139" i="1"/>
  <c r="R139" i="1"/>
  <c r="F140" i="1"/>
  <c r="R140" i="1" s="1"/>
  <c r="I140" i="1"/>
  <c r="J140" i="1"/>
  <c r="F141" i="1"/>
  <c r="R141" i="1" s="1"/>
  <c r="I141" i="1"/>
  <c r="J141" i="1"/>
  <c r="F142" i="1"/>
  <c r="I142" i="1"/>
  <c r="J142" i="1"/>
  <c r="R142" i="1"/>
  <c r="F143" i="1"/>
  <c r="R143" i="1" s="1"/>
  <c r="I143" i="1"/>
  <c r="J143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0" i="1"/>
  <c r="T11" i="1"/>
  <c r="T12" i="1"/>
  <c r="T13" i="1"/>
  <c r="T14" i="1"/>
  <c r="T15" i="1"/>
  <c r="T16" i="1"/>
  <c r="T17" i="1"/>
  <c r="T18" i="1"/>
  <c r="T19" i="1"/>
  <c r="T20" i="1"/>
  <c r="T21" i="1"/>
  <c r="F36" i="1"/>
  <c r="R36" i="1" s="1"/>
  <c r="S36" i="1" s="1"/>
  <c r="I36" i="1"/>
  <c r="K36" i="1" s="1"/>
  <c r="M36" i="1" s="1"/>
  <c r="J36" i="1"/>
  <c r="N36" i="1"/>
  <c r="O36" i="1"/>
  <c r="P36" i="1"/>
  <c r="F35" i="1"/>
  <c r="R35" i="1" s="1"/>
  <c r="I35" i="1"/>
  <c r="K35" i="1" s="1"/>
  <c r="M35" i="1" s="1"/>
  <c r="J35" i="1"/>
  <c r="N35" i="1"/>
  <c r="O35" i="1"/>
  <c r="P35" i="1" s="1"/>
  <c r="F34" i="1"/>
  <c r="R34" i="1" s="1"/>
  <c r="I34" i="1"/>
  <c r="K34" i="1" s="1"/>
  <c r="M34" i="1" s="1"/>
  <c r="J34" i="1"/>
  <c r="N34" i="1"/>
  <c r="O34" i="1"/>
  <c r="P34" i="1" s="1"/>
  <c r="S34" i="1" s="1"/>
  <c r="F33" i="1"/>
  <c r="R33" i="1" s="1"/>
  <c r="S33" i="1" s="1"/>
  <c r="I33" i="1"/>
  <c r="K33" i="1" s="1"/>
  <c r="M33" i="1" s="1"/>
  <c r="J33" i="1"/>
  <c r="N33" i="1"/>
  <c r="O33" i="1"/>
  <c r="P33" i="1"/>
  <c r="F32" i="1"/>
  <c r="R32" i="1" s="1"/>
  <c r="S32" i="1" s="1"/>
  <c r="I32" i="1"/>
  <c r="K32" i="1" s="1"/>
  <c r="M32" i="1" s="1"/>
  <c r="J32" i="1"/>
  <c r="N32" i="1"/>
  <c r="O32" i="1"/>
  <c r="P32" i="1"/>
  <c r="F31" i="1"/>
  <c r="R31" i="1" s="1"/>
  <c r="I31" i="1"/>
  <c r="K31" i="1" s="1"/>
  <c r="M31" i="1" s="1"/>
  <c r="J31" i="1"/>
  <c r="N31" i="1"/>
  <c r="O31" i="1"/>
  <c r="P31" i="1" s="1"/>
  <c r="F30" i="1"/>
  <c r="R30" i="1" s="1"/>
  <c r="I30" i="1"/>
  <c r="K30" i="1" s="1"/>
  <c r="M30" i="1" s="1"/>
  <c r="J30" i="1"/>
  <c r="N30" i="1"/>
  <c r="O30" i="1"/>
  <c r="P30" i="1" s="1"/>
  <c r="F29" i="1"/>
  <c r="R29" i="1" s="1"/>
  <c r="I29" i="1"/>
  <c r="K29" i="1" s="1"/>
  <c r="M29" i="1" s="1"/>
  <c r="J29" i="1"/>
  <c r="N29" i="1"/>
  <c r="O29" i="1"/>
  <c r="P29" i="1" s="1"/>
  <c r="F28" i="1"/>
  <c r="R28" i="1" s="1"/>
  <c r="I28" i="1"/>
  <c r="K28" i="1" s="1"/>
  <c r="M28" i="1" s="1"/>
  <c r="J28" i="1"/>
  <c r="N28" i="1"/>
  <c r="O28" i="1"/>
  <c r="P28" i="1" s="1"/>
  <c r="S11" i="1"/>
  <c r="P12" i="1" s="1"/>
  <c r="S12" i="1" s="1"/>
  <c r="P13" i="1" s="1"/>
  <c r="S13" i="1" s="1"/>
  <c r="P14" i="1" s="1"/>
  <c r="S14" i="1" s="1"/>
  <c r="P15" i="1" s="1"/>
  <c r="S15" i="1" s="1"/>
  <c r="P16" i="1" s="1"/>
  <c r="S16" i="1" s="1"/>
  <c r="P17" i="1" s="1"/>
  <c r="S17" i="1" s="1"/>
  <c r="P18" i="1" s="1"/>
  <c r="S18" i="1" s="1"/>
  <c r="P19" i="1" s="1"/>
  <c r="S19" i="1" s="1"/>
  <c r="P20" i="1" s="1"/>
  <c r="S20" i="1" s="1"/>
  <c r="P21" i="1" s="1"/>
  <c r="S21" i="1" s="1"/>
  <c r="P22" i="1" s="1"/>
  <c r="S22" i="1" s="1"/>
  <c r="P23" i="1" s="1"/>
  <c r="S23" i="1" s="1"/>
  <c r="P24" i="1" s="1"/>
  <c r="S24" i="1" s="1"/>
  <c r="P25" i="1" s="1"/>
  <c r="S25" i="1" s="1"/>
  <c r="P26" i="1" s="1"/>
  <c r="S26" i="1" s="1"/>
  <c r="P27" i="1" s="1"/>
  <c r="S27" i="1" s="1"/>
  <c r="S10" i="1"/>
  <c r="P11" i="1" s="1"/>
  <c r="R22" i="1"/>
  <c r="R23" i="1"/>
  <c r="R24" i="1"/>
  <c r="R25" i="1"/>
  <c r="R26" i="1"/>
  <c r="R27" i="1"/>
  <c r="R21" i="1"/>
  <c r="R17" i="1"/>
  <c r="R18" i="1"/>
  <c r="R19" i="1"/>
  <c r="R20" i="1"/>
  <c r="R16" i="1"/>
  <c r="O24" i="1"/>
  <c r="O25" i="1"/>
  <c r="O26" i="1"/>
  <c r="O27" i="1"/>
  <c r="O23" i="1"/>
  <c r="O22" i="1"/>
  <c r="O21" i="1"/>
  <c r="O20" i="1"/>
  <c r="O19" i="1"/>
  <c r="O18" i="1"/>
  <c r="O17" i="1"/>
  <c r="O1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0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  <c r="F22" i="1"/>
  <c r="J22" i="1"/>
  <c r="F23" i="1"/>
  <c r="J23" i="1"/>
  <c r="F24" i="1"/>
  <c r="J24" i="1"/>
  <c r="F25" i="1"/>
  <c r="J25" i="1"/>
  <c r="F26" i="1"/>
  <c r="J26" i="1"/>
  <c r="F27" i="1"/>
  <c r="J27" i="1"/>
  <c r="J11" i="1"/>
  <c r="J12" i="1"/>
  <c r="J13" i="1"/>
  <c r="J14" i="1"/>
  <c r="J15" i="1"/>
  <c r="J16" i="1"/>
  <c r="J17" i="1"/>
  <c r="J18" i="1"/>
  <c r="J19" i="1"/>
  <c r="J20" i="1"/>
  <c r="J21" i="1"/>
  <c r="J10" i="1"/>
  <c r="F21" i="1"/>
  <c r="F20" i="1"/>
  <c r="F11" i="1"/>
  <c r="F12" i="1"/>
  <c r="F13" i="1"/>
  <c r="F14" i="1"/>
  <c r="F15" i="1"/>
  <c r="F16" i="1"/>
  <c r="F17" i="1"/>
  <c r="F18" i="1"/>
  <c r="F19" i="1"/>
  <c r="F10" i="1"/>
  <c r="S11" i="3" l="1"/>
  <c r="X14" i="3"/>
  <c r="M11" i="3"/>
  <c r="K12" i="3"/>
  <c r="U10" i="3"/>
  <c r="S11" i="2"/>
  <c r="N12" i="2"/>
  <c r="O17" i="2" s="1"/>
  <c r="X14" i="2"/>
  <c r="N14" i="2"/>
  <c r="O19" i="2" s="1"/>
  <c r="K14" i="2"/>
  <c r="N13" i="2"/>
  <c r="O18" i="2" s="1"/>
  <c r="K165" i="1"/>
  <c r="M164" i="1"/>
  <c r="N165" i="1" s="1"/>
  <c r="P164" i="1"/>
  <c r="S164" i="1" s="1"/>
  <c r="T164" i="1" s="1"/>
  <c r="T163" i="1"/>
  <c r="P145" i="1"/>
  <c r="S145" i="1" s="1"/>
  <c r="T144" i="1"/>
  <c r="M144" i="1"/>
  <c r="N145" i="1" s="1"/>
  <c r="O150" i="1" s="1"/>
  <c r="K145" i="1"/>
  <c r="T38" i="1"/>
  <c r="P39" i="1"/>
  <c r="S39" i="1" s="1"/>
  <c r="T39" i="1" s="1"/>
  <c r="P40" i="1"/>
  <c r="S40" i="1" s="1"/>
  <c r="M37" i="1"/>
  <c r="N38" i="1" s="1"/>
  <c r="O43" i="1" s="1"/>
  <c r="K38" i="1"/>
  <c r="S35" i="1"/>
  <c r="S31" i="1"/>
  <c r="S30" i="1"/>
  <c r="S29" i="1"/>
  <c r="S28" i="1"/>
  <c r="M12" i="3" l="1"/>
  <c r="N13" i="3" s="1"/>
  <c r="O18" i="3" s="1"/>
  <c r="K13" i="3"/>
  <c r="T11" i="3"/>
  <c r="P12" i="3"/>
  <c r="N12" i="3"/>
  <c r="O17" i="3" s="1"/>
  <c r="U11" i="3"/>
  <c r="N15" i="2"/>
  <c r="O20" i="2" s="1"/>
  <c r="K15" i="2"/>
  <c r="T11" i="2"/>
  <c r="P12" i="2"/>
  <c r="U11" i="2"/>
  <c r="P165" i="1"/>
  <c r="S165" i="1" s="1"/>
  <c r="K166" i="1"/>
  <c r="M165" i="1"/>
  <c r="N166" i="1" s="1"/>
  <c r="K146" i="1"/>
  <c r="M145" i="1"/>
  <c r="N146" i="1" s="1"/>
  <c r="O151" i="1" s="1"/>
  <c r="T145" i="1"/>
  <c r="P146" i="1"/>
  <c r="S146" i="1" s="1"/>
  <c r="K39" i="1"/>
  <c r="M38" i="1"/>
  <c r="N39" i="1" s="1"/>
  <c r="O44" i="1" s="1"/>
  <c r="P41" i="1"/>
  <c r="S41" i="1" s="1"/>
  <c r="T40" i="1"/>
  <c r="K14" i="3" l="1"/>
  <c r="M13" i="3"/>
  <c r="S12" i="3"/>
  <c r="U12" i="3" s="1"/>
  <c r="S12" i="2"/>
  <c r="K16" i="2"/>
  <c r="M166" i="1"/>
  <c r="N167" i="1" s="1"/>
  <c r="K167" i="1"/>
  <c r="T165" i="1"/>
  <c r="P166" i="1"/>
  <c r="S166" i="1" s="1"/>
  <c r="T146" i="1"/>
  <c r="P147" i="1"/>
  <c r="S147" i="1" s="1"/>
  <c r="K147" i="1"/>
  <c r="M146" i="1"/>
  <c r="N147" i="1" s="1"/>
  <c r="O152" i="1" s="1"/>
  <c r="T41" i="1"/>
  <c r="P42" i="1"/>
  <c r="S42" i="1" s="1"/>
  <c r="K40" i="1"/>
  <c r="M39" i="1"/>
  <c r="N40" i="1" s="1"/>
  <c r="O45" i="1" s="1"/>
  <c r="M14" i="3" l="1"/>
  <c r="N15" i="3" s="1"/>
  <c r="O20" i="3" s="1"/>
  <c r="K15" i="3"/>
  <c r="T12" i="3"/>
  <c r="P13" i="3"/>
  <c r="N14" i="3"/>
  <c r="O19" i="3" s="1"/>
  <c r="K17" i="2"/>
  <c r="N17" i="2"/>
  <c r="O22" i="2" s="1"/>
  <c r="N16" i="2"/>
  <c r="O21" i="2" s="1"/>
  <c r="P13" i="2"/>
  <c r="T12" i="2"/>
  <c r="U12" i="2"/>
  <c r="P167" i="1"/>
  <c r="S167" i="1" s="1"/>
  <c r="T166" i="1"/>
  <c r="M167" i="1"/>
  <c r="N168" i="1" s="1"/>
  <c r="K168" i="1"/>
  <c r="T147" i="1"/>
  <c r="P148" i="1"/>
  <c r="S148" i="1" s="1"/>
  <c r="M147" i="1"/>
  <c r="N148" i="1" s="1"/>
  <c r="O153" i="1" s="1"/>
  <c r="K148" i="1"/>
  <c r="K41" i="1"/>
  <c r="M40" i="1"/>
  <c r="N41" i="1" s="1"/>
  <c r="O46" i="1" s="1"/>
  <c r="T42" i="1"/>
  <c r="P43" i="1"/>
  <c r="S43" i="1" s="1"/>
  <c r="S13" i="3" l="1"/>
  <c r="U13" i="3" s="1"/>
  <c r="M15" i="3"/>
  <c r="K16" i="3"/>
  <c r="S13" i="2"/>
  <c r="U13" i="2"/>
  <c r="K18" i="2"/>
  <c r="K169" i="1"/>
  <c r="M169" i="1" s="1"/>
  <c r="M168" i="1"/>
  <c r="N169" i="1" s="1"/>
  <c r="T167" i="1"/>
  <c r="P168" i="1"/>
  <c r="S168" i="1" s="1"/>
  <c r="M148" i="1"/>
  <c r="N149" i="1" s="1"/>
  <c r="O154" i="1" s="1"/>
  <c r="K149" i="1"/>
  <c r="T148" i="1"/>
  <c r="P149" i="1"/>
  <c r="S149" i="1" s="1"/>
  <c r="T43" i="1"/>
  <c r="P44" i="1"/>
  <c r="S44" i="1" s="1"/>
  <c r="M41" i="1"/>
  <c r="N42" i="1" s="1"/>
  <c r="O47" i="1" s="1"/>
  <c r="K42" i="1"/>
  <c r="M16" i="3" l="1"/>
  <c r="N17" i="3" s="1"/>
  <c r="O22" i="3" s="1"/>
  <c r="K17" i="3"/>
  <c r="N16" i="3"/>
  <c r="O21" i="3" s="1"/>
  <c r="T13" i="3"/>
  <c r="P14" i="3"/>
  <c r="N18" i="2"/>
  <c r="O23" i="2" s="1"/>
  <c r="N19" i="2"/>
  <c r="O24" i="2" s="1"/>
  <c r="K19" i="2"/>
  <c r="P14" i="2"/>
  <c r="T13" i="2"/>
  <c r="T168" i="1"/>
  <c r="P169" i="1"/>
  <c r="S169" i="1" s="1"/>
  <c r="T169" i="1" s="1"/>
  <c r="T149" i="1"/>
  <c r="P150" i="1"/>
  <c r="S150" i="1" s="1"/>
  <c r="K150" i="1"/>
  <c r="M149" i="1"/>
  <c r="N150" i="1" s="1"/>
  <c r="O155" i="1" s="1"/>
  <c r="K43" i="1"/>
  <c r="M42" i="1"/>
  <c r="N43" i="1" s="1"/>
  <c r="O48" i="1" s="1"/>
  <c r="T44" i="1"/>
  <c r="P45" i="1"/>
  <c r="S45" i="1" s="1"/>
  <c r="S14" i="3" l="1"/>
  <c r="M17" i="3"/>
  <c r="K18" i="3"/>
  <c r="N20" i="2"/>
  <c r="O25" i="2" s="1"/>
  <c r="K20" i="2"/>
  <c r="S14" i="2"/>
  <c r="K151" i="1"/>
  <c r="M150" i="1"/>
  <c r="N151" i="1" s="1"/>
  <c r="O156" i="1" s="1"/>
  <c r="T150" i="1"/>
  <c r="P151" i="1"/>
  <c r="S151" i="1" s="1"/>
  <c r="T45" i="1"/>
  <c r="P46" i="1"/>
  <c r="S46" i="1" s="1"/>
  <c r="K44" i="1"/>
  <c r="M43" i="1"/>
  <c r="N44" i="1" s="1"/>
  <c r="O49" i="1" s="1"/>
  <c r="M18" i="3" l="1"/>
  <c r="N19" i="3" s="1"/>
  <c r="O24" i="3" s="1"/>
  <c r="K19" i="3"/>
  <c r="N18" i="3"/>
  <c r="O23" i="3" s="1"/>
  <c r="P15" i="3"/>
  <c r="T14" i="3"/>
  <c r="U14" i="3"/>
  <c r="T14" i="2"/>
  <c r="P15" i="2"/>
  <c r="U14" i="2"/>
  <c r="N21" i="2"/>
  <c r="O26" i="2" s="1"/>
  <c r="K21" i="2"/>
  <c r="T151" i="1"/>
  <c r="P152" i="1"/>
  <c r="S152" i="1" s="1"/>
  <c r="M151" i="1"/>
  <c r="N152" i="1" s="1"/>
  <c r="O157" i="1" s="1"/>
  <c r="K152" i="1"/>
  <c r="M44" i="1"/>
  <c r="N45" i="1" s="1"/>
  <c r="O50" i="1" s="1"/>
  <c r="K45" i="1"/>
  <c r="T46" i="1"/>
  <c r="P47" i="1"/>
  <c r="S47" i="1" s="1"/>
  <c r="K20" i="3" l="1"/>
  <c r="M19" i="3"/>
  <c r="S15" i="3"/>
  <c r="U15" i="3"/>
  <c r="N22" i="2"/>
  <c r="O27" i="2" s="1"/>
  <c r="K22" i="2"/>
  <c r="S15" i="2"/>
  <c r="K153" i="1"/>
  <c r="M152" i="1"/>
  <c r="N153" i="1" s="1"/>
  <c r="O158" i="1" s="1"/>
  <c r="T152" i="1"/>
  <c r="P153" i="1"/>
  <c r="S153" i="1" s="1"/>
  <c r="T47" i="1"/>
  <c r="P48" i="1"/>
  <c r="S48" i="1" s="1"/>
  <c r="K46" i="1"/>
  <c r="M45" i="1"/>
  <c r="N46" i="1" s="1"/>
  <c r="O51" i="1" s="1"/>
  <c r="T15" i="3" l="1"/>
  <c r="P16" i="3"/>
  <c r="N20" i="3"/>
  <c r="O25" i="3" s="1"/>
  <c r="M20" i="3"/>
  <c r="N21" i="3" s="1"/>
  <c r="O26" i="3" s="1"/>
  <c r="K21" i="3"/>
  <c r="T15" i="2"/>
  <c r="P16" i="2"/>
  <c r="U15" i="2"/>
  <c r="K23" i="2"/>
  <c r="N23" i="2"/>
  <c r="O28" i="2" s="1"/>
  <c r="T153" i="1"/>
  <c r="P154" i="1"/>
  <c r="S154" i="1" s="1"/>
  <c r="K154" i="1"/>
  <c r="M153" i="1"/>
  <c r="N154" i="1" s="1"/>
  <c r="O159" i="1" s="1"/>
  <c r="K47" i="1"/>
  <c r="M46" i="1"/>
  <c r="N47" i="1" s="1"/>
  <c r="O52" i="1" s="1"/>
  <c r="T48" i="1"/>
  <c r="P49" i="1"/>
  <c r="S49" i="1" s="1"/>
  <c r="M21" i="3" l="1"/>
  <c r="N22" i="3" s="1"/>
  <c r="O27" i="3" s="1"/>
  <c r="K22" i="3"/>
  <c r="S16" i="3"/>
  <c r="U16" i="3" s="1"/>
  <c r="S16" i="2"/>
  <c r="U16" i="2" s="1"/>
  <c r="N24" i="2"/>
  <c r="O29" i="2" s="1"/>
  <c r="K24" i="2"/>
  <c r="M154" i="1"/>
  <c r="N155" i="1" s="1"/>
  <c r="O160" i="1" s="1"/>
  <c r="K155" i="1"/>
  <c r="T154" i="1"/>
  <c r="P155" i="1"/>
  <c r="S155" i="1" s="1"/>
  <c r="T49" i="1"/>
  <c r="P50" i="1"/>
  <c r="S50" i="1" s="1"/>
  <c r="M47" i="1"/>
  <c r="N48" i="1" s="1"/>
  <c r="O53" i="1" s="1"/>
  <c r="K48" i="1"/>
  <c r="K23" i="3" l="1"/>
  <c r="M22" i="3"/>
  <c r="N23" i="3" s="1"/>
  <c r="O28" i="3" s="1"/>
  <c r="T16" i="3"/>
  <c r="P17" i="3"/>
  <c r="K25" i="2"/>
  <c r="N25" i="2"/>
  <c r="O30" i="2" s="1"/>
  <c r="T16" i="2"/>
  <c r="P17" i="2"/>
  <c r="K156" i="1"/>
  <c r="M155" i="1"/>
  <c r="N156" i="1" s="1"/>
  <c r="O161" i="1" s="1"/>
  <c r="T155" i="1"/>
  <c r="P156" i="1"/>
  <c r="S156" i="1" s="1"/>
  <c r="K49" i="1"/>
  <c r="M48" i="1"/>
  <c r="N49" i="1" s="1"/>
  <c r="O54" i="1" s="1"/>
  <c r="T50" i="1"/>
  <c r="P51" i="1"/>
  <c r="S51" i="1" s="1"/>
  <c r="S17" i="3" l="1"/>
  <c r="M23" i="3"/>
  <c r="N24" i="3" s="1"/>
  <c r="O29" i="3" s="1"/>
  <c r="K24" i="3"/>
  <c r="S17" i="2"/>
  <c r="N26" i="2"/>
  <c r="O31" i="2" s="1"/>
  <c r="K26" i="2"/>
  <c r="T156" i="1"/>
  <c r="P157" i="1"/>
  <c r="S157" i="1" s="1"/>
  <c r="K157" i="1"/>
  <c r="M156" i="1"/>
  <c r="N157" i="1" s="1"/>
  <c r="O162" i="1" s="1"/>
  <c r="T51" i="1"/>
  <c r="P52" i="1"/>
  <c r="S52" i="1" s="1"/>
  <c r="K50" i="1"/>
  <c r="M49" i="1"/>
  <c r="N50" i="1" s="1"/>
  <c r="O55" i="1" s="1"/>
  <c r="K25" i="3" l="1"/>
  <c r="M24" i="3"/>
  <c r="N25" i="3" s="1"/>
  <c r="O30" i="3" s="1"/>
  <c r="T17" i="3"/>
  <c r="P18" i="3"/>
  <c r="U17" i="3"/>
  <c r="T17" i="2"/>
  <c r="P18" i="2"/>
  <c r="N27" i="2"/>
  <c r="O32" i="2" s="1"/>
  <c r="K27" i="2"/>
  <c r="U17" i="2"/>
  <c r="M157" i="1"/>
  <c r="N158" i="1" s="1"/>
  <c r="K158" i="1"/>
  <c r="T157" i="1"/>
  <c r="P158" i="1"/>
  <c r="S158" i="1" s="1"/>
  <c r="M50" i="1"/>
  <c r="N51" i="1" s="1"/>
  <c r="O56" i="1" s="1"/>
  <c r="K51" i="1"/>
  <c r="T52" i="1"/>
  <c r="P53" i="1"/>
  <c r="S53" i="1" s="1"/>
  <c r="S18" i="3" l="1"/>
  <c r="M25" i="3"/>
  <c r="N26" i="3" s="1"/>
  <c r="O31" i="3" s="1"/>
  <c r="K26" i="3"/>
  <c r="K28" i="2"/>
  <c r="N28" i="2"/>
  <c r="O33" i="2" s="1"/>
  <c r="S18" i="2"/>
  <c r="U18" i="2" s="1"/>
  <c r="T158" i="1"/>
  <c r="P159" i="1"/>
  <c r="S159" i="1" s="1"/>
  <c r="K159" i="1"/>
  <c r="M158" i="1"/>
  <c r="N159" i="1" s="1"/>
  <c r="K52" i="1"/>
  <c r="M51" i="1"/>
  <c r="N52" i="1" s="1"/>
  <c r="O57" i="1" s="1"/>
  <c r="T53" i="1"/>
  <c r="P54" i="1"/>
  <c r="S54" i="1" s="1"/>
  <c r="M26" i="3" l="1"/>
  <c r="N27" i="3" s="1"/>
  <c r="O32" i="3" s="1"/>
  <c r="K27" i="3"/>
  <c r="T18" i="3"/>
  <c r="P19" i="3"/>
  <c r="U18" i="3"/>
  <c r="T18" i="2"/>
  <c r="P19" i="2"/>
  <c r="N29" i="2"/>
  <c r="O34" i="2" s="1"/>
  <c r="K29" i="2"/>
  <c r="K160" i="1"/>
  <c r="M159" i="1"/>
  <c r="N160" i="1" s="1"/>
  <c r="T159" i="1"/>
  <c r="P160" i="1"/>
  <c r="S160" i="1" s="1"/>
  <c r="T54" i="1"/>
  <c r="P55" i="1"/>
  <c r="S55" i="1" s="1"/>
  <c r="K53" i="1"/>
  <c r="M52" i="1"/>
  <c r="N53" i="1" s="1"/>
  <c r="O58" i="1" s="1"/>
  <c r="S19" i="3" l="1"/>
  <c r="M27" i="3"/>
  <c r="N28" i="3" s="1"/>
  <c r="O33" i="3" s="1"/>
  <c r="K28" i="3"/>
  <c r="S19" i="2"/>
  <c r="K30" i="2"/>
  <c r="N30" i="2"/>
  <c r="O35" i="2" s="1"/>
  <c r="T160" i="1"/>
  <c r="P161" i="1"/>
  <c r="S161" i="1" s="1"/>
  <c r="M160" i="1"/>
  <c r="N161" i="1" s="1"/>
  <c r="K161" i="1"/>
  <c r="T55" i="1"/>
  <c r="P56" i="1"/>
  <c r="S56" i="1" s="1"/>
  <c r="M53" i="1"/>
  <c r="N54" i="1" s="1"/>
  <c r="O59" i="1" s="1"/>
  <c r="K54" i="1"/>
  <c r="M28" i="3" l="1"/>
  <c r="N29" i="3" s="1"/>
  <c r="O34" i="3" s="1"/>
  <c r="K29" i="3"/>
  <c r="T19" i="3"/>
  <c r="P20" i="3"/>
  <c r="U19" i="3"/>
  <c r="N31" i="2"/>
  <c r="O36" i="2" s="1"/>
  <c r="K31" i="2"/>
  <c r="T19" i="2"/>
  <c r="P20" i="2"/>
  <c r="U19" i="2"/>
  <c r="M161" i="1"/>
  <c r="N162" i="1" s="1"/>
  <c r="K162" i="1"/>
  <c r="M162" i="1" s="1"/>
  <c r="T161" i="1"/>
  <c r="P162" i="1"/>
  <c r="S162" i="1" s="1"/>
  <c r="T162" i="1" s="1"/>
  <c r="K55" i="1"/>
  <c r="M54" i="1"/>
  <c r="N55" i="1" s="1"/>
  <c r="O60" i="1" s="1"/>
  <c r="T56" i="1"/>
  <c r="P57" i="1"/>
  <c r="S57" i="1" s="1"/>
  <c r="M29" i="3" l="1"/>
  <c r="N30" i="3" s="1"/>
  <c r="O35" i="3" s="1"/>
  <c r="K30" i="3"/>
  <c r="S20" i="3"/>
  <c r="U20" i="3" s="1"/>
  <c r="N32" i="2"/>
  <c r="O37" i="2" s="1"/>
  <c r="K32" i="2"/>
  <c r="S20" i="2"/>
  <c r="T57" i="1"/>
  <c r="P58" i="1"/>
  <c r="S58" i="1" s="1"/>
  <c r="K56" i="1"/>
  <c r="M55" i="1"/>
  <c r="N56" i="1" s="1"/>
  <c r="O61" i="1" s="1"/>
  <c r="T20" i="3" l="1"/>
  <c r="P21" i="3"/>
  <c r="M30" i="3"/>
  <c r="N31" i="3" s="1"/>
  <c r="O36" i="3" s="1"/>
  <c r="K31" i="3"/>
  <c r="T20" i="2"/>
  <c r="P21" i="2"/>
  <c r="U20" i="2"/>
  <c r="K33" i="2"/>
  <c r="N33" i="2"/>
  <c r="O38" i="2" s="1"/>
  <c r="M56" i="1"/>
  <c r="N57" i="1" s="1"/>
  <c r="O62" i="1" s="1"/>
  <c r="K57" i="1"/>
  <c r="T58" i="1"/>
  <c r="P59" i="1"/>
  <c r="S59" i="1" s="1"/>
  <c r="K32" i="3" l="1"/>
  <c r="M31" i="3"/>
  <c r="N32" i="3" s="1"/>
  <c r="O37" i="3" s="1"/>
  <c r="S21" i="3"/>
  <c r="K34" i="2"/>
  <c r="N34" i="2"/>
  <c r="O39" i="2" s="1"/>
  <c r="S21" i="2"/>
  <c r="U21" i="2" s="1"/>
  <c r="T59" i="1"/>
  <c r="P60" i="1"/>
  <c r="S60" i="1" s="1"/>
  <c r="M57" i="1"/>
  <c r="N58" i="1" s="1"/>
  <c r="O63" i="1" s="1"/>
  <c r="K58" i="1"/>
  <c r="T21" i="3" l="1"/>
  <c r="P22" i="3"/>
  <c r="U21" i="3"/>
  <c r="K33" i="3"/>
  <c r="M32" i="3"/>
  <c r="N33" i="3" s="1"/>
  <c r="O38" i="3" s="1"/>
  <c r="T21" i="2"/>
  <c r="P22" i="2"/>
  <c r="K35" i="2"/>
  <c r="N35" i="2"/>
  <c r="O40" i="2" s="1"/>
  <c r="K59" i="1"/>
  <c r="M58" i="1"/>
  <c r="N59" i="1" s="1"/>
  <c r="O64" i="1" s="1"/>
  <c r="T60" i="1"/>
  <c r="P61" i="1"/>
  <c r="S61" i="1" s="1"/>
  <c r="K34" i="3" l="1"/>
  <c r="M33" i="3"/>
  <c r="N34" i="3" s="1"/>
  <c r="O39" i="3" s="1"/>
  <c r="S22" i="3"/>
  <c r="U22" i="3" s="1"/>
  <c r="N36" i="2"/>
  <c r="O41" i="2" s="1"/>
  <c r="K36" i="2"/>
  <c r="S22" i="2"/>
  <c r="T61" i="1"/>
  <c r="P62" i="1"/>
  <c r="S62" i="1" s="1"/>
  <c r="K60" i="1"/>
  <c r="M59" i="1"/>
  <c r="N60" i="1" s="1"/>
  <c r="O65" i="1" s="1"/>
  <c r="T22" i="3" l="1"/>
  <c r="P23" i="3"/>
  <c r="M34" i="3"/>
  <c r="N35" i="3" s="1"/>
  <c r="O40" i="3" s="1"/>
  <c r="K35" i="3"/>
  <c r="N37" i="2"/>
  <c r="O42" i="2" s="1"/>
  <c r="K37" i="2"/>
  <c r="T22" i="2"/>
  <c r="P23" i="2"/>
  <c r="U22" i="2"/>
  <c r="M60" i="1"/>
  <c r="N61" i="1" s="1"/>
  <c r="O66" i="1" s="1"/>
  <c r="K61" i="1"/>
  <c r="T62" i="1"/>
  <c r="P63" i="1"/>
  <c r="S63" i="1" s="1"/>
  <c r="M35" i="3" l="1"/>
  <c r="N36" i="3" s="1"/>
  <c r="O41" i="3" s="1"/>
  <c r="K36" i="3"/>
  <c r="S23" i="3"/>
  <c r="N38" i="2"/>
  <c r="O43" i="2" s="1"/>
  <c r="K38" i="2"/>
  <c r="S23" i="2"/>
  <c r="T63" i="1"/>
  <c r="P64" i="1"/>
  <c r="S64" i="1" s="1"/>
  <c r="K62" i="1"/>
  <c r="M61" i="1"/>
  <c r="N62" i="1" s="1"/>
  <c r="O67" i="1" s="1"/>
  <c r="M36" i="3" l="1"/>
  <c r="N37" i="3" s="1"/>
  <c r="O42" i="3" s="1"/>
  <c r="K37" i="3"/>
  <c r="T23" i="3"/>
  <c r="P24" i="3"/>
  <c r="U23" i="3"/>
  <c r="T23" i="2"/>
  <c r="P24" i="2"/>
  <c r="U23" i="2"/>
  <c r="K39" i="2"/>
  <c r="N39" i="2"/>
  <c r="O44" i="2" s="1"/>
  <c r="K63" i="1"/>
  <c r="M62" i="1"/>
  <c r="N63" i="1" s="1"/>
  <c r="O68" i="1" s="1"/>
  <c r="T64" i="1"/>
  <c r="P65" i="1"/>
  <c r="S65" i="1" s="1"/>
  <c r="S24" i="3" l="1"/>
  <c r="M37" i="3"/>
  <c r="N38" i="3" s="1"/>
  <c r="O43" i="3" s="1"/>
  <c r="K38" i="3"/>
  <c r="N40" i="2"/>
  <c r="O45" i="2" s="1"/>
  <c r="K40" i="2"/>
  <c r="S24" i="2"/>
  <c r="U24" i="2" s="1"/>
  <c r="T65" i="1"/>
  <c r="P66" i="1"/>
  <c r="S66" i="1" s="1"/>
  <c r="M63" i="1"/>
  <c r="N64" i="1" s="1"/>
  <c r="O69" i="1" s="1"/>
  <c r="K64" i="1"/>
  <c r="K39" i="3" l="1"/>
  <c r="M38" i="3"/>
  <c r="N39" i="3" s="1"/>
  <c r="O44" i="3" s="1"/>
  <c r="T24" i="3"/>
  <c r="P25" i="3"/>
  <c r="U24" i="3"/>
  <c r="N41" i="2"/>
  <c r="O46" i="2" s="1"/>
  <c r="K41" i="2"/>
  <c r="T24" i="2"/>
  <c r="P25" i="2"/>
  <c r="K65" i="1"/>
  <c r="M64" i="1"/>
  <c r="N65" i="1" s="1"/>
  <c r="O70" i="1" s="1"/>
  <c r="T66" i="1"/>
  <c r="P67" i="1"/>
  <c r="S67" i="1" s="1"/>
  <c r="S25" i="3" l="1"/>
  <c r="K40" i="3"/>
  <c r="M39" i="3"/>
  <c r="N40" i="3" s="1"/>
  <c r="O45" i="3" s="1"/>
  <c r="S25" i="2"/>
  <c r="N42" i="2"/>
  <c r="O47" i="2" s="1"/>
  <c r="K42" i="2"/>
  <c r="T67" i="1"/>
  <c r="P68" i="1"/>
  <c r="S68" i="1" s="1"/>
  <c r="K66" i="1"/>
  <c r="M65" i="1"/>
  <c r="N66" i="1" s="1"/>
  <c r="O71" i="1" s="1"/>
  <c r="K41" i="3" l="1"/>
  <c r="M40" i="3"/>
  <c r="N41" i="3" s="1"/>
  <c r="O46" i="3" s="1"/>
  <c r="T25" i="3"/>
  <c r="P26" i="3"/>
  <c r="U25" i="3"/>
  <c r="N43" i="2"/>
  <c r="O48" i="2" s="1"/>
  <c r="K43" i="2"/>
  <c r="T25" i="2"/>
  <c r="P26" i="2"/>
  <c r="U25" i="2"/>
  <c r="M66" i="1"/>
  <c r="N67" i="1" s="1"/>
  <c r="O72" i="1" s="1"/>
  <c r="K67" i="1"/>
  <c r="T68" i="1"/>
  <c r="P69" i="1"/>
  <c r="S69" i="1" s="1"/>
  <c r="S26" i="3" l="1"/>
  <c r="M41" i="3"/>
  <c r="N42" i="3" s="1"/>
  <c r="O47" i="3" s="1"/>
  <c r="K42" i="3"/>
  <c r="K44" i="2"/>
  <c r="N44" i="2"/>
  <c r="O49" i="2" s="1"/>
  <c r="S26" i="2"/>
  <c r="U26" i="2" s="1"/>
  <c r="T69" i="1"/>
  <c r="P70" i="1"/>
  <c r="S70" i="1" s="1"/>
  <c r="K68" i="1"/>
  <c r="M67" i="1"/>
  <c r="N68" i="1" s="1"/>
  <c r="O73" i="1" s="1"/>
  <c r="M42" i="3" l="1"/>
  <c r="N43" i="3" s="1"/>
  <c r="O48" i="3" s="1"/>
  <c r="K43" i="3"/>
  <c r="T26" i="3"/>
  <c r="P27" i="3"/>
  <c r="U26" i="3"/>
  <c r="T26" i="2"/>
  <c r="P27" i="2"/>
  <c r="N45" i="2"/>
  <c r="O50" i="2" s="1"/>
  <c r="K45" i="2"/>
  <c r="K69" i="1"/>
  <c r="M68" i="1"/>
  <c r="N69" i="1" s="1"/>
  <c r="O74" i="1" s="1"/>
  <c r="T70" i="1"/>
  <c r="P71" i="1"/>
  <c r="S71" i="1" s="1"/>
  <c r="S27" i="3" l="1"/>
  <c r="U27" i="3" s="1"/>
  <c r="K44" i="3"/>
  <c r="M43" i="3"/>
  <c r="N44" i="3" s="1"/>
  <c r="O49" i="3" s="1"/>
  <c r="N46" i="2"/>
  <c r="O51" i="2" s="1"/>
  <c r="K46" i="2"/>
  <c r="S27" i="2"/>
  <c r="U27" i="2"/>
  <c r="T71" i="1"/>
  <c r="P72" i="1"/>
  <c r="S72" i="1" s="1"/>
  <c r="M69" i="1"/>
  <c r="N70" i="1" s="1"/>
  <c r="O75" i="1" s="1"/>
  <c r="K70" i="1"/>
  <c r="M44" i="3" l="1"/>
  <c r="N45" i="3" s="1"/>
  <c r="O50" i="3" s="1"/>
  <c r="K45" i="3"/>
  <c r="T27" i="3"/>
  <c r="P28" i="3"/>
  <c r="N47" i="2"/>
  <c r="O52" i="2" s="1"/>
  <c r="K47" i="2"/>
  <c r="T27" i="2"/>
  <c r="P28" i="2"/>
  <c r="M70" i="1"/>
  <c r="N71" i="1" s="1"/>
  <c r="O76" i="1" s="1"/>
  <c r="K71" i="1"/>
  <c r="T72" i="1"/>
  <c r="P73" i="1"/>
  <c r="S73" i="1" s="1"/>
  <c r="S28" i="3" l="1"/>
  <c r="U28" i="3" s="1"/>
  <c r="M45" i="3"/>
  <c r="N46" i="3" s="1"/>
  <c r="O51" i="3" s="1"/>
  <c r="K46" i="3"/>
  <c r="N48" i="2"/>
  <c r="O53" i="2" s="1"/>
  <c r="K48" i="2"/>
  <c r="S28" i="2"/>
  <c r="T73" i="1"/>
  <c r="P74" i="1"/>
  <c r="S74" i="1" s="1"/>
  <c r="K72" i="1"/>
  <c r="M71" i="1"/>
  <c r="N72" i="1" s="1"/>
  <c r="O77" i="1" s="1"/>
  <c r="K47" i="3" l="1"/>
  <c r="M46" i="3"/>
  <c r="N47" i="3" s="1"/>
  <c r="O52" i="3" s="1"/>
  <c r="T28" i="3"/>
  <c r="P29" i="3"/>
  <c r="T28" i="2"/>
  <c r="P29" i="2"/>
  <c r="U28" i="2"/>
  <c r="K49" i="2"/>
  <c r="N49" i="2"/>
  <c r="O54" i="2" s="1"/>
  <c r="M72" i="1"/>
  <c r="N73" i="1" s="1"/>
  <c r="O78" i="1" s="1"/>
  <c r="K73" i="1"/>
  <c r="T74" i="1"/>
  <c r="P75" i="1"/>
  <c r="S75" i="1" s="1"/>
  <c r="S29" i="3" l="1"/>
  <c r="U29" i="3"/>
  <c r="M47" i="3"/>
  <c r="N48" i="3" s="1"/>
  <c r="O53" i="3" s="1"/>
  <c r="K48" i="3"/>
  <c r="K50" i="2"/>
  <c r="N50" i="2"/>
  <c r="O55" i="2" s="1"/>
  <c r="S29" i="2"/>
  <c r="T75" i="1"/>
  <c r="P76" i="1"/>
  <c r="S76" i="1" s="1"/>
  <c r="M73" i="1"/>
  <c r="N74" i="1" s="1"/>
  <c r="O79" i="1" s="1"/>
  <c r="K74" i="1"/>
  <c r="K49" i="3" l="1"/>
  <c r="M48" i="3"/>
  <c r="N49" i="3" s="1"/>
  <c r="O54" i="3" s="1"/>
  <c r="T29" i="3"/>
  <c r="P30" i="3"/>
  <c r="T29" i="2"/>
  <c r="P30" i="2"/>
  <c r="U29" i="2"/>
  <c r="N51" i="2"/>
  <c r="O56" i="2" s="1"/>
  <c r="K51" i="2"/>
  <c r="K75" i="1"/>
  <c r="M74" i="1"/>
  <c r="N75" i="1" s="1"/>
  <c r="O80" i="1" s="1"/>
  <c r="T76" i="1"/>
  <c r="P77" i="1"/>
  <c r="S77" i="1" s="1"/>
  <c r="S30" i="3" l="1"/>
  <c r="K50" i="3"/>
  <c r="M49" i="3"/>
  <c r="N50" i="3" s="1"/>
  <c r="O55" i="3" s="1"/>
  <c r="N52" i="2"/>
  <c r="O57" i="2" s="1"/>
  <c r="K52" i="2"/>
  <c r="S30" i="2"/>
  <c r="U30" i="2" s="1"/>
  <c r="T77" i="1"/>
  <c r="P78" i="1"/>
  <c r="S78" i="1" s="1"/>
  <c r="K76" i="1"/>
  <c r="M75" i="1"/>
  <c r="N76" i="1" s="1"/>
  <c r="O81" i="1" s="1"/>
  <c r="M50" i="3" l="1"/>
  <c r="N51" i="3" s="1"/>
  <c r="O56" i="3" s="1"/>
  <c r="K51" i="3"/>
  <c r="T30" i="3"/>
  <c r="P31" i="3"/>
  <c r="U30" i="3"/>
  <c r="N53" i="2"/>
  <c r="O58" i="2" s="1"/>
  <c r="K53" i="2"/>
  <c r="T30" i="2"/>
  <c r="P31" i="2"/>
  <c r="M76" i="1"/>
  <c r="N77" i="1" s="1"/>
  <c r="O82" i="1" s="1"/>
  <c r="K77" i="1"/>
  <c r="T78" i="1"/>
  <c r="P79" i="1"/>
  <c r="S79" i="1" s="1"/>
  <c r="M51" i="3" l="1"/>
  <c r="N52" i="3" s="1"/>
  <c r="O57" i="3" s="1"/>
  <c r="K52" i="3"/>
  <c r="S31" i="3"/>
  <c r="S31" i="2"/>
  <c r="N54" i="2"/>
  <c r="O59" i="2" s="1"/>
  <c r="K54" i="2"/>
  <c r="T79" i="1"/>
  <c r="P80" i="1"/>
  <c r="S80" i="1" s="1"/>
  <c r="K78" i="1"/>
  <c r="M77" i="1"/>
  <c r="N78" i="1" s="1"/>
  <c r="O83" i="1" s="1"/>
  <c r="T31" i="3" l="1"/>
  <c r="P32" i="3"/>
  <c r="U31" i="3"/>
  <c r="M52" i="3"/>
  <c r="N53" i="3" s="1"/>
  <c r="O58" i="3" s="1"/>
  <c r="K53" i="3"/>
  <c r="K55" i="2"/>
  <c r="N55" i="2"/>
  <c r="O60" i="2" s="1"/>
  <c r="T31" i="2"/>
  <c r="P32" i="2"/>
  <c r="U31" i="2"/>
  <c r="K79" i="1"/>
  <c r="M78" i="1"/>
  <c r="N79" i="1" s="1"/>
  <c r="O84" i="1" s="1"/>
  <c r="T80" i="1"/>
  <c r="P81" i="1"/>
  <c r="S81" i="1" s="1"/>
  <c r="M53" i="3" l="1"/>
  <c r="N54" i="3" s="1"/>
  <c r="O59" i="3" s="1"/>
  <c r="K54" i="3"/>
  <c r="S32" i="3"/>
  <c r="U32" i="3" s="1"/>
  <c r="S32" i="2"/>
  <c r="U32" i="2" s="1"/>
  <c r="N56" i="2"/>
  <c r="O61" i="2" s="1"/>
  <c r="K56" i="2"/>
  <c r="T81" i="1"/>
  <c r="P82" i="1"/>
  <c r="S82" i="1" s="1"/>
  <c r="M79" i="1"/>
  <c r="N80" i="1" s="1"/>
  <c r="O85" i="1" s="1"/>
  <c r="K80" i="1"/>
  <c r="K55" i="3" l="1"/>
  <c r="M54" i="3"/>
  <c r="N55" i="3" s="1"/>
  <c r="O60" i="3" s="1"/>
  <c r="T32" i="3"/>
  <c r="P33" i="3"/>
  <c r="N57" i="2"/>
  <c r="O62" i="2" s="1"/>
  <c r="K57" i="2"/>
  <c r="T32" i="2"/>
  <c r="P33" i="2"/>
  <c r="K81" i="1"/>
  <c r="M80" i="1"/>
  <c r="N81" i="1" s="1"/>
  <c r="O86" i="1" s="1"/>
  <c r="T82" i="1"/>
  <c r="P83" i="1"/>
  <c r="S83" i="1" s="1"/>
  <c r="S33" i="3" l="1"/>
  <c r="M55" i="3"/>
  <c r="N56" i="3" s="1"/>
  <c r="O61" i="3" s="1"/>
  <c r="K56" i="3"/>
  <c r="N58" i="2"/>
  <c r="O63" i="2" s="1"/>
  <c r="K58" i="2"/>
  <c r="S33" i="2"/>
  <c r="T83" i="1"/>
  <c r="P84" i="1"/>
  <c r="S84" i="1" s="1"/>
  <c r="K82" i="1"/>
  <c r="M81" i="1"/>
  <c r="N82" i="1" s="1"/>
  <c r="O87" i="1" s="1"/>
  <c r="K57" i="3" l="1"/>
  <c r="M56" i="3"/>
  <c r="N57" i="3" s="1"/>
  <c r="O62" i="3" s="1"/>
  <c r="T33" i="3"/>
  <c r="P34" i="3"/>
  <c r="U33" i="3"/>
  <c r="N59" i="2"/>
  <c r="O64" i="2" s="1"/>
  <c r="K59" i="2"/>
  <c r="T33" i="2"/>
  <c r="P34" i="2"/>
  <c r="U33" i="2"/>
  <c r="M82" i="1"/>
  <c r="N83" i="1" s="1"/>
  <c r="O88" i="1" s="1"/>
  <c r="K83" i="1"/>
  <c r="T84" i="1"/>
  <c r="P85" i="1"/>
  <c r="S85" i="1" s="1"/>
  <c r="S34" i="3" l="1"/>
  <c r="M57" i="3"/>
  <c r="N58" i="3" s="1"/>
  <c r="O63" i="3" s="1"/>
  <c r="K58" i="3"/>
  <c r="K60" i="2"/>
  <c r="N60" i="2"/>
  <c r="O65" i="2" s="1"/>
  <c r="S34" i="2"/>
  <c r="T85" i="1"/>
  <c r="P86" i="1"/>
  <c r="S86" i="1" s="1"/>
  <c r="K84" i="1"/>
  <c r="M83" i="1"/>
  <c r="N84" i="1" s="1"/>
  <c r="O89" i="1" s="1"/>
  <c r="M58" i="3" l="1"/>
  <c r="N59" i="3" s="1"/>
  <c r="O64" i="3" s="1"/>
  <c r="K59" i="3"/>
  <c r="T34" i="3"/>
  <c r="P35" i="3"/>
  <c r="U34" i="3"/>
  <c r="T34" i="2"/>
  <c r="P35" i="2"/>
  <c r="U34" i="2"/>
  <c r="N61" i="2"/>
  <c r="O66" i="2" s="1"/>
  <c r="K61" i="2"/>
  <c r="K85" i="1"/>
  <c r="M84" i="1"/>
  <c r="N85" i="1" s="1"/>
  <c r="O90" i="1" s="1"/>
  <c r="T86" i="1"/>
  <c r="P87" i="1"/>
  <c r="S87" i="1" s="1"/>
  <c r="S35" i="3" l="1"/>
  <c r="U35" i="3" s="1"/>
  <c r="K60" i="3"/>
  <c r="M59" i="3"/>
  <c r="N60" i="3" s="1"/>
  <c r="O65" i="3" s="1"/>
  <c r="N62" i="2"/>
  <c r="O67" i="2" s="1"/>
  <c r="K62" i="2"/>
  <c r="S35" i="2"/>
  <c r="U35" i="2" s="1"/>
  <c r="T87" i="1"/>
  <c r="P88" i="1"/>
  <c r="S88" i="1" s="1"/>
  <c r="M85" i="1"/>
  <c r="N86" i="1" s="1"/>
  <c r="O91" i="1" s="1"/>
  <c r="K86" i="1"/>
  <c r="M60" i="3" l="1"/>
  <c r="N61" i="3" s="1"/>
  <c r="O66" i="3" s="1"/>
  <c r="K61" i="3"/>
  <c r="T35" i="3"/>
  <c r="P36" i="3"/>
  <c r="T35" i="2"/>
  <c r="P36" i="2"/>
  <c r="N63" i="2"/>
  <c r="O68" i="2" s="1"/>
  <c r="K63" i="2"/>
  <c r="M86" i="1"/>
  <c r="N87" i="1" s="1"/>
  <c r="O92" i="1" s="1"/>
  <c r="K87" i="1"/>
  <c r="T88" i="1"/>
  <c r="P89" i="1"/>
  <c r="S89" i="1" s="1"/>
  <c r="M61" i="3" l="1"/>
  <c r="N62" i="3" s="1"/>
  <c r="O67" i="3" s="1"/>
  <c r="K62" i="3"/>
  <c r="S36" i="3"/>
  <c r="N64" i="2"/>
  <c r="O69" i="2" s="1"/>
  <c r="K64" i="2"/>
  <c r="S36" i="2"/>
  <c r="U36" i="2" s="1"/>
  <c r="K88" i="1"/>
  <c r="M87" i="1"/>
  <c r="N88" i="1" s="1"/>
  <c r="O93" i="1" s="1"/>
  <c r="T89" i="1"/>
  <c r="P90" i="1"/>
  <c r="S90" i="1" s="1"/>
  <c r="T36" i="3" l="1"/>
  <c r="P37" i="3"/>
  <c r="U36" i="3"/>
  <c r="M62" i="3"/>
  <c r="N63" i="3" s="1"/>
  <c r="O68" i="3" s="1"/>
  <c r="K63" i="3"/>
  <c r="T36" i="2"/>
  <c r="P37" i="2"/>
  <c r="K65" i="2"/>
  <c r="N65" i="2"/>
  <c r="O70" i="2" s="1"/>
  <c r="T90" i="1"/>
  <c r="P91" i="1"/>
  <c r="S91" i="1" s="1"/>
  <c r="M88" i="1"/>
  <c r="N89" i="1" s="1"/>
  <c r="O94" i="1" s="1"/>
  <c r="K89" i="1"/>
  <c r="M63" i="3" l="1"/>
  <c r="N64" i="3" s="1"/>
  <c r="O69" i="3" s="1"/>
  <c r="K64" i="3"/>
  <c r="S37" i="3"/>
  <c r="U37" i="3" s="1"/>
  <c r="K66" i="2"/>
  <c r="N66" i="2"/>
  <c r="O71" i="2" s="1"/>
  <c r="S37" i="2"/>
  <c r="U37" i="2" s="1"/>
  <c r="M89" i="1"/>
  <c r="N90" i="1" s="1"/>
  <c r="O95" i="1" s="1"/>
  <c r="K90" i="1"/>
  <c r="T91" i="1"/>
  <c r="P92" i="1"/>
  <c r="S92" i="1" s="1"/>
  <c r="K65" i="3" l="1"/>
  <c r="M64" i="3"/>
  <c r="N65" i="3" s="1"/>
  <c r="O70" i="3" s="1"/>
  <c r="T37" i="3"/>
  <c r="P38" i="3"/>
  <c r="N67" i="2"/>
  <c r="O72" i="2" s="1"/>
  <c r="K67" i="2"/>
  <c r="T37" i="2"/>
  <c r="P38" i="2"/>
  <c r="T92" i="1"/>
  <c r="P93" i="1"/>
  <c r="S93" i="1" s="1"/>
  <c r="K91" i="1"/>
  <c r="M90" i="1"/>
  <c r="N91" i="1" s="1"/>
  <c r="O96" i="1" s="1"/>
  <c r="S38" i="3" l="1"/>
  <c r="K66" i="3"/>
  <c r="M65" i="3"/>
  <c r="N66" i="3" s="1"/>
  <c r="O71" i="3" s="1"/>
  <c r="N68" i="2"/>
  <c r="O73" i="2" s="1"/>
  <c r="K68" i="2"/>
  <c r="S38" i="2"/>
  <c r="K92" i="1"/>
  <c r="M91" i="1"/>
  <c r="N92" i="1" s="1"/>
  <c r="O97" i="1" s="1"/>
  <c r="T93" i="1"/>
  <c r="P94" i="1"/>
  <c r="S94" i="1" s="1"/>
  <c r="M66" i="3" l="1"/>
  <c r="N67" i="3" s="1"/>
  <c r="O72" i="3" s="1"/>
  <c r="K67" i="3"/>
  <c r="T38" i="3"/>
  <c r="P39" i="3"/>
  <c r="U38" i="3"/>
  <c r="T38" i="2"/>
  <c r="P39" i="2"/>
  <c r="U38" i="2"/>
  <c r="N69" i="2"/>
  <c r="O74" i="2" s="1"/>
  <c r="K69" i="2"/>
  <c r="T94" i="1"/>
  <c r="P95" i="1"/>
  <c r="S95" i="1" s="1"/>
  <c r="M92" i="1"/>
  <c r="N93" i="1" s="1"/>
  <c r="O98" i="1" s="1"/>
  <c r="K93" i="1"/>
  <c r="M67" i="3" l="1"/>
  <c r="N68" i="3" s="1"/>
  <c r="O73" i="3" s="1"/>
  <c r="K68" i="3"/>
  <c r="S39" i="3"/>
  <c r="N70" i="2"/>
  <c r="O75" i="2" s="1"/>
  <c r="K70" i="2"/>
  <c r="S39" i="2"/>
  <c r="U39" i="2" s="1"/>
  <c r="K94" i="1"/>
  <c r="M93" i="1"/>
  <c r="N94" i="1" s="1"/>
  <c r="O99" i="1" s="1"/>
  <c r="T95" i="1"/>
  <c r="P96" i="1"/>
  <c r="S96" i="1" s="1"/>
  <c r="T39" i="3" l="1"/>
  <c r="P40" i="3"/>
  <c r="U39" i="3"/>
  <c r="M68" i="3"/>
  <c r="N69" i="3" s="1"/>
  <c r="O74" i="3" s="1"/>
  <c r="K69" i="3"/>
  <c r="K71" i="2"/>
  <c r="N71" i="2"/>
  <c r="O76" i="2" s="1"/>
  <c r="T39" i="2"/>
  <c r="P40" i="2"/>
  <c r="T96" i="1"/>
  <c r="P97" i="1"/>
  <c r="S97" i="1" s="1"/>
  <c r="K95" i="1"/>
  <c r="M94" i="1"/>
  <c r="N95" i="1" s="1"/>
  <c r="O100" i="1" s="1"/>
  <c r="M69" i="3" l="1"/>
  <c r="N70" i="3" s="1"/>
  <c r="O75" i="3" s="1"/>
  <c r="K70" i="3"/>
  <c r="S40" i="3"/>
  <c r="S40" i="2"/>
  <c r="N72" i="2"/>
  <c r="O77" i="2" s="1"/>
  <c r="K72" i="2"/>
  <c r="M95" i="1"/>
  <c r="N96" i="1" s="1"/>
  <c r="O101" i="1" s="1"/>
  <c r="K96" i="1"/>
  <c r="T97" i="1"/>
  <c r="P98" i="1"/>
  <c r="S98" i="1" s="1"/>
  <c r="T40" i="3" l="1"/>
  <c r="P41" i="3"/>
  <c r="U40" i="3"/>
  <c r="K71" i="3"/>
  <c r="M70" i="3"/>
  <c r="N71" i="3" s="1"/>
  <c r="O76" i="3" s="1"/>
  <c r="N73" i="2"/>
  <c r="O78" i="2" s="1"/>
  <c r="K73" i="2"/>
  <c r="T40" i="2"/>
  <c r="P41" i="2"/>
  <c r="U40" i="2"/>
  <c r="T98" i="1"/>
  <c r="P99" i="1"/>
  <c r="S99" i="1" s="1"/>
  <c r="K97" i="1"/>
  <c r="M96" i="1"/>
  <c r="N97" i="1" s="1"/>
  <c r="O102" i="1" s="1"/>
  <c r="M71" i="3" l="1"/>
  <c r="N72" i="3" s="1"/>
  <c r="O77" i="3" s="1"/>
  <c r="K72" i="3"/>
  <c r="S41" i="3"/>
  <c r="N74" i="2"/>
  <c r="O79" i="2" s="1"/>
  <c r="K74" i="2"/>
  <c r="S41" i="2"/>
  <c r="K98" i="1"/>
  <c r="M97" i="1"/>
  <c r="N98" i="1" s="1"/>
  <c r="O103" i="1" s="1"/>
  <c r="T99" i="1"/>
  <c r="P100" i="1"/>
  <c r="S100" i="1" s="1"/>
  <c r="T41" i="3" l="1"/>
  <c r="P42" i="3"/>
  <c r="U41" i="3"/>
  <c r="M72" i="3"/>
  <c r="N73" i="3" s="1"/>
  <c r="O78" i="3" s="1"/>
  <c r="K73" i="3"/>
  <c r="N75" i="2"/>
  <c r="O80" i="2" s="1"/>
  <c r="K75" i="2"/>
  <c r="T41" i="2"/>
  <c r="P42" i="2"/>
  <c r="U41" i="2"/>
  <c r="T100" i="1"/>
  <c r="P101" i="1"/>
  <c r="S101" i="1" s="1"/>
  <c r="M98" i="1"/>
  <c r="N99" i="1" s="1"/>
  <c r="O104" i="1" s="1"/>
  <c r="K99" i="1"/>
  <c r="M73" i="3" l="1"/>
  <c r="N74" i="3" s="1"/>
  <c r="O79" i="3" s="1"/>
  <c r="K74" i="3"/>
  <c r="S42" i="3"/>
  <c r="K76" i="2"/>
  <c r="N76" i="2"/>
  <c r="O81" i="2" s="1"/>
  <c r="S42" i="2"/>
  <c r="U42" i="2" s="1"/>
  <c r="K100" i="1"/>
  <c r="M99" i="1"/>
  <c r="N100" i="1" s="1"/>
  <c r="O105" i="1" s="1"/>
  <c r="T101" i="1"/>
  <c r="P102" i="1"/>
  <c r="S102" i="1" s="1"/>
  <c r="T42" i="3" l="1"/>
  <c r="P43" i="3"/>
  <c r="U42" i="3"/>
  <c r="M74" i="3"/>
  <c r="N75" i="3" s="1"/>
  <c r="O80" i="3" s="1"/>
  <c r="K75" i="3"/>
  <c r="T42" i="2"/>
  <c r="P43" i="2"/>
  <c r="N77" i="2"/>
  <c r="O82" i="2" s="1"/>
  <c r="K77" i="2"/>
  <c r="T102" i="1"/>
  <c r="P103" i="1"/>
  <c r="S103" i="1" s="1"/>
  <c r="K101" i="1"/>
  <c r="M100" i="1"/>
  <c r="N101" i="1" s="1"/>
  <c r="O106" i="1" s="1"/>
  <c r="K76" i="3" l="1"/>
  <c r="M75" i="3"/>
  <c r="N76" i="3" s="1"/>
  <c r="O81" i="3" s="1"/>
  <c r="S43" i="3"/>
  <c r="U43" i="3" s="1"/>
  <c r="N78" i="2"/>
  <c r="O83" i="2" s="1"/>
  <c r="K78" i="2"/>
  <c r="S43" i="2"/>
  <c r="M101" i="1"/>
  <c r="N102" i="1" s="1"/>
  <c r="O107" i="1" s="1"/>
  <c r="K102" i="1"/>
  <c r="T103" i="1"/>
  <c r="P104" i="1"/>
  <c r="S104" i="1" s="1"/>
  <c r="T43" i="3" l="1"/>
  <c r="P44" i="3"/>
  <c r="M76" i="3"/>
  <c r="N77" i="3" s="1"/>
  <c r="O82" i="3" s="1"/>
  <c r="K77" i="3"/>
  <c r="T43" i="2"/>
  <c r="P44" i="2"/>
  <c r="U43" i="2"/>
  <c r="N79" i="2"/>
  <c r="O84" i="2" s="1"/>
  <c r="K79" i="2"/>
  <c r="T104" i="1"/>
  <c r="P105" i="1"/>
  <c r="S105" i="1" s="1"/>
  <c r="M102" i="1"/>
  <c r="N103" i="1" s="1"/>
  <c r="O108" i="1" s="1"/>
  <c r="K103" i="1"/>
  <c r="M77" i="3" l="1"/>
  <c r="N78" i="3" s="1"/>
  <c r="O83" i="3" s="1"/>
  <c r="K78" i="3"/>
  <c r="S44" i="3"/>
  <c r="N80" i="2"/>
  <c r="O85" i="2" s="1"/>
  <c r="K80" i="2"/>
  <c r="S44" i="2"/>
  <c r="K104" i="1"/>
  <c r="M103" i="1"/>
  <c r="N104" i="1" s="1"/>
  <c r="O109" i="1" s="1"/>
  <c r="T105" i="1"/>
  <c r="P106" i="1"/>
  <c r="S106" i="1" s="1"/>
  <c r="T44" i="3" l="1"/>
  <c r="P45" i="3"/>
  <c r="M78" i="3"/>
  <c r="N79" i="3" s="1"/>
  <c r="O84" i="3" s="1"/>
  <c r="K79" i="3"/>
  <c r="U44" i="3"/>
  <c r="T44" i="2"/>
  <c r="P45" i="2"/>
  <c r="U44" i="2"/>
  <c r="K81" i="2"/>
  <c r="N81" i="2"/>
  <c r="O86" i="2" s="1"/>
  <c r="T106" i="1"/>
  <c r="P107" i="1"/>
  <c r="S107" i="1" s="1"/>
  <c r="M104" i="1"/>
  <c r="N105" i="1" s="1"/>
  <c r="O110" i="1" s="1"/>
  <c r="K105" i="1"/>
  <c r="M79" i="3" l="1"/>
  <c r="N80" i="3" s="1"/>
  <c r="O85" i="3" s="1"/>
  <c r="K80" i="3"/>
  <c r="S45" i="3"/>
  <c r="K82" i="2"/>
  <c r="N82" i="2"/>
  <c r="O87" i="2" s="1"/>
  <c r="S45" i="2"/>
  <c r="M105" i="1"/>
  <c r="N106" i="1" s="1"/>
  <c r="O111" i="1" s="1"/>
  <c r="K106" i="1"/>
  <c r="T107" i="1"/>
  <c r="P108" i="1"/>
  <c r="S108" i="1" s="1"/>
  <c r="T45" i="3" l="1"/>
  <c r="P46" i="3"/>
  <c r="U45" i="3"/>
  <c r="K81" i="3"/>
  <c r="M80" i="3"/>
  <c r="N81" i="3" s="1"/>
  <c r="O86" i="3" s="1"/>
  <c r="T45" i="2"/>
  <c r="P46" i="2"/>
  <c r="U45" i="2"/>
  <c r="N83" i="2"/>
  <c r="O88" i="2" s="1"/>
  <c r="K83" i="2"/>
  <c r="T108" i="1"/>
  <c r="P109" i="1"/>
  <c r="S109" i="1" s="1"/>
  <c r="K107" i="1"/>
  <c r="M106" i="1"/>
  <c r="N107" i="1" s="1"/>
  <c r="O112" i="1" s="1"/>
  <c r="K82" i="3" l="1"/>
  <c r="M81" i="3"/>
  <c r="N82" i="3" s="1"/>
  <c r="O87" i="3" s="1"/>
  <c r="S46" i="3"/>
  <c r="U46" i="3" s="1"/>
  <c r="N84" i="2"/>
  <c r="O89" i="2" s="1"/>
  <c r="K84" i="2"/>
  <c r="S46" i="2"/>
  <c r="U46" i="2"/>
  <c r="K108" i="1"/>
  <c r="M107" i="1"/>
  <c r="N108" i="1" s="1"/>
  <c r="O113" i="1" s="1"/>
  <c r="T109" i="1"/>
  <c r="P110" i="1"/>
  <c r="S110" i="1" s="1"/>
  <c r="T46" i="3" l="1"/>
  <c r="P47" i="3"/>
  <c r="M82" i="3"/>
  <c r="N83" i="3" s="1"/>
  <c r="O88" i="3" s="1"/>
  <c r="K83" i="3"/>
  <c r="N85" i="2"/>
  <c r="O90" i="2" s="1"/>
  <c r="K85" i="2"/>
  <c r="T46" i="2"/>
  <c r="P47" i="2"/>
  <c r="T110" i="1"/>
  <c r="P111" i="1"/>
  <c r="S111" i="1" s="1"/>
  <c r="M108" i="1"/>
  <c r="N109" i="1" s="1"/>
  <c r="O114" i="1" s="1"/>
  <c r="K109" i="1"/>
  <c r="M83" i="3" l="1"/>
  <c r="N84" i="3" s="1"/>
  <c r="O89" i="3" s="1"/>
  <c r="K84" i="3"/>
  <c r="S47" i="3"/>
  <c r="N86" i="2"/>
  <c r="O91" i="2" s="1"/>
  <c r="K86" i="2"/>
  <c r="S47" i="2"/>
  <c r="K110" i="1"/>
  <c r="M109" i="1"/>
  <c r="N110" i="1" s="1"/>
  <c r="O115" i="1" s="1"/>
  <c r="T111" i="1"/>
  <c r="P112" i="1"/>
  <c r="S112" i="1" s="1"/>
  <c r="T47" i="3" l="1"/>
  <c r="P48" i="3"/>
  <c r="U47" i="3"/>
  <c r="M84" i="3"/>
  <c r="N85" i="3" s="1"/>
  <c r="O90" i="3" s="1"/>
  <c r="K85" i="3"/>
  <c r="T47" i="2"/>
  <c r="P48" i="2"/>
  <c r="U47" i="2"/>
  <c r="K87" i="2"/>
  <c r="N87" i="2"/>
  <c r="O92" i="2" s="1"/>
  <c r="T112" i="1"/>
  <c r="P113" i="1"/>
  <c r="S113" i="1" s="1"/>
  <c r="K111" i="1"/>
  <c r="M110" i="1"/>
  <c r="N111" i="1" s="1"/>
  <c r="O116" i="1" s="1"/>
  <c r="M85" i="3" l="1"/>
  <c r="N86" i="3" s="1"/>
  <c r="O91" i="3" s="1"/>
  <c r="K86" i="3"/>
  <c r="S48" i="3"/>
  <c r="U48" i="3" s="1"/>
  <c r="N88" i="2"/>
  <c r="O93" i="2" s="1"/>
  <c r="K88" i="2"/>
  <c r="S48" i="2"/>
  <c r="M111" i="1"/>
  <c r="N112" i="1" s="1"/>
  <c r="O117" i="1" s="1"/>
  <c r="K112" i="1"/>
  <c r="T113" i="1"/>
  <c r="P114" i="1"/>
  <c r="S114" i="1" s="1"/>
  <c r="T48" i="3" l="1"/>
  <c r="P49" i="3"/>
  <c r="K87" i="3"/>
  <c r="M86" i="3"/>
  <c r="N87" i="3" s="1"/>
  <c r="O92" i="3" s="1"/>
  <c r="T48" i="2"/>
  <c r="P49" i="2"/>
  <c r="U48" i="2"/>
  <c r="N89" i="2"/>
  <c r="O94" i="2" s="1"/>
  <c r="K89" i="2"/>
  <c r="T114" i="1"/>
  <c r="P115" i="1"/>
  <c r="S115" i="1" s="1"/>
  <c r="K113" i="1"/>
  <c r="M112" i="1"/>
  <c r="N113" i="1" s="1"/>
  <c r="O118" i="1" s="1"/>
  <c r="M87" i="3" l="1"/>
  <c r="N88" i="3" s="1"/>
  <c r="O93" i="3" s="1"/>
  <c r="K88" i="3"/>
  <c r="S49" i="3"/>
  <c r="N90" i="2"/>
  <c r="O95" i="2" s="1"/>
  <c r="K90" i="2"/>
  <c r="S49" i="2"/>
  <c r="T115" i="1"/>
  <c r="P116" i="1"/>
  <c r="S116" i="1" s="1"/>
  <c r="K114" i="1"/>
  <c r="M113" i="1"/>
  <c r="N114" i="1" s="1"/>
  <c r="O119" i="1" s="1"/>
  <c r="M88" i="3" l="1"/>
  <c r="N89" i="3" s="1"/>
  <c r="O94" i="3" s="1"/>
  <c r="K89" i="3"/>
  <c r="T49" i="3"/>
  <c r="P50" i="3"/>
  <c r="U49" i="3"/>
  <c r="N91" i="2"/>
  <c r="O96" i="2" s="1"/>
  <c r="K91" i="2"/>
  <c r="T49" i="2"/>
  <c r="P50" i="2"/>
  <c r="U49" i="2"/>
  <c r="T116" i="1"/>
  <c r="P117" i="1"/>
  <c r="S117" i="1" s="1"/>
  <c r="M114" i="1"/>
  <c r="N115" i="1" s="1"/>
  <c r="O120" i="1" s="1"/>
  <c r="K115" i="1"/>
  <c r="S50" i="3" l="1"/>
  <c r="M89" i="3"/>
  <c r="N90" i="3" s="1"/>
  <c r="O95" i="3" s="1"/>
  <c r="K90" i="3"/>
  <c r="S50" i="2"/>
  <c r="U50" i="2" s="1"/>
  <c r="K92" i="2"/>
  <c r="N92" i="2"/>
  <c r="O97" i="2" s="1"/>
  <c r="K116" i="1"/>
  <c r="M115" i="1"/>
  <c r="N116" i="1" s="1"/>
  <c r="O121" i="1" s="1"/>
  <c r="T117" i="1"/>
  <c r="P118" i="1"/>
  <c r="S118" i="1" s="1"/>
  <c r="M90" i="3" l="1"/>
  <c r="N91" i="3" s="1"/>
  <c r="O96" i="3" s="1"/>
  <c r="K91" i="3"/>
  <c r="T50" i="3"/>
  <c r="P51" i="3"/>
  <c r="U50" i="3"/>
  <c r="N93" i="2"/>
  <c r="O98" i="2" s="1"/>
  <c r="K93" i="2"/>
  <c r="T50" i="2"/>
  <c r="P51" i="2"/>
  <c r="T118" i="1"/>
  <c r="P119" i="1"/>
  <c r="S119" i="1" s="1"/>
  <c r="K117" i="1"/>
  <c r="M116" i="1"/>
  <c r="N117" i="1" s="1"/>
  <c r="O122" i="1" s="1"/>
  <c r="K92" i="3" l="1"/>
  <c r="M91" i="3"/>
  <c r="N92" i="3" s="1"/>
  <c r="O97" i="3" s="1"/>
  <c r="S51" i="3"/>
  <c r="U51" i="3" s="1"/>
  <c r="S51" i="2"/>
  <c r="U51" i="2"/>
  <c r="N94" i="2"/>
  <c r="O99" i="2" s="1"/>
  <c r="K94" i="2"/>
  <c r="M117" i="1"/>
  <c r="N118" i="1" s="1"/>
  <c r="O123" i="1" s="1"/>
  <c r="K118" i="1"/>
  <c r="T119" i="1"/>
  <c r="P120" i="1"/>
  <c r="S120" i="1" s="1"/>
  <c r="T51" i="3" l="1"/>
  <c r="P52" i="3"/>
  <c r="M92" i="3"/>
  <c r="N93" i="3" s="1"/>
  <c r="O98" i="3" s="1"/>
  <c r="K93" i="3"/>
  <c r="N95" i="2"/>
  <c r="O100" i="2" s="1"/>
  <c r="K95" i="2"/>
  <c r="T51" i="2"/>
  <c r="P52" i="2"/>
  <c r="M118" i="1"/>
  <c r="N119" i="1" s="1"/>
  <c r="O124" i="1" s="1"/>
  <c r="K119" i="1"/>
  <c r="T120" i="1"/>
  <c r="P121" i="1"/>
  <c r="S121" i="1" s="1"/>
  <c r="M93" i="3" l="1"/>
  <c r="N94" i="3" s="1"/>
  <c r="O99" i="3" s="1"/>
  <c r="K94" i="3"/>
  <c r="S52" i="3"/>
  <c r="S52" i="2"/>
  <c r="N96" i="2"/>
  <c r="O101" i="2" s="1"/>
  <c r="K96" i="2"/>
  <c r="T121" i="1"/>
  <c r="P122" i="1"/>
  <c r="S122" i="1" s="1"/>
  <c r="K120" i="1"/>
  <c r="M119" i="1"/>
  <c r="N120" i="1" s="1"/>
  <c r="O125" i="1" s="1"/>
  <c r="M94" i="3" l="1"/>
  <c r="N95" i="3" s="1"/>
  <c r="O100" i="3" s="1"/>
  <c r="K95" i="3"/>
  <c r="T52" i="3"/>
  <c r="P53" i="3"/>
  <c r="U52" i="3"/>
  <c r="K97" i="2"/>
  <c r="N97" i="2"/>
  <c r="O102" i="2" s="1"/>
  <c r="T52" i="2"/>
  <c r="P53" i="2"/>
  <c r="U52" i="2"/>
  <c r="M120" i="1"/>
  <c r="N121" i="1" s="1"/>
  <c r="O126" i="1" s="1"/>
  <c r="K121" i="1"/>
  <c r="T122" i="1"/>
  <c r="P123" i="1"/>
  <c r="S123" i="1" s="1"/>
  <c r="S53" i="3" l="1"/>
  <c r="M95" i="3"/>
  <c r="N96" i="3" s="1"/>
  <c r="O101" i="3" s="1"/>
  <c r="K96" i="3"/>
  <c r="S53" i="2"/>
  <c r="K98" i="2"/>
  <c r="N98" i="2"/>
  <c r="O103" i="2" s="1"/>
  <c r="T123" i="1"/>
  <c r="P124" i="1"/>
  <c r="S124" i="1" s="1"/>
  <c r="M121" i="1"/>
  <c r="N122" i="1" s="1"/>
  <c r="O127" i="1" s="1"/>
  <c r="K122" i="1"/>
  <c r="K97" i="3" l="1"/>
  <c r="M96" i="3"/>
  <c r="N97" i="3" s="1"/>
  <c r="O102" i="3" s="1"/>
  <c r="T53" i="3"/>
  <c r="P54" i="3"/>
  <c r="U53" i="3"/>
  <c r="T53" i="2"/>
  <c r="P54" i="2"/>
  <c r="N99" i="2"/>
  <c r="O104" i="2" s="1"/>
  <c r="K99" i="2"/>
  <c r="U53" i="2"/>
  <c r="K123" i="1"/>
  <c r="M122" i="1"/>
  <c r="N123" i="1" s="1"/>
  <c r="O128" i="1" s="1"/>
  <c r="T124" i="1"/>
  <c r="P125" i="1"/>
  <c r="S125" i="1" s="1"/>
  <c r="S54" i="3" l="1"/>
  <c r="K98" i="3"/>
  <c r="M97" i="3"/>
  <c r="N98" i="3" s="1"/>
  <c r="O103" i="3" s="1"/>
  <c r="N100" i="2"/>
  <c r="O105" i="2" s="1"/>
  <c r="K100" i="2"/>
  <c r="S54" i="2"/>
  <c r="T125" i="1"/>
  <c r="P126" i="1"/>
  <c r="S126" i="1" s="1"/>
  <c r="K124" i="1"/>
  <c r="M123" i="1"/>
  <c r="N124" i="1" s="1"/>
  <c r="O129" i="1" s="1"/>
  <c r="M98" i="3" l="1"/>
  <c r="N99" i="3" s="1"/>
  <c r="O104" i="3" s="1"/>
  <c r="K99" i="3"/>
  <c r="T54" i="3"/>
  <c r="P55" i="3"/>
  <c r="U54" i="3"/>
  <c r="T54" i="2"/>
  <c r="P55" i="2"/>
  <c r="U54" i="2"/>
  <c r="N101" i="2"/>
  <c r="O106" i="2" s="1"/>
  <c r="K101" i="2"/>
  <c r="M124" i="1"/>
  <c r="N125" i="1" s="1"/>
  <c r="O130" i="1" s="1"/>
  <c r="K125" i="1"/>
  <c r="T126" i="1"/>
  <c r="P127" i="1"/>
  <c r="S127" i="1" s="1"/>
  <c r="M99" i="3" l="1"/>
  <c r="N100" i="3" s="1"/>
  <c r="O105" i="3" s="1"/>
  <c r="K100" i="3"/>
  <c r="S55" i="3"/>
  <c r="N102" i="2"/>
  <c r="O107" i="2" s="1"/>
  <c r="K102" i="2"/>
  <c r="S55" i="2"/>
  <c r="U55" i="2" s="1"/>
  <c r="T127" i="1"/>
  <c r="P128" i="1"/>
  <c r="S128" i="1" s="1"/>
  <c r="K126" i="1"/>
  <c r="M125" i="1"/>
  <c r="N126" i="1" s="1"/>
  <c r="O131" i="1" s="1"/>
  <c r="M100" i="3" l="1"/>
  <c r="N101" i="3" s="1"/>
  <c r="O106" i="3" s="1"/>
  <c r="K101" i="3"/>
  <c r="T55" i="3"/>
  <c r="P56" i="3"/>
  <c r="U55" i="3"/>
  <c r="K103" i="2"/>
  <c r="N103" i="2"/>
  <c r="O108" i="2" s="1"/>
  <c r="T55" i="2"/>
  <c r="P56" i="2"/>
  <c r="K127" i="1"/>
  <c r="M126" i="1"/>
  <c r="N127" i="1" s="1"/>
  <c r="O132" i="1" s="1"/>
  <c r="T128" i="1"/>
  <c r="P129" i="1"/>
  <c r="S129" i="1" s="1"/>
  <c r="S56" i="3" l="1"/>
  <c r="M101" i="3"/>
  <c r="N102" i="3" s="1"/>
  <c r="O107" i="3" s="1"/>
  <c r="K102" i="3"/>
  <c r="S56" i="2"/>
  <c r="U56" i="2" s="1"/>
  <c r="N104" i="2"/>
  <c r="O109" i="2" s="1"/>
  <c r="K104" i="2"/>
  <c r="T129" i="1"/>
  <c r="P130" i="1"/>
  <c r="S130" i="1" s="1"/>
  <c r="M127" i="1"/>
  <c r="N128" i="1" s="1"/>
  <c r="O133" i="1" s="1"/>
  <c r="K128" i="1"/>
  <c r="K103" i="3" l="1"/>
  <c r="M102" i="3"/>
  <c r="N103" i="3" s="1"/>
  <c r="O108" i="3" s="1"/>
  <c r="T56" i="3"/>
  <c r="P57" i="3"/>
  <c r="U56" i="3"/>
  <c r="N105" i="2"/>
  <c r="O110" i="2" s="1"/>
  <c r="K105" i="2"/>
  <c r="T56" i="2"/>
  <c r="P57" i="2"/>
  <c r="K129" i="1"/>
  <c r="M128" i="1"/>
  <c r="N129" i="1" s="1"/>
  <c r="O134" i="1" s="1"/>
  <c r="T130" i="1"/>
  <c r="P131" i="1"/>
  <c r="S131" i="1" s="1"/>
  <c r="S57" i="3" l="1"/>
  <c r="M103" i="3"/>
  <c r="N104" i="3" s="1"/>
  <c r="O109" i="3" s="1"/>
  <c r="K104" i="3"/>
  <c r="N106" i="2"/>
  <c r="O111" i="2" s="1"/>
  <c r="K106" i="2"/>
  <c r="S57" i="2"/>
  <c r="T131" i="1"/>
  <c r="P132" i="1"/>
  <c r="S132" i="1" s="1"/>
  <c r="K130" i="1"/>
  <c r="M129" i="1"/>
  <c r="N130" i="1" s="1"/>
  <c r="O135" i="1" s="1"/>
  <c r="M104" i="3" l="1"/>
  <c r="N105" i="3" s="1"/>
  <c r="O110" i="3" s="1"/>
  <c r="K105" i="3"/>
  <c r="T57" i="3"/>
  <c r="P58" i="3"/>
  <c r="U57" i="3"/>
  <c r="T57" i="2"/>
  <c r="P58" i="2"/>
  <c r="U57" i="2"/>
  <c r="N107" i="2"/>
  <c r="O112" i="2" s="1"/>
  <c r="K107" i="2"/>
  <c r="M130" i="1"/>
  <c r="N131" i="1" s="1"/>
  <c r="O136" i="1" s="1"/>
  <c r="K131" i="1"/>
  <c r="T132" i="1"/>
  <c r="P133" i="1"/>
  <c r="S133" i="1" s="1"/>
  <c r="S58" i="3" l="1"/>
  <c r="M105" i="3"/>
  <c r="N106" i="3" s="1"/>
  <c r="O111" i="3" s="1"/>
  <c r="K106" i="3"/>
  <c r="K108" i="2"/>
  <c r="N108" i="2"/>
  <c r="O113" i="2" s="1"/>
  <c r="S58" i="2"/>
  <c r="T133" i="1"/>
  <c r="P134" i="1"/>
  <c r="S134" i="1" s="1"/>
  <c r="K132" i="1"/>
  <c r="M131" i="1"/>
  <c r="N132" i="1" s="1"/>
  <c r="O137" i="1" s="1"/>
  <c r="M106" i="3" l="1"/>
  <c r="N107" i="3" s="1"/>
  <c r="O112" i="3" s="1"/>
  <c r="K107" i="3"/>
  <c r="T58" i="3"/>
  <c r="P59" i="3"/>
  <c r="U58" i="3"/>
  <c r="T58" i="2"/>
  <c r="P59" i="2"/>
  <c r="U58" i="2"/>
  <c r="N109" i="2"/>
  <c r="O114" i="2" s="1"/>
  <c r="K109" i="2"/>
  <c r="K133" i="1"/>
  <c r="M132" i="1"/>
  <c r="N133" i="1" s="1"/>
  <c r="O138" i="1" s="1"/>
  <c r="T134" i="1"/>
  <c r="P135" i="1"/>
  <c r="S135" i="1" s="1"/>
  <c r="S59" i="3" l="1"/>
  <c r="U59" i="3" s="1"/>
  <c r="K108" i="3"/>
  <c r="M107" i="3"/>
  <c r="N108" i="3" s="1"/>
  <c r="O113" i="3" s="1"/>
  <c r="N110" i="2"/>
  <c r="O115" i="2" s="1"/>
  <c r="K110" i="2"/>
  <c r="S59" i="2"/>
  <c r="U59" i="2" s="1"/>
  <c r="T135" i="1"/>
  <c r="P136" i="1"/>
  <c r="S136" i="1" s="1"/>
  <c r="M133" i="1"/>
  <c r="N134" i="1" s="1"/>
  <c r="O139" i="1" s="1"/>
  <c r="K134" i="1"/>
  <c r="M108" i="3" l="1"/>
  <c r="N109" i="3" s="1"/>
  <c r="O114" i="3" s="1"/>
  <c r="K109" i="3"/>
  <c r="T59" i="3"/>
  <c r="P60" i="3"/>
  <c r="T59" i="2"/>
  <c r="P60" i="2"/>
  <c r="N111" i="2"/>
  <c r="O116" i="2" s="1"/>
  <c r="K111" i="2"/>
  <c r="M134" i="1"/>
  <c r="N135" i="1" s="1"/>
  <c r="O140" i="1" s="1"/>
  <c r="K135" i="1"/>
  <c r="T136" i="1"/>
  <c r="P137" i="1"/>
  <c r="S137" i="1" s="1"/>
  <c r="S60" i="3" l="1"/>
  <c r="M109" i="3"/>
  <c r="N110" i="3" s="1"/>
  <c r="O115" i="3" s="1"/>
  <c r="K110" i="3"/>
  <c r="N112" i="2"/>
  <c r="O117" i="2" s="1"/>
  <c r="K112" i="2"/>
  <c r="S60" i="2"/>
  <c r="T137" i="1"/>
  <c r="P138" i="1"/>
  <c r="S138" i="1" s="1"/>
  <c r="K136" i="1"/>
  <c r="M135" i="1"/>
  <c r="N136" i="1" s="1"/>
  <c r="O141" i="1" s="1"/>
  <c r="M110" i="3" l="1"/>
  <c r="N111" i="3" s="1"/>
  <c r="O116" i="3" s="1"/>
  <c r="K111" i="3"/>
  <c r="T60" i="3"/>
  <c r="P61" i="3"/>
  <c r="U60" i="3"/>
  <c r="K113" i="2"/>
  <c r="N113" i="2"/>
  <c r="O118" i="2" s="1"/>
  <c r="T60" i="2"/>
  <c r="P61" i="2"/>
  <c r="U60" i="2"/>
  <c r="M136" i="1"/>
  <c r="N137" i="1" s="1"/>
  <c r="O142" i="1" s="1"/>
  <c r="K137" i="1"/>
  <c r="T138" i="1"/>
  <c r="P139" i="1"/>
  <c r="S139" i="1" s="1"/>
  <c r="S61" i="3" l="1"/>
  <c r="M111" i="3"/>
  <c r="N112" i="3" s="1"/>
  <c r="O117" i="3" s="1"/>
  <c r="K112" i="3"/>
  <c r="S61" i="2"/>
  <c r="K114" i="2"/>
  <c r="N114" i="2"/>
  <c r="O119" i="2" s="1"/>
  <c r="T139" i="1"/>
  <c r="P140" i="1"/>
  <c r="S140" i="1" s="1"/>
  <c r="M137" i="1"/>
  <c r="N138" i="1" s="1"/>
  <c r="O143" i="1" s="1"/>
  <c r="K138" i="1"/>
  <c r="K113" i="3" l="1"/>
  <c r="M112" i="3"/>
  <c r="N113" i="3" s="1"/>
  <c r="O118" i="3" s="1"/>
  <c r="T61" i="3"/>
  <c r="P62" i="3"/>
  <c r="U61" i="3"/>
  <c r="N115" i="2"/>
  <c r="O120" i="2" s="1"/>
  <c r="K115" i="2"/>
  <c r="T61" i="2"/>
  <c r="P62" i="2"/>
  <c r="U61" i="2"/>
  <c r="K139" i="1"/>
  <c r="M138" i="1"/>
  <c r="N139" i="1" s="1"/>
  <c r="T140" i="1"/>
  <c r="P141" i="1"/>
  <c r="S141" i="1" s="1"/>
  <c r="S62" i="3" l="1"/>
  <c r="U62" i="3"/>
  <c r="K114" i="3"/>
  <c r="M113" i="3"/>
  <c r="N114" i="3" s="1"/>
  <c r="O119" i="3" s="1"/>
  <c r="S62" i="2"/>
  <c r="U62" i="2" s="1"/>
  <c r="N116" i="2"/>
  <c r="O121" i="2" s="1"/>
  <c r="K116" i="2"/>
  <c r="T141" i="1"/>
  <c r="P142" i="1"/>
  <c r="S142" i="1" s="1"/>
  <c r="K140" i="1"/>
  <c r="M139" i="1"/>
  <c r="N140" i="1" s="1"/>
  <c r="M114" i="3" l="1"/>
  <c r="N115" i="3" s="1"/>
  <c r="O120" i="3" s="1"/>
  <c r="K115" i="3"/>
  <c r="T62" i="3"/>
  <c r="P63" i="3"/>
  <c r="N117" i="2"/>
  <c r="O122" i="2" s="1"/>
  <c r="K117" i="2"/>
  <c r="T62" i="2"/>
  <c r="P63" i="2"/>
  <c r="T142" i="1"/>
  <c r="P143" i="1"/>
  <c r="S143" i="1" s="1"/>
  <c r="T143" i="1" s="1"/>
  <c r="M140" i="1"/>
  <c r="N141" i="1" s="1"/>
  <c r="K141" i="1"/>
  <c r="S63" i="3" l="1"/>
  <c r="M115" i="3"/>
  <c r="N116" i="3" s="1"/>
  <c r="O121" i="3" s="1"/>
  <c r="K116" i="3"/>
  <c r="S63" i="2"/>
  <c r="N118" i="2"/>
  <c r="O123" i="2" s="1"/>
  <c r="K118" i="2"/>
  <c r="M141" i="1"/>
  <c r="N142" i="1" s="1"/>
  <c r="K142" i="1"/>
  <c r="M116" i="3" l="1"/>
  <c r="N117" i="3" s="1"/>
  <c r="O122" i="3" s="1"/>
  <c r="K117" i="3"/>
  <c r="T63" i="3"/>
  <c r="P64" i="3"/>
  <c r="U63" i="3"/>
  <c r="K119" i="2"/>
  <c r="N119" i="2"/>
  <c r="O124" i="2" s="1"/>
  <c r="T63" i="2"/>
  <c r="P64" i="2"/>
  <c r="U63" i="2"/>
  <c r="K143" i="1"/>
  <c r="M143" i="1" s="1"/>
  <c r="M142" i="1"/>
  <c r="N143" i="1" s="1"/>
  <c r="M117" i="3" l="1"/>
  <c r="N118" i="3" s="1"/>
  <c r="O123" i="3" s="1"/>
  <c r="K118" i="3"/>
  <c r="S64" i="3"/>
  <c r="U64" i="3" s="1"/>
  <c r="S64" i="2"/>
  <c r="N120" i="2"/>
  <c r="O125" i="2" s="1"/>
  <c r="K120" i="2"/>
  <c r="T64" i="3" l="1"/>
  <c r="P65" i="3"/>
  <c r="K119" i="3"/>
  <c r="M118" i="3"/>
  <c r="N119" i="3" s="1"/>
  <c r="O124" i="3" s="1"/>
  <c r="N121" i="2"/>
  <c r="O126" i="2" s="1"/>
  <c r="K121" i="2"/>
  <c r="T64" i="2"/>
  <c r="P65" i="2"/>
  <c r="U64" i="2"/>
  <c r="M119" i="3" l="1"/>
  <c r="N120" i="3" s="1"/>
  <c r="O125" i="3" s="1"/>
  <c r="K120" i="3"/>
  <c r="S65" i="3"/>
  <c r="N122" i="2"/>
  <c r="O127" i="2" s="1"/>
  <c r="K122" i="2"/>
  <c r="S65" i="2"/>
  <c r="U65" i="2" s="1"/>
  <c r="M120" i="3" l="1"/>
  <c r="N121" i="3" s="1"/>
  <c r="O126" i="3" s="1"/>
  <c r="K121" i="3"/>
  <c r="T65" i="3"/>
  <c r="P66" i="3"/>
  <c r="U65" i="3"/>
  <c r="T65" i="2"/>
  <c r="P66" i="2"/>
  <c r="N123" i="2"/>
  <c r="O128" i="2" s="1"/>
  <c r="K123" i="2"/>
  <c r="M121" i="3" l="1"/>
  <c r="N122" i="3" s="1"/>
  <c r="O127" i="3" s="1"/>
  <c r="K122" i="3"/>
  <c r="S66" i="3"/>
  <c r="U66" i="3" s="1"/>
  <c r="K124" i="2"/>
  <c r="N124" i="2"/>
  <c r="O129" i="2" s="1"/>
  <c r="S66" i="2"/>
  <c r="T66" i="3" l="1"/>
  <c r="P67" i="3"/>
  <c r="M122" i="3"/>
  <c r="N123" i="3" s="1"/>
  <c r="O128" i="3" s="1"/>
  <c r="K123" i="3"/>
  <c r="T66" i="2"/>
  <c r="P67" i="2"/>
  <c r="U66" i="2"/>
  <c r="N125" i="2"/>
  <c r="O130" i="2" s="1"/>
  <c r="K125" i="2"/>
  <c r="K124" i="3" l="1"/>
  <c r="M123" i="3"/>
  <c r="N124" i="3" s="1"/>
  <c r="O129" i="3" s="1"/>
  <c r="S67" i="3"/>
  <c r="U67" i="3" s="1"/>
  <c r="N126" i="2"/>
  <c r="O131" i="2" s="1"/>
  <c r="K126" i="2"/>
  <c r="S67" i="2"/>
  <c r="U67" i="2" s="1"/>
  <c r="T67" i="3" l="1"/>
  <c r="P68" i="3"/>
  <c r="M124" i="3"/>
  <c r="N125" i="3" s="1"/>
  <c r="O130" i="3" s="1"/>
  <c r="K125" i="3"/>
  <c r="T67" i="2"/>
  <c r="P68" i="2"/>
  <c r="N127" i="2"/>
  <c r="O132" i="2" s="1"/>
  <c r="K127" i="2"/>
  <c r="M125" i="3" l="1"/>
  <c r="N126" i="3" s="1"/>
  <c r="O131" i="3" s="1"/>
  <c r="K126" i="3"/>
  <c r="S68" i="3"/>
  <c r="N128" i="2"/>
  <c r="O133" i="2" s="1"/>
  <c r="K128" i="2"/>
  <c r="S68" i="2"/>
  <c r="U68" i="2" s="1"/>
  <c r="M126" i="3" l="1"/>
  <c r="N127" i="3" s="1"/>
  <c r="O132" i="3" s="1"/>
  <c r="K127" i="3"/>
  <c r="T68" i="3"/>
  <c r="P69" i="3"/>
  <c r="U68" i="3"/>
  <c r="K129" i="2"/>
  <c r="N129" i="2"/>
  <c r="O134" i="2" s="1"/>
  <c r="T68" i="2"/>
  <c r="P69" i="2"/>
  <c r="S69" i="3" l="1"/>
  <c r="M127" i="3"/>
  <c r="N128" i="3" s="1"/>
  <c r="O133" i="3" s="1"/>
  <c r="K128" i="3"/>
  <c r="S69" i="2"/>
  <c r="K130" i="2"/>
  <c r="N130" i="2"/>
  <c r="O135" i="2" s="1"/>
  <c r="K129" i="3" l="1"/>
  <c r="M128" i="3"/>
  <c r="N129" i="3" s="1"/>
  <c r="O134" i="3" s="1"/>
  <c r="T69" i="3"/>
  <c r="P70" i="3"/>
  <c r="U69" i="3"/>
  <c r="N131" i="2"/>
  <c r="O136" i="2" s="1"/>
  <c r="K131" i="2"/>
  <c r="T69" i="2"/>
  <c r="P70" i="2"/>
  <c r="U69" i="2"/>
  <c r="S70" i="3" l="1"/>
  <c r="K130" i="3"/>
  <c r="M129" i="3"/>
  <c r="N130" i="3" s="1"/>
  <c r="O135" i="3" s="1"/>
  <c r="N132" i="2"/>
  <c r="O137" i="2" s="1"/>
  <c r="K132" i="2"/>
  <c r="S70" i="2"/>
  <c r="M130" i="3" l="1"/>
  <c r="N131" i="3" s="1"/>
  <c r="O136" i="3" s="1"/>
  <c r="K131" i="3"/>
  <c r="T70" i="3"/>
  <c r="P71" i="3"/>
  <c r="U70" i="3"/>
  <c r="T70" i="2"/>
  <c r="P71" i="2"/>
  <c r="U70" i="2"/>
  <c r="N133" i="2"/>
  <c r="O138" i="2" s="1"/>
  <c r="K133" i="2"/>
  <c r="S71" i="3" l="1"/>
  <c r="M131" i="3"/>
  <c r="N132" i="3" s="1"/>
  <c r="O137" i="3" s="1"/>
  <c r="K132" i="3"/>
  <c r="N134" i="2"/>
  <c r="O139" i="2" s="1"/>
  <c r="K134" i="2"/>
  <c r="S71" i="2"/>
  <c r="U71" i="2" s="1"/>
  <c r="M132" i="3" l="1"/>
  <c r="N133" i="3" s="1"/>
  <c r="O138" i="3" s="1"/>
  <c r="K133" i="3"/>
  <c r="T71" i="3"/>
  <c r="P72" i="3"/>
  <c r="U71" i="3"/>
  <c r="T71" i="2"/>
  <c r="P72" i="2"/>
  <c r="K135" i="2"/>
  <c r="N135" i="2"/>
  <c r="O140" i="2" s="1"/>
  <c r="M133" i="3" l="1"/>
  <c r="N134" i="3" s="1"/>
  <c r="O139" i="3" s="1"/>
  <c r="K134" i="3"/>
  <c r="S72" i="3"/>
  <c r="N136" i="2"/>
  <c r="O141" i="2" s="1"/>
  <c r="K136" i="2"/>
  <c r="S72" i="2"/>
  <c r="K135" i="3" l="1"/>
  <c r="M134" i="3"/>
  <c r="N135" i="3" s="1"/>
  <c r="O140" i="3" s="1"/>
  <c r="T72" i="3"/>
  <c r="P73" i="3"/>
  <c r="U72" i="3"/>
  <c r="T72" i="2"/>
  <c r="P73" i="2"/>
  <c r="U72" i="2"/>
  <c r="N137" i="2"/>
  <c r="O142" i="2" s="1"/>
  <c r="K137" i="2"/>
  <c r="S73" i="3" l="1"/>
  <c r="M135" i="3"/>
  <c r="N136" i="3" s="1"/>
  <c r="O141" i="3" s="1"/>
  <c r="K136" i="3"/>
  <c r="N138" i="2"/>
  <c r="O143" i="2" s="1"/>
  <c r="K138" i="2"/>
  <c r="S73" i="2"/>
  <c r="M136" i="3" l="1"/>
  <c r="N137" i="3" s="1"/>
  <c r="O142" i="3" s="1"/>
  <c r="K137" i="3"/>
  <c r="T73" i="3"/>
  <c r="P74" i="3"/>
  <c r="U73" i="3"/>
  <c r="N139" i="2"/>
  <c r="O144" i="2" s="1"/>
  <c r="K139" i="2"/>
  <c r="T73" i="2"/>
  <c r="P74" i="2"/>
  <c r="U73" i="2"/>
  <c r="M137" i="3" l="1"/>
  <c r="N138" i="3" s="1"/>
  <c r="O143" i="3" s="1"/>
  <c r="K138" i="3"/>
  <c r="S74" i="3"/>
  <c r="K140" i="2"/>
  <c r="N140" i="2"/>
  <c r="O145" i="2" s="1"/>
  <c r="S74" i="2"/>
  <c r="T74" i="3" l="1"/>
  <c r="P75" i="3"/>
  <c r="U74" i="3"/>
  <c r="M138" i="3"/>
  <c r="N139" i="3" s="1"/>
  <c r="O144" i="3" s="1"/>
  <c r="K139" i="3"/>
  <c r="T74" i="2"/>
  <c r="P75" i="2"/>
  <c r="U74" i="2"/>
  <c r="N141" i="2"/>
  <c r="O146" i="2" s="1"/>
  <c r="K141" i="2"/>
  <c r="K140" i="3" l="1"/>
  <c r="M139" i="3"/>
  <c r="N140" i="3" s="1"/>
  <c r="O145" i="3" s="1"/>
  <c r="S75" i="3"/>
  <c r="U75" i="3" s="1"/>
  <c r="N142" i="2"/>
  <c r="O147" i="2" s="1"/>
  <c r="K142" i="2"/>
  <c r="S75" i="2"/>
  <c r="U75" i="2" s="1"/>
  <c r="T75" i="3" l="1"/>
  <c r="P76" i="3"/>
  <c r="M140" i="3"/>
  <c r="N141" i="3" s="1"/>
  <c r="O146" i="3" s="1"/>
  <c r="K141" i="3"/>
  <c r="T75" i="2"/>
  <c r="P76" i="2"/>
  <c r="N143" i="2"/>
  <c r="O148" i="2" s="1"/>
  <c r="K143" i="2"/>
  <c r="M141" i="3" l="1"/>
  <c r="N142" i="3" s="1"/>
  <c r="O147" i="3" s="1"/>
  <c r="K142" i="3"/>
  <c r="S76" i="3"/>
  <c r="N144" i="2"/>
  <c r="O149" i="2" s="1"/>
  <c r="K144" i="2"/>
  <c r="S76" i="2"/>
  <c r="M142" i="3" l="1"/>
  <c r="N143" i="3" s="1"/>
  <c r="O148" i="3" s="1"/>
  <c r="K143" i="3"/>
  <c r="T76" i="3"/>
  <c r="P77" i="3"/>
  <c r="U76" i="3"/>
  <c r="K145" i="2"/>
  <c r="N145" i="2"/>
  <c r="O150" i="2" s="1"/>
  <c r="T76" i="2"/>
  <c r="P77" i="2"/>
  <c r="U76" i="2"/>
  <c r="M143" i="3" l="1"/>
  <c r="N144" i="3" s="1"/>
  <c r="O149" i="3" s="1"/>
  <c r="K144" i="3"/>
  <c r="S77" i="3"/>
  <c r="S77" i="2"/>
  <c r="K146" i="2"/>
  <c r="N146" i="2"/>
  <c r="O151" i="2" s="1"/>
  <c r="K145" i="3" l="1"/>
  <c r="M144" i="3"/>
  <c r="N145" i="3" s="1"/>
  <c r="O150" i="3" s="1"/>
  <c r="T77" i="3"/>
  <c r="P78" i="3"/>
  <c r="U77" i="3"/>
  <c r="N147" i="2"/>
  <c r="O152" i="2" s="1"/>
  <c r="K147" i="2"/>
  <c r="T77" i="2"/>
  <c r="P78" i="2"/>
  <c r="U77" i="2"/>
  <c r="S78" i="3" l="1"/>
  <c r="U78" i="3" s="1"/>
  <c r="K146" i="3"/>
  <c r="M145" i="3"/>
  <c r="N146" i="3" s="1"/>
  <c r="O151" i="3" s="1"/>
  <c r="S78" i="2"/>
  <c r="U78" i="2" s="1"/>
  <c r="N148" i="2"/>
  <c r="O153" i="2" s="1"/>
  <c r="K148" i="2"/>
  <c r="M146" i="3" l="1"/>
  <c r="N147" i="3" s="1"/>
  <c r="O152" i="3" s="1"/>
  <c r="K147" i="3"/>
  <c r="T78" i="3"/>
  <c r="P79" i="3"/>
  <c r="N149" i="2"/>
  <c r="O154" i="2" s="1"/>
  <c r="K149" i="2"/>
  <c r="T78" i="2"/>
  <c r="P79" i="2"/>
  <c r="S79" i="3" l="1"/>
  <c r="M147" i="3"/>
  <c r="N148" i="3" s="1"/>
  <c r="O153" i="3" s="1"/>
  <c r="K148" i="3"/>
  <c r="S79" i="2"/>
  <c r="N150" i="2"/>
  <c r="O155" i="2" s="1"/>
  <c r="K150" i="2"/>
  <c r="M148" i="3" l="1"/>
  <c r="N149" i="3" s="1"/>
  <c r="O154" i="3" s="1"/>
  <c r="K149" i="3"/>
  <c r="T79" i="3"/>
  <c r="P80" i="3"/>
  <c r="U79" i="3"/>
  <c r="K151" i="2"/>
  <c r="N151" i="2"/>
  <c r="O156" i="2" s="1"/>
  <c r="T79" i="2"/>
  <c r="P80" i="2"/>
  <c r="U79" i="2"/>
  <c r="M149" i="3" l="1"/>
  <c r="N150" i="3" s="1"/>
  <c r="O155" i="3" s="1"/>
  <c r="K150" i="3"/>
  <c r="S80" i="3"/>
  <c r="U80" i="3" s="1"/>
  <c r="S80" i="2"/>
  <c r="N152" i="2"/>
  <c r="O157" i="2" s="1"/>
  <c r="K152" i="2"/>
  <c r="T80" i="3" l="1"/>
  <c r="P81" i="3"/>
  <c r="K151" i="3"/>
  <c r="M150" i="3"/>
  <c r="N151" i="3" s="1"/>
  <c r="O156" i="3" s="1"/>
  <c r="N153" i="2"/>
  <c r="O158" i="2" s="1"/>
  <c r="K153" i="2"/>
  <c r="T80" i="2"/>
  <c r="P81" i="2"/>
  <c r="U80" i="2"/>
  <c r="M151" i="3" l="1"/>
  <c r="N152" i="3" s="1"/>
  <c r="O157" i="3" s="1"/>
  <c r="K152" i="3"/>
  <c r="S81" i="3"/>
  <c r="S81" i="2"/>
  <c r="N154" i="2"/>
  <c r="O159" i="2" s="1"/>
  <c r="K154" i="2"/>
  <c r="T81" i="3" l="1"/>
  <c r="P82" i="3"/>
  <c r="M152" i="3"/>
  <c r="N153" i="3" s="1"/>
  <c r="O158" i="3" s="1"/>
  <c r="K153" i="3"/>
  <c r="U81" i="3"/>
  <c r="N155" i="2"/>
  <c r="O160" i="2" s="1"/>
  <c r="K155" i="2"/>
  <c r="T81" i="2"/>
  <c r="P82" i="2"/>
  <c r="U81" i="2"/>
  <c r="M153" i="3" l="1"/>
  <c r="N154" i="3" s="1"/>
  <c r="O159" i="3" s="1"/>
  <c r="K154" i="3"/>
  <c r="S82" i="3"/>
  <c r="S82" i="2"/>
  <c r="K156" i="2"/>
  <c r="N156" i="2"/>
  <c r="O161" i="2" s="1"/>
  <c r="T82" i="3" l="1"/>
  <c r="P83" i="3"/>
  <c r="U82" i="3"/>
  <c r="M154" i="3"/>
  <c r="N155" i="3" s="1"/>
  <c r="O160" i="3" s="1"/>
  <c r="K155" i="3"/>
  <c r="N157" i="2"/>
  <c r="O162" i="2" s="1"/>
  <c r="K157" i="2"/>
  <c r="T82" i="2"/>
  <c r="P83" i="2"/>
  <c r="U82" i="2"/>
  <c r="K156" i="3" l="1"/>
  <c r="M155" i="3"/>
  <c r="N156" i="3" s="1"/>
  <c r="O161" i="3" s="1"/>
  <c r="S83" i="3"/>
  <c r="U83" i="3" s="1"/>
  <c r="N158" i="2"/>
  <c r="O163" i="2" s="1"/>
  <c r="K158" i="2"/>
  <c r="S83" i="2"/>
  <c r="U83" i="2" s="1"/>
  <c r="T83" i="3" l="1"/>
  <c r="P84" i="3"/>
  <c r="M156" i="3"/>
  <c r="N157" i="3" s="1"/>
  <c r="O162" i="3" s="1"/>
  <c r="K157" i="3"/>
  <c r="T83" i="2"/>
  <c r="P84" i="2"/>
  <c r="N159" i="2"/>
  <c r="O164" i="2" s="1"/>
  <c r="K159" i="2"/>
  <c r="M157" i="3" l="1"/>
  <c r="N158" i="3" s="1"/>
  <c r="O163" i="3" s="1"/>
  <c r="K158" i="3"/>
  <c r="S84" i="3"/>
  <c r="U84" i="3" s="1"/>
  <c r="N160" i="2"/>
  <c r="O165" i="2" s="1"/>
  <c r="K160" i="2"/>
  <c r="S84" i="2"/>
  <c r="U84" i="2" s="1"/>
  <c r="T84" i="3" l="1"/>
  <c r="P85" i="3"/>
  <c r="M158" i="3"/>
  <c r="N159" i="3" s="1"/>
  <c r="O164" i="3" s="1"/>
  <c r="K159" i="3"/>
  <c r="T84" i="2"/>
  <c r="P85" i="2"/>
  <c r="K161" i="2"/>
  <c r="N161" i="2"/>
  <c r="O166" i="2" s="1"/>
  <c r="M159" i="3" l="1"/>
  <c r="N160" i="3" s="1"/>
  <c r="O165" i="3" s="1"/>
  <c r="K160" i="3"/>
  <c r="S85" i="3"/>
  <c r="U85" i="3" s="1"/>
  <c r="K162" i="2"/>
  <c r="N162" i="2"/>
  <c r="O167" i="2" s="1"/>
  <c r="S85" i="2"/>
  <c r="T85" i="3" l="1"/>
  <c r="P86" i="3"/>
  <c r="K161" i="3"/>
  <c r="M160" i="3"/>
  <c r="N161" i="3" s="1"/>
  <c r="O166" i="3" s="1"/>
  <c r="T85" i="2"/>
  <c r="P86" i="2"/>
  <c r="U85" i="2"/>
  <c r="N163" i="2"/>
  <c r="O168" i="2" s="1"/>
  <c r="K163" i="2"/>
  <c r="K162" i="3" l="1"/>
  <c r="M161" i="3"/>
  <c r="N162" i="3" s="1"/>
  <c r="O167" i="3" s="1"/>
  <c r="S86" i="3"/>
  <c r="N164" i="2"/>
  <c r="O169" i="2" s="1"/>
  <c r="K164" i="2"/>
  <c r="S86" i="2"/>
  <c r="T86" i="3" l="1"/>
  <c r="P87" i="3"/>
  <c r="U86" i="3"/>
  <c r="M162" i="3"/>
  <c r="N163" i="3" s="1"/>
  <c r="O168" i="3" s="1"/>
  <c r="K163" i="3"/>
  <c r="T86" i="2"/>
  <c r="P87" i="2"/>
  <c r="U86" i="2"/>
  <c r="N165" i="2"/>
  <c r="K165" i="2"/>
  <c r="X16" i="2"/>
  <c r="M163" i="3" l="1"/>
  <c r="N164" i="3" s="1"/>
  <c r="O169" i="3" s="1"/>
  <c r="K164" i="3"/>
  <c r="S87" i="3"/>
  <c r="N166" i="2"/>
  <c r="K166" i="2"/>
  <c r="S87" i="2"/>
  <c r="T87" i="3" l="1"/>
  <c r="P88" i="3"/>
  <c r="U87" i="3"/>
  <c r="M164" i="3"/>
  <c r="N165" i="3" s="1"/>
  <c r="K165" i="3"/>
  <c r="X16" i="3"/>
  <c r="T87" i="2"/>
  <c r="P88" i="2"/>
  <c r="U87" i="2"/>
  <c r="K167" i="2"/>
  <c r="N167" i="2"/>
  <c r="M165" i="3" l="1"/>
  <c r="N166" i="3" s="1"/>
  <c r="K166" i="3"/>
  <c r="S88" i="3"/>
  <c r="U88" i="3" s="1"/>
  <c r="N168" i="2"/>
  <c r="K168" i="2"/>
  <c r="S88" i="2"/>
  <c r="K167" i="3" l="1"/>
  <c r="M166" i="3"/>
  <c r="N167" i="3" s="1"/>
  <c r="T88" i="3"/>
  <c r="P89" i="3"/>
  <c r="T88" i="2"/>
  <c r="P89" i="2"/>
  <c r="U88" i="2"/>
  <c r="N169" i="2"/>
  <c r="K169" i="2"/>
  <c r="X13" i="2" s="1"/>
  <c r="S89" i="3" l="1"/>
  <c r="M167" i="3"/>
  <c r="N168" i="3" s="1"/>
  <c r="K168" i="3"/>
  <c r="S89" i="2"/>
  <c r="M168" i="3" l="1"/>
  <c r="N169" i="3" s="1"/>
  <c r="K169" i="3"/>
  <c r="M169" i="3" s="1"/>
  <c r="X13" i="3" s="1"/>
  <c r="T89" i="3"/>
  <c r="P90" i="3"/>
  <c r="U89" i="3"/>
  <c r="T89" i="2"/>
  <c r="P90" i="2"/>
  <c r="U89" i="2"/>
  <c r="S90" i="3" l="1"/>
  <c r="S90" i="2"/>
  <c r="T90" i="3" l="1"/>
  <c r="P91" i="3"/>
  <c r="U90" i="3"/>
  <c r="T90" i="2"/>
  <c r="P91" i="2"/>
  <c r="U90" i="2"/>
  <c r="S91" i="3" l="1"/>
  <c r="S91" i="2"/>
  <c r="T91" i="3" l="1"/>
  <c r="P92" i="3"/>
  <c r="U91" i="3"/>
  <c r="T91" i="2"/>
  <c r="P92" i="2"/>
  <c r="U91" i="2"/>
  <c r="S92" i="3" l="1"/>
  <c r="S92" i="2"/>
  <c r="T92" i="3" l="1"/>
  <c r="P93" i="3"/>
  <c r="U92" i="3"/>
  <c r="T92" i="2"/>
  <c r="P93" i="2"/>
  <c r="U92" i="2"/>
  <c r="S93" i="3" l="1"/>
  <c r="S93" i="2"/>
  <c r="T93" i="3" l="1"/>
  <c r="P94" i="3"/>
  <c r="U93" i="3"/>
  <c r="T93" i="2"/>
  <c r="P94" i="2"/>
  <c r="U93" i="2"/>
  <c r="S94" i="3" l="1"/>
  <c r="U94" i="3" s="1"/>
  <c r="S94" i="2"/>
  <c r="U94" i="2"/>
  <c r="T94" i="3" l="1"/>
  <c r="P95" i="3"/>
  <c r="T94" i="2"/>
  <c r="P95" i="2"/>
  <c r="S95" i="3" l="1"/>
  <c r="S95" i="2"/>
  <c r="T95" i="3" l="1"/>
  <c r="P96" i="3"/>
  <c r="U95" i="3"/>
  <c r="T95" i="2"/>
  <c r="P96" i="2"/>
  <c r="U95" i="2"/>
  <c r="S96" i="3" l="1"/>
  <c r="S96" i="2"/>
  <c r="T96" i="3" l="1"/>
  <c r="P97" i="3"/>
  <c r="U96" i="3"/>
  <c r="T96" i="2"/>
  <c r="P97" i="2"/>
  <c r="U96" i="2"/>
  <c r="S97" i="3" l="1"/>
  <c r="S97" i="2"/>
  <c r="T97" i="3" l="1"/>
  <c r="P98" i="3"/>
  <c r="U97" i="3"/>
  <c r="T97" i="2"/>
  <c r="P98" i="2"/>
  <c r="U97" i="2"/>
  <c r="S98" i="3" l="1"/>
  <c r="S98" i="2"/>
  <c r="T98" i="3" l="1"/>
  <c r="P99" i="3"/>
  <c r="U98" i="3"/>
  <c r="T98" i="2"/>
  <c r="P99" i="2"/>
  <c r="U98" i="2"/>
  <c r="S99" i="3" l="1"/>
  <c r="U99" i="3"/>
  <c r="S99" i="2"/>
  <c r="U99" i="2"/>
  <c r="T99" i="3" l="1"/>
  <c r="P100" i="3"/>
  <c r="T99" i="2"/>
  <c r="P100" i="2"/>
  <c r="S100" i="3" l="1"/>
  <c r="S100" i="2"/>
  <c r="T100" i="3" l="1"/>
  <c r="P101" i="3"/>
  <c r="U100" i="3"/>
  <c r="T100" i="2"/>
  <c r="P101" i="2"/>
  <c r="U100" i="2"/>
  <c r="S101" i="3" l="1"/>
  <c r="S101" i="2"/>
  <c r="T101" i="3" l="1"/>
  <c r="P102" i="3"/>
  <c r="U101" i="3"/>
  <c r="T101" i="2"/>
  <c r="P102" i="2"/>
  <c r="U101" i="2"/>
  <c r="S102" i="3" l="1"/>
  <c r="S102" i="2"/>
  <c r="T102" i="3" l="1"/>
  <c r="P103" i="3"/>
  <c r="U102" i="3"/>
  <c r="T102" i="2"/>
  <c r="P103" i="2"/>
  <c r="U102" i="2"/>
  <c r="S103" i="3" l="1"/>
  <c r="S103" i="2"/>
  <c r="T103" i="3" l="1"/>
  <c r="P104" i="3"/>
  <c r="U103" i="3"/>
  <c r="T103" i="2"/>
  <c r="P104" i="2"/>
  <c r="U103" i="2"/>
  <c r="S104" i="3" l="1"/>
  <c r="S104" i="2"/>
  <c r="T104" i="3" l="1"/>
  <c r="P105" i="3"/>
  <c r="U104" i="3"/>
  <c r="T104" i="2"/>
  <c r="P105" i="2"/>
  <c r="U104" i="2"/>
  <c r="S105" i="3" l="1"/>
  <c r="S105" i="2"/>
  <c r="T105" i="3" l="1"/>
  <c r="P106" i="3"/>
  <c r="U105" i="3"/>
  <c r="T105" i="2"/>
  <c r="P106" i="2"/>
  <c r="U105" i="2"/>
  <c r="S106" i="3" l="1"/>
  <c r="S106" i="2"/>
  <c r="T106" i="3" l="1"/>
  <c r="P107" i="3"/>
  <c r="U106" i="3"/>
  <c r="T106" i="2"/>
  <c r="P107" i="2"/>
  <c r="U106" i="2"/>
  <c r="S107" i="3" l="1"/>
  <c r="S107" i="2"/>
  <c r="T107" i="3" l="1"/>
  <c r="P108" i="3"/>
  <c r="U107" i="3"/>
  <c r="T107" i="2"/>
  <c r="P108" i="2"/>
  <c r="U107" i="2"/>
  <c r="S108" i="3" l="1"/>
  <c r="S108" i="2"/>
  <c r="T108" i="3" l="1"/>
  <c r="P109" i="3"/>
  <c r="U108" i="3"/>
  <c r="T108" i="2"/>
  <c r="P109" i="2"/>
  <c r="U108" i="2"/>
  <c r="S109" i="3" l="1"/>
  <c r="S109" i="2"/>
  <c r="T109" i="3" l="1"/>
  <c r="P110" i="3"/>
  <c r="U109" i="3"/>
  <c r="T109" i="2"/>
  <c r="P110" i="2"/>
  <c r="U109" i="2"/>
  <c r="S110" i="3" l="1"/>
  <c r="U110" i="3" s="1"/>
  <c r="S110" i="2"/>
  <c r="U110" i="2"/>
  <c r="T110" i="3" l="1"/>
  <c r="P111" i="3"/>
  <c r="T110" i="2"/>
  <c r="P111" i="2"/>
  <c r="S111" i="3" l="1"/>
  <c r="S111" i="2"/>
  <c r="T111" i="3" l="1"/>
  <c r="P112" i="3"/>
  <c r="U111" i="3"/>
  <c r="T111" i="2"/>
  <c r="P112" i="2"/>
  <c r="U111" i="2"/>
  <c r="S112" i="3" l="1"/>
  <c r="S112" i="2"/>
  <c r="T112" i="3" l="1"/>
  <c r="P113" i="3"/>
  <c r="U112" i="3"/>
  <c r="T112" i="2"/>
  <c r="P113" i="2"/>
  <c r="U112" i="2"/>
  <c r="S113" i="3" l="1"/>
  <c r="S113" i="2"/>
  <c r="T113" i="3" l="1"/>
  <c r="P114" i="3"/>
  <c r="U113" i="3"/>
  <c r="T113" i="2"/>
  <c r="P114" i="2"/>
  <c r="U113" i="2"/>
  <c r="S114" i="3" l="1"/>
  <c r="S114" i="2"/>
  <c r="T114" i="3" l="1"/>
  <c r="P115" i="3"/>
  <c r="U114" i="3"/>
  <c r="T114" i="2"/>
  <c r="P115" i="2"/>
  <c r="U114" i="2"/>
  <c r="S115" i="3" l="1"/>
  <c r="U115" i="3"/>
  <c r="S115" i="2"/>
  <c r="U115" i="2" s="1"/>
  <c r="T115" i="3" l="1"/>
  <c r="P116" i="3"/>
  <c r="T115" i="2"/>
  <c r="P116" i="2"/>
  <c r="S116" i="3" l="1"/>
  <c r="S116" i="2"/>
  <c r="T116" i="3" l="1"/>
  <c r="P117" i="3"/>
  <c r="U116" i="3"/>
  <c r="T116" i="2"/>
  <c r="P117" i="2"/>
  <c r="U116" i="2"/>
  <c r="S117" i="3" l="1"/>
  <c r="S117" i="2"/>
  <c r="T117" i="3" l="1"/>
  <c r="P118" i="3"/>
  <c r="U117" i="3"/>
  <c r="T117" i="2"/>
  <c r="P118" i="2"/>
  <c r="U117" i="2"/>
  <c r="S118" i="3" l="1"/>
  <c r="S118" i="2"/>
  <c r="T118" i="3" l="1"/>
  <c r="P119" i="3"/>
  <c r="U118" i="3"/>
  <c r="T118" i="2"/>
  <c r="P119" i="2"/>
  <c r="U118" i="2"/>
  <c r="S119" i="3" l="1"/>
  <c r="S119" i="2"/>
  <c r="T119" i="3" l="1"/>
  <c r="P120" i="3"/>
  <c r="U119" i="3"/>
  <c r="T119" i="2"/>
  <c r="P120" i="2"/>
  <c r="U119" i="2"/>
  <c r="S120" i="3" l="1"/>
  <c r="S120" i="2"/>
  <c r="T120" i="3" l="1"/>
  <c r="P121" i="3"/>
  <c r="U120" i="3"/>
  <c r="T120" i="2"/>
  <c r="P121" i="2"/>
  <c r="U120" i="2"/>
  <c r="S121" i="3" l="1"/>
  <c r="S121" i="2"/>
  <c r="T121" i="3" l="1"/>
  <c r="P122" i="3"/>
  <c r="U121" i="3"/>
  <c r="T121" i="2"/>
  <c r="P122" i="2"/>
  <c r="U121" i="2"/>
  <c r="S122" i="3" l="1"/>
  <c r="S122" i="2"/>
  <c r="T122" i="3" l="1"/>
  <c r="P123" i="3"/>
  <c r="U122" i="3"/>
  <c r="T122" i="2"/>
  <c r="P123" i="2"/>
  <c r="U122" i="2"/>
  <c r="S123" i="3" l="1"/>
  <c r="S123" i="2"/>
  <c r="T123" i="3" l="1"/>
  <c r="P124" i="3"/>
  <c r="U123" i="3"/>
  <c r="T123" i="2"/>
  <c r="P124" i="2"/>
  <c r="U123" i="2"/>
  <c r="S124" i="3" l="1"/>
  <c r="S124" i="2"/>
  <c r="T124" i="3" l="1"/>
  <c r="P125" i="3"/>
  <c r="U124" i="3"/>
  <c r="T124" i="2"/>
  <c r="P125" i="2"/>
  <c r="U124" i="2"/>
  <c r="S125" i="3" l="1"/>
  <c r="S125" i="2"/>
  <c r="T125" i="3" l="1"/>
  <c r="P126" i="3"/>
  <c r="U125" i="3"/>
  <c r="T125" i="2"/>
  <c r="P126" i="2"/>
  <c r="U125" i="2"/>
  <c r="S126" i="3" l="1"/>
  <c r="U126" i="3" s="1"/>
  <c r="S126" i="2"/>
  <c r="U126" i="2"/>
  <c r="T126" i="3" l="1"/>
  <c r="P127" i="3"/>
  <c r="T126" i="2"/>
  <c r="P127" i="2"/>
  <c r="S127" i="3" l="1"/>
  <c r="S127" i="2"/>
  <c r="T127" i="3" l="1"/>
  <c r="P128" i="3"/>
  <c r="U127" i="3"/>
  <c r="T127" i="2"/>
  <c r="P128" i="2"/>
  <c r="U127" i="2"/>
  <c r="S128" i="3" l="1"/>
  <c r="S128" i="2"/>
  <c r="T128" i="3" l="1"/>
  <c r="P129" i="3"/>
  <c r="U128" i="3"/>
  <c r="T128" i="2"/>
  <c r="P129" i="2"/>
  <c r="U128" i="2"/>
  <c r="S129" i="3" l="1"/>
  <c r="S129" i="2"/>
  <c r="T129" i="3" l="1"/>
  <c r="P130" i="3"/>
  <c r="U129" i="3"/>
  <c r="T129" i="2"/>
  <c r="P130" i="2"/>
  <c r="U129" i="2"/>
  <c r="S130" i="3" l="1"/>
  <c r="S130" i="2"/>
  <c r="T130" i="3" l="1"/>
  <c r="P131" i="3"/>
  <c r="U130" i="3"/>
  <c r="T130" i="2"/>
  <c r="P131" i="2"/>
  <c r="U130" i="2"/>
  <c r="S131" i="3" l="1"/>
  <c r="U131" i="3" s="1"/>
  <c r="S131" i="2"/>
  <c r="U131" i="2" s="1"/>
  <c r="T131" i="3" l="1"/>
  <c r="P132" i="3"/>
  <c r="T131" i="2"/>
  <c r="P132" i="2"/>
  <c r="S132" i="3" l="1"/>
  <c r="S132" i="2"/>
  <c r="T132" i="3" l="1"/>
  <c r="P133" i="3"/>
  <c r="U132" i="3"/>
  <c r="T132" i="2"/>
  <c r="P133" i="2"/>
  <c r="U132" i="2"/>
  <c r="S133" i="3" l="1"/>
  <c r="S133" i="2"/>
  <c r="T133" i="3" l="1"/>
  <c r="P134" i="3"/>
  <c r="U133" i="3"/>
  <c r="T133" i="2"/>
  <c r="P134" i="2"/>
  <c r="U133" i="2"/>
  <c r="S134" i="3" l="1"/>
  <c r="S134" i="2"/>
  <c r="T134" i="3" l="1"/>
  <c r="P135" i="3"/>
  <c r="U134" i="3"/>
  <c r="T134" i="2"/>
  <c r="P135" i="2"/>
  <c r="U134" i="2"/>
  <c r="S135" i="3" l="1"/>
  <c r="S135" i="2"/>
  <c r="T135" i="3" l="1"/>
  <c r="P136" i="3"/>
  <c r="U135" i="3"/>
  <c r="T135" i="2"/>
  <c r="P136" i="2"/>
  <c r="U135" i="2"/>
  <c r="S136" i="3" l="1"/>
  <c r="S136" i="2"/>
  <c r="T136" i="3" l="1"/>
  <c r="P137" i="3"/>
  <c r="U136" i="3"/>
  <c r="T136" i="2"/>
  <c r="P137" i="2"/>
  <c r="U136" i="2"/>
  <c r="S137" i="3" l="1"/>
  <c r="S137" i="2"/>
  <c r="T137" i="3" l="1"/>
  <c r="P138" i="3"/>
  <c r="U137" i="3"/>
  <c r="T137" i="2"/>
  <c r="P138" i="2"/>
  <c r="U137" i="2"/>
  <c r="S138" i="3" l="1"/>
  <c r="S138" i="2"/>
  <c r="T138" i="3" l="1"/>
  <c r="P139" i="3"/>
  <c r="U138" i="3"/>
  <c r="T138" i="2"/>
  <c r="P139" i="2"/>
  <c r="U138" i="2"/>
  <c r="S139" i="3" l="1"/>
  <c r="S139" i="2"/>
  <c r="T139" i="3" l="1"/>
  <c r="P140" i="3"/>
  <c r="U139" i="3"/>
  <c r="T139" i="2"/>
  <c r="P140" i="2"/>
  <c r="U139" i="2"/>
  <c r="S140" i="3" l="1"/>
  <c r="S140" i="2"/>
  <c r="T140" i="3" l="1"/>
  <c r="P141" i="3"/>
  <c r="U140" i="3"/>
  <c r="T140" i="2"/>
  <c r="P141" i="2"/>
  <c r="U140" i="2"/>
  <c r="S141" i="3" l="1"/>
  <c r="S141" i="2"/>
  <c r="T141" i="3" l="1"/>
  <c r="P142" i="3"/>
  <c r="U141" i="3"/>
  <c r="T141" i="2"/>
  <c r="P142" i="2"/>
  <c r="U141" i="2"/>
  <c r="S142" i="3" l="1"/>
  <c r="U142" i="3" s="1"/>
  <c r="S142" i="2"/>
  <c r="U142" i="2" s="1"/>
  <c r="T142" i="3" l="1"/>
  <c r="P143" i="3"/>
  <c r="T142" i="2"/>
  <c r="P143" i="2"/>
  <c r="S143" i="3" l="1"/>
  <c r="S143" i="2"/>
  <c r="T143" i="3" l="1"/>
  <c r="P144" i="3"/>
  <c r="U143" i="3"/>
  <c r="T143" i="2"/>
  <c r="P144" i="2"/>
  <c r="U143" i="2"/>
  <c r="S144" i="3" l="1"/>
  <c r="S144" i="2"/>
  <c r="T144" i="3" l="1"/>
  <c r="P145" i="3"/>
  <c r="U144" i="3"/>
  <c r="T144" i="2"/>
  <c r="P145" i="2"/>
  <c r="U144" i="2"/>
  <c r="S145" i="3" l="1"/>
  <c r="S145" i="2"/>
  <c r="T145" i="3" l="1"/>
  <c r="P146" i="3"/>
  <c r="U145" i="3"/>
  <c r="T145" i="2"/>
  <c r="P146" i="2"/>
  <c r="U145" i="2"/>
  <c r="S146" i="3" l="1"/>
  <c r="S146" i="2"/>
  <c r="T146" i="3" l="1"/>
  <c r="P147" i="3"/>
  <c r="U146" i="3"/>
  <c r="T146" i="2"/>
  <c r="P147" i="2"/>
  <c r="U146" i="2"/>
  <c r="S147" i="3" l="1"/>
  <c r="U147" i="3" s="1"/>
  <c r="S147" i="2"/>
  <c r="U147" i="2"/>
  <c r="T147" i="3" l="1"/>
  <c r="P148" i="3"/>
  <c r="T147" i="2"/>
  <c r="P148" i="2"/>
  <c r="S148" i="3" l="1"/>
  <c r="S148" i="2"/>
  <c r="T148" i="3" l="1"/>
  <c r="P149" i="3"/>
  <c r="U148" i="3"/>
  <c r="T148" i="2"/>
  <c r="P149" i="2"/>
  <c r="U148" i="2"/>
  <c r="S149" i="3" l="1"/>
  <c r="S149" i="2"/>
  <c r="T149" i="3" l="1"/>
  <c r="P150" i="3"/>
  <c r="U149" i="3"/>
  <c r="T149" i="2"/>
  <c r="P150" i="2"/>
  <c r="U149" i="2"/>
  <c r="S150" i="3" l="1"/>
  <c r="S150" i="2"/>
  <c r="T150" i="3" l="1"/>
  <c r="P151" i="3"/>
  <c r="U150" i="3"/>
  <c r="T150" i="2"/>
  <c r="P151" i="2"/>
  <c r="U150" i="2"/>
  <c r="S151" i="3" l="1"/>
  <c r="S151" i="2"/>
  <c r="T151" i="3" l="1"/>
  <c r="P152" i="3"/>
  <c r="U151" i="3"/>
  <c r="T151" i="2"/>
  <c r="P152" i="2"/>
  <c r="U151" i="2"/>
  <c r="S152" i="3" l="1"/>
  <c r="S152" i="2"/>
  <c r="T152" i="3" l="1"/>
  <c r="P153" i="3"/>
  <c r="U152" i="3"/>
  <c r="T152" i="2"/>
  <c r="P153" i="2"/>
  <c r="U152" i="2"/>
  <c r="S153" i="3" l="1"/>
  <c r="S153" i="2"/>
  <c r="T153" i="3" l="1"/>
  <c r="P154" i="3"/>
  <c r="U153" i="3"/>
  <c r="T153" i="2"/>
  <c r="P154" i="2"/>
  <c r="U153" i="2"/>
  <c r="S154" i="3" l="1"/>
  <c r="S154" i="2"/>
  <c r="T154" i="3" l="1"/>
  <c r="P155" i="3"/>
  <c r="U154" i="3"/>
  <c r="T154" i="2"/>
  <c r="P155" i="2"/>
  <c r="U154" i="2"/>
  <c r="S155" i="3" l="1"/>
  <c r="S155" i="2"/>
  <c r="T155" i="3" l="1"/>
  <c r="P156" i="3"/>
  <c r="U155" i="3"/>
  <c r="T155" i="2"/>
  <c r="P156" i="2"/>
  <c r="U155" i="2"/>
  <c r="S156" i="3" l="1"/>
  <c r="S156" i="2"/>
  <c r="T156" i="3" l="1"/>
  <c r="P157" i="3"/>
  <c r="U156" i="3"/>
  <c r="T156" i="2"/>
  <c r="P157" i="2"/>
  <c r="U156" i="2"/>
  <c r="S157" i="3" l="1"/>
  <c r="S157" i="2"/>
  <c r="T157" i="3" l="1"/>
  <c r="P158" i="3"/>
  <c r="U157" i="3"/>
  <c r="T157" i="2"/>
  <c r="P158" i="2"/>
  <c r="U157" i="2"/>
  <c r="S158" i="3" l="1"/>
  <c r="U158" i="3"/>
  <c r="S158" i="2"/>
  <c r="U158" i="2"/>
  <c r="T158" i="3" l="1"/>
  <c r="P159" i="3"/>
  <c r="T158" i="2"/>
  <c r="P159" i="2"/>
  <c r="S159" i="3" l="1"/>
  <c r="S159" i="2"/>
  <c r="T159" i="3" l="1"/>
  <c r="P160" i="3"/>
  <c r="U159" i="3"/>
  <c r="T159" i="2"/>
  <c r="P160" i="2"/>
  <c r="U159" i="2"/>
  <c r="S160" i="3" l="1"/>
  <c r="S160" i="2"/>
  <c r="T160" i="3" l="1"/>
  <c r="P161" i="3"/>
  <c r="U160" i="3"/>
  <c r="T160" i="2"/>
  <c r="P161" i="2"/>
  <c r="U160" i="2"/>
  <c r="S161" i="3" l="1"/>
  <c r="S161" i="2"/>
  <c r="T161" i="3" l="1"/>
  <c r="P162" i="3"/>
  <c r="U161" i="3"/>
  <c r="T161" i="2"/>
  <c r="P162" i="2"/>
  <c r="U161" i="2"/>
  <c r="S162" i="3" l="1"/>
  <c r="S162" i="2"/>
  <c r="T162" i="3" l="1"/>
  <c r="P163" i="3"/>
  <c r="U162" i="3"/>
  <c r="T162" i="2"/>
  <c r="P163" i="2"/>
  <c r="U162" i="2"/>
  <c r="S163" i="3" l="1"/>
  <c r="U163" i="3"/>
  <c r="S163" i="2"/>
  <c r="U163" i="2" s="1"/>
  <c r="T163" i="3" l="1"/>
  <c r="P164" i="3"/>
  <c r="T163" i="2"/>
  <c r="P164" i="2"/>
  <c r="S164" i="3" l="1"/>
  <c r="S164" i="2"/>
  <c r="T164" i="3" l="1"/>
  <c r="P165" i="3"/>
  <c r="U164" i="3"/>
  <c r="T164" i="2"/>
  <c r="P165" i="2"/>
  <c r="U164" i="2"/>
  <c r="S165" i="3" l="1"/>
  <c r="S165" i="2"/>
  <c r="T165" i="3" l="1"/>
  <c r="P166" i="3"/>
  <c r="U165" i="3"/>
  <c r="T165" i="2"/>
  <c r="P166" i="2"/>
  <c r="U165" i="2"/>
  <c r="S166" i="3" l="1"/>
  <c r="S166" i="2"/>
  <c r="T166" i="3" l="1"/>
  <c r="P167" i="3"/>
  <c r="U166" i="3"/>
  <c r="T166" i="2"/>
  <c r="P167" i="2"/>
  <c r="U166" i="2"/>
  <c r="S167" i="3" l="1"/>
  <c r="S167" i="2"/>
  <c r="T167" i="3" l="1"/>
  <c r="P168" i="3"/>
  <c r="U167" i="3"/>
  <c r="T167" i="2"/>
  <c r="P168" i="2"/>
  <c r="U167" i="2"/>
  <c r="S168" i="3" l="1"/>
  <c r="S168" i="2"/>
  <c r="T168" i="3" l="1"/>
  <c r="P169" i="3"/>
  <c r="U168" i="3"/>
  <c r="T168" i="2"/>
  <c r="P169" i="2"/>
  <c r="U168" i="2"/>
  <c r="S169" i="3" l="1"/>
  <c r="T169" i="3" s="1"/>
  <c r="X15" i="3" s="1"/>
  <c r="S169" i="2"/>
  <c r="T169" i="2" s="1"/>
  <c r="X15" i="2" s="1"/>
  <c r="U169" i="3" l="1"/>
  <c r="U169" i="2"/>
  <c r="AB14" i="3" l="1"/>
  <c r="AB15" i="3"/>
  <c r="AB16" i="3"/>
  <c r="AB17" i="3"/>
  <c r="AB18" i="3"/>
  <c r="AB19" i="3"/>
  <c r="AB14" i="2"/>
  <c r="AB15" i="2"/>
  <c r="AB16" i="2"/>
  <c r="AB17" i="2"/>
  <c r="AB18" i="2"/>
  <c r="AB19" i="2"/>
</calcChain>
</file>

<file path=xl/sharedStrings.xml><?xml version="1.0" encoding="utf-8"?>
<sst xmlns="http://schemas.openxmlformats.org/spreadsheetml/2006/main" count="76" uniqueCount="26">
  <si>
    <t>lp</t>
  </si>
  <si>
    <t>ilośc owiec</t>
  </si>
  <si>
    <t>data</t>
  </si>
  <si>
    <t>weekend?</t>
  </si>
  <si>
    <t>mleko</t>
  </si>
  <si>
    <t>1 okres</t>
  </si>
  <si>
    <t>2 okres</t>
  </si>
  <si>
    <t>zmiana mleka 2</t>
  </si>
  <si>
    <t>zmiana mleka 1</t>
  </si>
  <si>
    <t>zebrane mleko</t>
  </si>
  <si>
    <t>na 1 ser (L mleka)</t>
  </si>
  <si>
    <t>wyrobionych</t>
  </si>
  <si>
    <t>gotowych</t>
  </si>
  <si>
    <t>chętych kupno</t>
  </si>
  <si>
    <t>pozostało</t>
  </si>
  <si>
    <t>razem serów</t>
  </si>
  <si>
    <t>potencjalnych</t>
  </si>
  <si>
    <t>zebranego mleka</t>
  </si>
  <si>
    <t>chętnych do zakupu</t>
  </si>
  <si>
    <t>za mało serów</t>
  </si>
  <si>
    <t>miesiąc</t>
  </si>
  <si>
    <t>sprzedanych oscypków</t>
  </si>
  <si>
    <t>miesiac</t>
  </si>
  <si>
    <t>sprzedanych</t>
  </si>
  <si>
    <t>wyprodukowanych serów</t>
  </si>
  <si>
    <t>% mleka owczego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</si>
</sst>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1" xfId="1"/>
    <xf numFmtId="14" fontId="1" fillId="2" borderId="1" xfId="1" applyNumberFormat="1"/>
    <xf numFmtId="0" fontId="2" fillId="3" borderId="2" xfId="2"/>
    <xf numFmtId="9" fontId="1" fillId="2" borderId="1" xfId="1" applyNumberFormat="1"/>
  </cellXfs>
  <cellStyles count="3">
    <cellStyle name="Dane wejściowe" xfId="1" builtinId="20"/>
    <cellStyle name="Dane wyjściowe" xfId="2" builtinId="21"/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oscypków w danym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Sprzedanych oscypków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'zad1-4'!$AA$14:$AA$19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'zad1-4'!$AB$14:$AB$19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2-4776-A761-CC03CAA92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2860976"/>
        <c:axId val="1092657200"/>
      </c:barChart>
      <c:catAx>
        <c:axId val="1192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57200"/>
        <c:crosses val="autoZero"/>
        <c:auto val="1"/>
        <c:lblAlgn val="ctr"/>
        <c:lblOffset val="100"/>
        <c:noMultiLvlLbl val="0"/>
      </c:catAx>
      <c:valAx>
        <c:axId val="10926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oscypków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28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oscypków w danym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Sprzedanych oscypków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'zad1-4'!$AA$14:$AA$19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'zad1-4'!$AB$14:$AB$19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0-46DB-B121-3654ECE980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2860976"/>
        <c:axId val="1092657200"/>
      </c:barChart>
      <c:catAx>
        <c:axId val="1192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57200"/>
        <c:crosses val="autoZero"/>
        <c:auto val="1"/>
        <c:lblAlgn val="ctr"/>
        <c:lblOffset val="100"/>
        <c:noMultiLvlLbl val="0"/>
      </c:catAx>
      <c:valAx>
        <c:axId val="10926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oscypków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28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oscypków w danym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Sprzedanych oscypków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'zad1-4'!$AA$14:$AA$19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'zad1-4'!$AB$14:$AB$19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4D84-AFE0-A488C14C6C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2860976"/>
        <c:axId val="1092657200"/>
      </c:barChart>
      <c:catAx>
        <c:axId val="1192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57200"/>
        <c:crosses val="autoZero"/>
        <c:auto val="1"/>
        <c:lblAlgn val="ctr"/>
        <c:lblOffset val="100"/>
        <c:noMultiLvlLbl val="0"/>
      </c:catAx>
      <c:valAx>
        <c:axId val="10926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oscypków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28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21</xdr:row>
      <xdr:rowOff>185737</xdr:rowOff>
    </xdr:from>
    <xdr:to>
      <xdr:col>31</xdr:col>
      <xdr:colOff>171450</xdr:colOff>
      <xdr:row>36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CB4ED6-7E64-1871-31AE-32C492F1F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21</xdr:row>
      <xdr:rowOff>185737</xdr:rowOff>
    </xdr:from>
    <xdr:to>
      <xdr:col>31</xdr:col>
      <xdr:colOff>171450</xdr:colOff>
      <xdr:row>36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333B6D-93F4-410B-BB68-D8AAD576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21</xdr:row>
      <xdr:rowOff>185737</xdr:rowOff>
    </xdr:from>
    <xdr:to>
      <xdr:col>31</xdr:col>
      <xdr:colOff>171450</xdr:colOff>
      <xdr:row>36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3D0C75-1BCA-4989-A70B-6430754DA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69"/>
  <sheetViews>
    <sheetView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G16" sqref="G16"/>
    </sheetView>
  </sheetViews>
  <sheetFormatPr defaultRowHeight="15" x14ac:dyDescent="0.25"/>
  <cols>
    <col min="2" max="2" width="16" customWidth="1"/>
    <col min="3" max="3" width="10.42578125" customWidth="1"/>
    <col min="5" max="5" width="10.140625" bestFit="1" customWidth="1"/>
    <col min="6" max="6" width="10.7109375" customWidth="1"/>
    <col min="9" max="9" width="14.85546875" customWidth="1"/>
    <col min="10" max="10" width="14.7109375" customWidth="1"/>
    <col min="13" max="13" width="14" customWidth="1"/>
    <col min="14" max="14" width="12.42578125" customWidth="1"/>
    <col min="15" max="15" width="11.85546875" customWidth="1"/>
    <col min="16" max="16" width="12.28515625" customWidth="1"/>
    <col min="17" max="17" width="13.5703125" customWidth="1"/>
    <col min="18" max="18" width="13.7109375" customWidth="1"/>
    <col min="20" max="20" width="13.42578125" customWidth="1"/>
    <col min="21" max="21" width="12.140625" customWidth="1"/>
    <col min="23" max="23" width="23.5703125" customWidth="1"/>
    <col min="28" max="28" width="21.42578125" customWidth="1"/>
  </cols>
  <sheetData>
    <row r="2" spans="2:28" x14ac:dyDescent="0.25">
      <c r="B2" s="2" t="s">
        <v>1</v>
      </c>
      <c r="C2" s="2">
        <v>600</v>
      </c>
    </row>
    <row r="3" spans="2:28" x14ac:dyDescent="0.25">
      <c r="B3" s="2" t="s">
        <v>5</v>
      </c>
      <c r="C3" s="3">
        <v>41759</v>
      </c>
    </row>
    <row r="4" spans="2:28" x14ac:dyDescent="0.25">
      <c r="B4" s="2" t="s">
        <v>6</v>
      </c>
      <c r="C4" s="3">
        <v>41815</v>
      </c>
    </row>
    <row r="5" spans="2:28" x14ac:dyDescent="0.25">
      <c r="B5" s="2" t="s">
        <v>10</v>
      </c>
      <c r="C5" s="2">
        <v>6</v>
      </c>
    </row>
    <row r="9" spans="2:28" x14ac:dyDescent="0.25">
      <c r="D9" t="s">
        <v>0</v>
      </c>
      <c r="E9" t="s">
        <v>2</v>
      </c>
      <c r="F9" t="s">
        <v>3</v>
      </c>
      <c r="G9" t="s">
        <v>22</v>
      </c>
      <c r="I9" t="s">
        <v>8</v>
      </c>
      <c r="J9" t="s">
        <v>7</v>
      </c>
      <c r="K9" t="s">
        <v>4</v>
      </c>
      <c r="M9" t="s">
        <v>9</v>
      </c>
      <c r="N9" t="s">
        <v>11</v>
      </c>
      <c r="O9" t="s">
        <v>12</v>
      </c>
      <c r="P9" t="s">
        <v>15</v>
      </c>
      <c r="R9" t="s">
        <v>13</v>
      </c>
      <c r="S9" t="s">
        <v>14</v>
      </c>
      <c r="T9" t="s">
        <v>16</v>
      </c>
      <c r="U9" t="s">
        <v>23</v>
      </c>
    </row>
    <row r="10" spans="2:28" x14ac:dyDescent="0.25">
      <c r="D10">
        <v>1</v>
      </c>
      <c r="E10" s="1">
        <v>41752</v>
      </c>
      <c r="F10" t="b">
        <f>WEEKDAY(E10,2) &gt;= 6</f>
        <v>0</v>
      </c>
      <c r="G10">
        <f>MONTH(E10)</f>
        <v>4</v>
      </c>
      <c r="I10">
        <f>IF(AND(E10&gt;=$C$3, E10&lt;$C$4), IF(MOD($C$3-E10, 7) = 0, 1.04, 1), 1)</f>
        <v>1</v>
      </c>
      <c r="J10">
        <f>IF(E10&gt;=$C$4, IF(MOD($C$4-E10, 7) = 0, 0.9, 1), 1)</f>
        <v>1</v>
      </c>
      <c r="K10">
        <v>0.5</v>
      </c>
      <c r="M10">
        <f>K10*$C$2</f>
        <v>300</v>
      </c>
      <c r="N10">
        <v>0</v>
      </c>
      <c r="O10">
        <v>0</v>
      </c>
      <c r="P10">
        <v>0</v>
      </c>
      <c r="R10">
        <v>0</v>
      </c>
      <c r="S10">
        <f>IF(P10-R10 &lt; 0, 0, P10-R10)</f>
        <v>0</v>
      </c>
      <c r="T10">
        <f t="shared" ref="T10:T36" si="0">IF(S10=0,R10-P10,0)</f>
        <v>0</v>
      </c>
      <c r="U10">
        <f t="shared" ref="U10:U15" si="1">P10-S10</f>
        <v>0</v>
      </c>
    </row>
    <row r="11" spans="2:28" x14ac:dyDescent="0.25">
      <c r="D11">
        <v>2</v>
      </c>
      <c r="E11" s="1">
        <v>41753</v>
      </c>
      <c r="F11" t="b">
        <f t="shared" ref="F11:F74" si="2">WEEKDAY(E11,2) &gt;= 6</f>
        <v>0</v>
      </c>
      <c r="G11">
        <f t="shared" ref="G11:G74" si="3">MONTH(E11)</f>
        <v>4</v>
      </c>
      <c r="I11">
        <f t="shared" ref="I11:I27" si="4">IF(AND(E11&gt;=$C$3, E11&lt;$C$4), IF(MOD($C$3-E11, 7) = 0, 1.04, 1), 1)</f>
        <v>1</v>
      </c>
      <c r="J11">
        <f t="shared" ref="J11:J21" si="5">IF(E11&gt;=$C$4, IF(MOD($C$4-E11, 7) = 0, 0.9, 1), 1)</f>
        <v>1</v>
      </c>
      <c r="K11">
        <f>ROUND(K10*I11*J11, 2)</f>
        <v>0.5</v>
      </c>
      <c r="M11">
        <f t="shared" ref="M11:M27" si="6">K11*$C$2</f>
        <v>300</v>
      </c>
      <c r="N11">
        <f>ROUNDDOWN(M10/$C$5, 0)</f>
        <v>50</v>
      </c>
      <c r="O11">
        <v>0</v>
      </c>
      <c r="P11">
        <f>O11+S10</f>
        <v>0</v>
      </c>
      <c r="R11">
        <v>0</v>
      </c>
      <c r="S11">
        <f t="shared" ref="S11:S27" si="7">IF(P11-R11 &lt; 0, 0, P11-R11)</f>
        <v>0</v>
      </c>
      <c r="T11">
        <f t="shared" si="0"/>
        <v>0</v>
      </c>
      <c r="U11">
        <f t="shared" si="1"/>
        <v>0</v>
      </c>
    </row>
    <row r="12" spans="2:28" x14ac:dyDescent="0.25">
      <c r="D12">
        <v>3</v>
      </c>
      <c r="E12" s="1">
        <v>41754</v>
      </c>
      <c r="F12" t="b">
        <f t="shared" si="2"/>
        <v>0</v>
      </c>
      <c r="G12">
        <f t="shared" si="3"/>
        <v>4</v>
      </c>
      <c r="I12">
        <f t="shared" si="4"/>
        <v>1</v>
      </c>
      <c r="J12">
        <f t="shared" si="5"/>
        <v>1</v>
      </c>
      <c r="K12">
        <f t="shared" ref="K12:K27" si="8">ROUND(K11*I12*J12, 2)</f>
        <v>0.5</v>
      </c>
      <c r="M12">
        <f t="shared" si="6"/>
        <v>300</v>
      </c>
      <c r="N12">
        <f t="shared" ref="N12:N75" si="9">ROUNDDOWN(M11/$C$5, 0)</f>
        <v>50</v>
      </c>
      <c r="O12">
        <v>0</v>
      </c>
      <c r="P12">
        <f t="shared" ref="P12:P27" si="10">O12+S11</f>
        <v>0</v>
      </c>
      <c r="R12">
        <v>0</v>
      </c>
      <c r="S12">
        <f t="shared" si="7"/>
        <v>0</v>
      </c>
      <c r="T12">
        <f t="shared" si="0"/>
        <v>0</v>
      </c>
      <c r="U12">
        <f t="shared" si="1"/>
        <v>0</v>
      </c>
    </row>
    <row r="13" spans="2:28" x14ac:dyDescent="0.25">
      <c r="D13">
        <v>4</v>
      </c>
      <c r="E13" s="1">
        <v>41755</v>
      </c>
      <c r="F13" t="b">
        <f t="shared" si="2"/>
        <v>1</v>
      </c>
      <c r="G13">
        <f t="shared" si="3"/>
        <v>4</v>
      </c>
      <c r="I13">
        <f t="shared" si="4"/>
        <v>1</v>
      </c>
      <c r="J13">
        <f t="shared" si="5"/>
        <v>1</v>
      </c>
      <c r="K13">
        <f t="shared" si="8"/>
        <v>0.5</v>
      </c>
      <c r="M13">
        <f t="shared" si="6"/>
        <v>300</v>
      </c>
      <c r="N13">
        <f t="shared" si="9"/>
        <v>50</v>
      </c>
      <c r="O13">
        <v>0</v>
      </c>
      <c r="P13">
        <f t="shared" si="10"/>
        <v>0</v>
      </c>
      <c r="R13">
        <v>0</v>
      </c>
      <c r="S13">
        <f t="shared" si="7"/>
        <v>0</v>
      </c>
      <c r="T13">
        <f t="shared" si="0"/>
        <v>0</v>
      </c>
      <c r="U13">
        <f t="shared" si="1"/>
        <v>0</v>
      </c>
      <c r="W13" s="4" t="s">
        <v>17</v>
      </c>
      <c r="X13" s="4">
        <f>SUM(M:M)</f>
        <v>41406</v>
      </c>
      <c r="AA13" s="4" t="s">
        <v>20</v>
      </c>
      <c r="AB13" s="4" t="s">
        <v>21</v>
      </c>
    </row>
    <row r="14" spans="2:28" x14ac:dyDescent="0.25">
      <c r="D14">
        <v>5</v>
      </c>
      <c r="E14" s="1">
        <v>41756</v>
      </c>
      <c r="F14" t="b">
        <f t="shared" si="2"/>
        <v>1</v>
      </c>
      <c r="G14">
        <f t="shared" si="3"/>
        <v>4</v>
      </c>
      <c r="I14">
        <f t="shared" si="4"/>
        <v>1</v>
      </c>
      <c r="J14">
        <f t="shared" si="5"/>
        <v>1</v>
      </c>
      <c r="K14">
        <f t="shared" si="8"/>
        <v>0.5</v>
      </c>
      <c r="M14">
        <f t="shared" si="6"/>
        <v>300</v>
      </c>
      <c r="N14">
        <f t="shared" si="9"/>
        <v>50</v>
      </c>
      <c r="O14">
        <v>0</v>
      </c>
      <c r="P14">
        <f t="shared" si="10"/>
        <v>0</v>
      </c>
      <c r="R14">
        <v>0</v>
      </c>
      <c r="S14">
        <f t="shared" si="7"/>
        <v>0</v>
      </c>
      <c r="T14">
        <f t="shared" si="0"/>
        <v>0</v>
      </c>
      <c r="U14">
        <f t="shared" si="1"/>
        <v>0</v>
      </c>
      <c r="W14" s="4" t="s">
        <v>18</v>
      </c>
      <c r="X14" s="4">
        <f>SUM(R:R)</f>
        <v>8360</v>
      </c>
      <c r="AA14" s="4">
        <v>4</v>
      </c>
      <c r="AB14" s="4">
        <f>SUMIF(G:G,AA14,U:U)</f>
        <v>72</v>
      </c>
    </row>
    <row r="15" spans="2:28" x14ac:dyDescent="0.25">
      <c r="D15">
        <v>6</v>
      </c>
      <c r="E15" s="1">
        <v>41757</v>
      </c>
      <c r="F15" t="b">
        <f t="shared" si="2"/>
        <v>0</v>
      </c>
      <c r="G15">
        <f t="shared" si="3"/>
        <v>4</v>
      </c>
      <c r="I15">
        <f t="shared" si="4"/>
        <v>1</v>
      </c>
      <c r="J15">
        <f t="shared" si="5"/>
        <v>1</v>
      </c>
      <c r="K15">
        <f t="shared" si="8"/>
        <v>0.5</v>
      </c>
      <c r="M15">
        <f t="shared" si="6"/>
        <v>300</v>
      </c>
      <c r="N15">
        <f t="shared" si="9"/>
        <v>50</v>
      </c>
      <c r="O15">
        <v>0</v>
      </c>
      <c r="P15">
        <f t="shared" si="10"/>
        <v>0</v>
      </c>
      <c r="R15">
        <v>0</v>
      </c>
      <c r="S15">
        <f t="shared" si="7"/>
        <v>0</v>
      </c>
      <c r="T15">
        <f t="shared" si="0"/>
        <v>0</v>
      </c>
      <c r="U15">
        <f t="shared" si="1"/>
        <v>0</v>
      </c>
      <c r="W15" s="4" t="s">
        <v>19</v>
      </c>
      <c r="X15" s="4">
        <f>COUNTIFS(T:T,"&gt;0")</f>
        <v>50</v>
      </c>
      <c r="AA15" s="4">
        <v>5</v>
      </c>
      <c r="AB15" s="4">
        <f t="shared" ref="AB15:AB19" si="11">SUMIF(G:G,AA15,U:U)</f>
        <v>1626</v>
      </c>
    </row>
    <row r="16" spans="2:28" x14ac:dyDescent="0.25">
      <c r="D16">
        <v>7</v>
      </c>
      <c r="E16" s="1">
        <v>41758</v>
      </c>
      <c r="F16" t="b">
        <f t="shared" si="2"/>
        <v>0</v>
      </c>
      <c r="G16">
        <f t="shared" si="3"/>
        <v>4</v>
      </c>
      <c r="I16">
        <f t="shared" si="4"/>
        <v>1</v>
      </c>
      <c r="J16">
        <f t="shared" si="5"/>
        <v>1</v>
      </c>
      <c r="K16">
        <f t="shared" si="8"/>
        <v>0.5</v>
      </c>
      <c r="M16">
        <f t="shared" si="6"/>
        <v>300</v>
      </c>
      <c r="N16">
        <f t="shared" si="9"/>
        <v>50</v>
      </c>
      <c r="O16">
        <f>N11</f>
        <v>50</v>
      </c>
      <c r="P16">
        <f t="shared" si="10"/>
        <v>50</v>
      </c>
      <c r="R16">
        <f>F16*64 + 36</f>
        <v>36</v>
      </c>
      <c r="S16">
        <f t="shared" si="7"/>
        <v>14</v>
      </c>
      <c r="T16">
        <f t="shared" si="0"/>
        <v>0</v>
      </c>
      <c r="U16">
        <f>P16-S16</f>
        <v>36</v>
      </c>
      <c r="W16" s="4" t="s">
        <v>24</v>
      </c>
      <c r="X16" s="4">
        <f>SUM(O:O)</f>
        <v>6811</v>
      </c>
      <c r="AA16" s="4">
        <v>6</v>
      </c>
      <c r="AB16" s="4">
        <f t="shared" si="11"/>
        <v>1656</v>
      </c>
    </row>
    <row r="17" spans="4:28" x14ac:dyDescent="0.25">
      <c r="D17">
        <v>8</v>
      </c>
      <c r="E17" s="1">
        <v>41759</v>
      </c>
      <c r="F17" t="b">
        <f t="shared" si="2"/>
        <v>0</v>
      </c>
      <c r="G17">
        <f t="shared" si="3"/>
        <v>4</v>
      </c>
      <c r="I17">
        <f t="shared" si="4"/>
        <v>1.04</v>
      </c>
      <c r="J17">
        <f t="shared" si="5"/>
        <v>1</v>
      </c>
      <c r="K17">
        <f t="shared" si="8"/>
        <v>0.52</v>
      </c>
      <c r="M17">
        <f t="shared" si="6"/>
        <v>312</v>
      </c>
      <c r="N17">
        <f t="shared" si="9"/>
        <v>50</v>
      </c>
      <c r="O17">
        <f>N12</f>
        <v>50</v>
      </c>
      <c r="P17">
        <f t="shared" si="10"/>
        <v>64</v>
      </c>
      <c r="R17">
        <f>F17*64 + 36</f>
        <v>36</v>
      </c>
      <c r="S17">
        <f t="shared" si="7"/>
        <v>28</v>
      </c>
      <c r="T17">
        <f t="shared" si="0"/>
        <v>0</v>
      </c>
      <c r="U17">
        <f t="shared" ref="U17:U80" si="12">P17-S17</f>
        <v>36</v>
      </c>
      <c r="AA17" s="4">
        <v>7</v>
      </c>
      <c r="AB17" s="4">
        <f t="shared" si="11"/>
        <v>1628</v>
      </c>
    </row>
    <row r="18" spans="4:28" x14ac:dyDescent="0.25">
      <c r="D18">
        <v>9</v>
      </c>
      <c r="E18" s="1">
        <v>41760</v>
      </c>
      <c r="F18" t="b">
        <f t="shared" si="2"/>
        <v>0</v>
      </c>
      <c r="G18">
        <f t="shared" si="3"/>
        <v>5</v>
      </c>
      <c r="I18">
        <f t="shared" si="4"/>
        <v>1</v>
      </c>
      <c r="J18">
        <f t="shared" si="5"/>
        <v>1</v>
      </c>
      <c r="K18">
        <f t="shared" si="8"/>
        <v>0.52</v>
      </c>
      <c r="M18">
        <f t="shared" si="6"/>
        <v>312</v>
      </c>
      <c r="N18">
        <f t="shared" si="9"/>
        <v>52</v>
      </c>
      <c r="O18">
        <f>N13</f>
        <v>50</v>
      </c>
      <c r="P18">
        <f t="shared" si="10"/>
        <v>78</v>
      </c>
      <c r="R18">
        <f>F18*64 + 36</f>
        <v>36</v>
      </c>
      <c r="S18">
        <f t="shared" si="7"/>
        <v>42</v>
      </c>
      <c r="T18">
        <f t="shared" si="0"/>
        <v>0</v>
      </c>
      <c r="U18">
        <f t="shared" si="12"/>
        <v>36</v>
      </c>
      <c r="AA18" s="4">
        <v>8</v>
      </c>
      <c r="AB18" s="4">
        <f t="shared" si="11"/>
        <v>1243</v>
      </c>
    </row>
    <row r="19" spans="4:28" x14ac:dyDescent="0.25">
      <c r="D19">
        <v>10</v>
      </c>
      <c r="E19" s="1">
        <v>41761</v>
      </c>
      <c r="F19" t="b">
        <f t="shared" si="2"/>
        <v>0</v>
      </c>
      <c r="G19">
        <f t="shared" si="3"/>
        <v>5</v>
      </c>
      <c r="I19">
        <f t="shared" si="4"/>
        <v>1</v>
      </c>
      <c r="J19">
        <f t="shared" si="5"/>
        <v>1</v>
      </c>
      <c r="K19">
        <f t="shared" si="8"/>
        <v>0.52</v>
      </c>
      <c r="M19">
        <f t="shared" si="6"/>
        <v>312</v>
      </c>
      <c r="N19">
        <f t="shared" si="9"/>
        <v>52</v>
      </c>
      <c r="O19">
        <f>N14</f>
        <v>50</v>
      </c>
      <c r="P19">
        <f t="shared" si="10"/>
        <v>92</v>
      </c>
      <c r="R19">
        <f>F19*64 + 36</f>
        <v>36</v>
      </c>
      <c r="S19">
        <f t="shared" si="7"/>
        <v>56</v>
      </c>
      <c r="T19">
        <f t="shared" si="0"/>
        <v>0</v>
      </c>
      <c r="U19">
        <f t="shared" si="12"/>
        <v>36</v>
      </c>
      <c r="AA19" s="4">
        <v>9</v>
      </c>
      <c r="AB19" s="4">
        <f t="shared" si="11"/>
        <v>586</v>
      </c>
    </row>
    <row r="20" spans="4:28" x14ac:dyDescent="0.25">
      <c r="D20">
        <v>11</v>
      </c>
      <c r="E20" s="1">
        <v>41762</v>
      </c>
      <c r="F20" t="b">
        <f t="shared" si="2"/>
        <v>1</v>
      </c>
      <c r="G20">
        <f t="shared" si="3"/>
        <v>5</v>
      </c>
      <c r="I20">
        <f t="shared" si="4"/>
        <v>1</v>
      </c>
      <c r="J20">
        <f t="shared" si="5"/>
        <v>1</v>
      </c>
      <c r="K20">
        <f t="shared" si="8"/>
        <v>0.52</v>
      </c>
      <c r="M20">
        <f t="shared" si="6"/>
        <v>312</v>
      </c>
      <c r="N20">
        <f t="shared" si="9"/>
        <v>52</v>
      </c>
      <c r="O20">
        <f>N15</f>
        <v>50</v>
      </c>
      <c r="P20">
        <f t="shared" si="10"/>
        <v>106</v>
      </c>
      <c r="R20">
        <f>F20*64 + 36</f>
        <v>100</v>
      </c>
      <c r="S20">
        <f t="shared" si="7"/>
        <v>6</v>
      </c>
      <c r="T20">
        <f t="shared" si="0"/>
        <v>0</v>
      </c>
      <c r="U20">
        <f t="shared" si="12"/>
        <v>100</v>
      </c>
    </row>
    <row r="21" spans="4:28" x14ac:dyDescent="0.25">
      <c r="D21">
        <v>12</v>
      </c>
      <c r="E21" s="1">
        <v>41763</v>
      </c>
      <c r="F21" t="b">
        <f t="shared" si="2"/>
        <v>1</v>
      </c>
      <c r="G21">
        <f t="shared" si="3"/>
        <v>5</v>
      </c>
      <c r="I21">
        <f t="shared" si="4"/>
        <v>1</v>
      </c>
      <c r="J21">
        <f t="shared" si="5"/>
        <v>1</v>
      </c>
      <c r="K21">
        <f t="shared" si="8"/>
        <v>0.52</v>
      </c>
      <c r="M21">
        <f t="shared" si="6"/>
        <v>312</v>
      </c>
      <c r="N21">
        <f t="shared" si="9"/>
        <v>52</v>
      </c>
      <c r="O21">
        <f>N16</f>
        <v>50</v>
      </c>
      <c r="P21">
        <f t="shared" si="10"/>
        <v>56</v>
      </c>
      <c r="R21">
        <f>F21*64 + 36</f>
        <v>100</v>
      </c>
      <c r="S21">
        <f t="shared" si="7"/>
        <v>0</v>
      </c>
      <c r="T21">
        <f>IF(S21=0,R21-P21,0)</f>
        <v>44</v>
      </c>
      <c r="U21">
        <f t="shared" si="12"/>
        <v>56</v>
      </c>
    </row>
    <row r="22" spans="4:28" x14ac:dyDescent="0.25">
      <c r="D22">
        <v>13</v>
      </c>
      <c r="E22" s="1">
        <v>41764</v>
      </c>
      <c r="F22" t="b">
        <f t="shared" si="2"/>
        <v>0</v>
      </c>
      <c r="G22">
        <f t="shared" si="3"/>
        <v>5</v>
      </c>
      <c r="I22">
        <f t="shared" si="4"/>
        <v>1</v>
      </c>
      <c r="J22">
        <f t="shared" ref="J22:J31" si="13">IF(E22&gt;=$C$4, IF(MOD($C$4-E22, 7) = 0, 0.9, 1), 1)</f>
        <v>1</v>
      </c>
      <c r="K22">
        <f t="shared" si="8"/>
        <v>0.52</v>
      </c>
      <c r="M22">
        <f t="shared" si="6"/>
        <v>312</v>
      </c>
      <c r="N22">
        <f t="shared" si="9"/>
        <v>52</v>
      </c>
      <c r="O22">
        <f>N17</f>
        <v>50</v>
      </c>
      <c r="P22">
        <f t="shared" si="10"/>
        <v>50</v>
      </c>
      <c r="R22">
        <f>F22*64 + 36</f>
        <v>36</v>
      </c>
      <c r="S22">
        <f t="shared" si="7"/>
        <v>14</v>
      </c>
      <c r="T22">
        <f t="shared" si="0"/>
        <v>0</v>
      </c>
      <c r="U22">
        <f t="shared" si="12"/>
        <v>36</v>
      </c>
    </row>
    <row r="23" spans="4:28" x14ac:dyDescent="0.25">
      <c r="D23">
        <v>14</v>
      </c>
      <c r="E23" s="1">
        <v>41765</v>
      </c>
      <c r="F23" t="b">
        <f t="shared" si="2"/>
        <v>0</v>
      </c>
      <c r="G23">
        <f t="shared" si="3"/>
        <v>5</v>
      </c>
      <c r="I23">
        <f t="shared" si="4"/>
        <v>1</v>
      </c>
      <c r="J23">
        <f t="shared" si="13"/>
        <v>1</v>
      </c>
      <c r="K23">
        <f t="shared" si="8"/>
        <v>0.52</v>
      </c>
      <c r="M23">
        <f t="shared" si="6"/>
        <v>312</v>
      </c>
      <c r="N23">
        <f t="shared" si="9"/>
        <v>52</v>
      </c>
      <c r="O23">
        <f>N18</f>
        <v>52</v>
      </c>
      <c r="P23">
        <f t="shared" si="10"/>
        <v>66</v>
      </c>
      <c r="R23">
        <f>F23*64 + 36</f>
        <v>36</v>
      </c>
      <c r="S23">
        <f t="shared" si="7"/>
        <v>30</v>
      </c>
      <c r="T23">
        <f t="shared" si="0"/>
        <v>0</v>
      </c>
      <c r="U23">
        <f t="shared" si="12"/>
        <v>36</v>
      </c>
    </row>
    <row r="24" spans="4:28" x14ac:dyDescent="0.25">
      <c r="D24">
        <v>15</v>
      </c>
      <c r="E24" s="1">
        <v>41766</v>
      </c>
      <c r="F24" t="b">
        <f t="shared" si="2"/>
        <v>0</v>
      </c>
      <c r="G24">
        <f t="shared" si="3"/>
        <v>5</v>
      </c>
      <c r="I24">
        <f t="shared" si="4"/>
        <v>1.04</v>
      </c>
      <c r="J24">
        <f t="shared" si="13"/>
        <v>1</v>
      </c>
      <c r="K24">
        <f t="shared" si="8"/>
        <v>0.54</v>
      </c>
      <c r="M24">
        <f t="shared" si="6"/>
        <v>324</v>
      </c>
      <c r="N24">
        <f t="shared" si="9"/>
        <v>52</v>
      </c>
      <c r="O24">
        <f t="shared" ref="O24:O87" si="14">N19</f>
        <v>52</v>
      </c>
      <c r="P24">
        <f t="shared" si="10"/>
        <v>82</v>
      </c>
      <c r="R24">
        <f>F24*64 + 36</f>
        <v>36</v>
      </c>
      <c r="S24">
        <f t="shared" si="7"/>
        <v>46</v>
      </c>
      <c r="T24">
        <f t="shared" si="0"/>
        <v>0</v>
      </c>
      <c r="U24">
        <f t="shared" si="12"/>
        <v>36</v>
      </c>
    </row>
    <row r="25" spans="4:28" x14ac:dyDescent="0.25">
      <c r="D25">
        <v>16</v>
      </c>
      <c r="E25" s="1">
        <v>41767</v>
      </c>
      <c r="F25" t="b">
        <f t="shared" si="2"/>
        <v>0</v>
      </c>
      <c r="G25">
        <f t="shared" si="3"/>
        <v>5</v>
      </c>
      <c r="I25">
        <f t="shared" si="4"/>
        <v>1</v>
      </c>
      <c r="J25">
        <f t="shared" si="13"/>
        <v>1</v>
      </c>
      <c r="K25">
        <f t="shared" si="8"/>
        <v>0.54</v>
      </c>
      <c r="M25">
        <f t="shared" si="6"/>
        <v>324</v>
      </c>
      <c r="N25">
        <f t="shared" si="9"/>
        <v>54</v>
      </c>
      <c r="O25">
        <f t="shared" si="14"/>
        <v>52</v>
      </c>
      <c r="P25">
        <f t="shared" si="10"/>
        <v>98</v>
      </c>
      <c r="R25">
        <f>F25*64 + 36</f>
        <v>36</v>
      </c>
      <c r="S25">
        <f t="shared" si="7"/>
        <v>62</v>
      </c>
      <c r="T25">
        <f t="shared" si="0"/>
        <v>0</v>
      </c>
      <c r="U25">
        <f t="shared" si="12"/>
        <v>36</v>
      </c>
    </row>
    <row r="26" spans="4:28" x14ac:dyDescent="0.25">
      <c r="D26">
        <v>17</v>
      </c>
      <c r="E26" s="1">
        <v>41768</v>
      </c>
      <c r="F26" t="b">
        <f t="shared" si="2"/>
        <v>0</v>
      </c>
      <c r="G26">
        <f t="shared" si="3"/>
        <v>5</v>
      </c>
      <c r="I26">
        <f t="shared" si="4"/>
        <v>1</v>
      </c>
      <c r="J26">
        <f t="shared" si="13"/>
        <v>1</v>
      </c>
      <c r="K26">
        <f t="shared" si="8"/>
        <v>0.54</v>
      </c>
      <c r="M26">
        <f t="shared" si="6"/>
        <v>324</v>
      </c>
      <c r="N26">
        <f t="shared" si="9"/>
        <v>54</v>
      </c>
      <c r="O26">
        <f t="shared" si="14"/>
        <v>52</v>
      </c>
      <c r="P26">
        <f t="shared" si="10"/>
        <v>114</v>
      </c>
      <c r="R26">
        <f>F26*64 + 36</f>
        <v>36</v>
      </c>
      <c r="S26">
        <f t="shared" si="7"/>
        <v>78</v>
      </c>
      <c r="T26">
        <f t="shared" si="0"/>
        <v>0</v>
      </c>
      <c r="U26">
        <f t="shared" si="12"/>
        <v>36</v>
      </c>
    </row>
    <row r="27" spans="4:28" x14ac:dyDescent="0.25">
      <c r="D27">
        <v>18</v>
      </c>
      <c r="E27" s="1">
        <v>41769</v>
      </c>
      <c r="F27" t="b">
        <f t="shared" si="2"/>
        <v>1</v>
      </c>
      <c r="G27">
        <f t="shared" si="3"/>
        <v>5</v>
      </c>
      <c r="I27">
        <f t="shared" si="4"/>
        <v>1</v>
      </c>
      <c r="J27">
        <f t="shared" si="13"/>
        <v>1</v>
      </c>
      <c r="K27">
        <f t="shared" si="8"/>
        <v>0.54</v>
      </c>
      <c r="M27">
        <f t="shared" si="6"/>
        <v>324</v>
      </c>
      <c r="N27">
        <f t="shared" si="9"/>
        <v>54</v>
      </c>
      <c r="O27">
        <f t="shared" si="14"/>
        <v>52</v>
      </c>
      <c r="P27">
        <f t="shared" si="10"/>
        <v>130</v>
      </c>
      <c r="R27">
        <f>F27*64 + 36</f>
        <v>100</v>
      </c>
      <c r="S27">
        <f t="shared" si="7"/>
        <v>30</v>
      </c>
      <c r="T27">
        <f t="shared" si="0"/>
        <v>0</v>
      </c>
      <c r="U27">
        <f t="shared" si="12"/>
        <v>100</v>
      </c>
    </row>
    <row r="28" spans="4:28" x14ac:dyDescent="0.25">
      <c r="D28">
        <v>19</v>
      </c>
      <c r="E28" s="1">
        <v>41770</v>
      </c>
      <c r="F28" t="b">
        <f t="shared" si="2"/>
        <v>1</v>
      </c>
      <c r="G28">
        <f t="shared" si="3"/>
        <v>5</v>
      </c>
      <c r="I28">
        <f t="shared" ref="I28:I29" si="15">IF(AND(E28&gt;=$C$3, E28&lt;$C$4), IF(MOD($C$3-E28, 7) = 0, 1.04, 1), 1)</f>
        <v>1</v>
      </c>
      <c r="J28">
        <f t="shared" ref="J28:J29" si="16">IF(E28&gt;=$C$4, IF(MOD($C$4-E28, 7) = 0, 0.9, 1), 1)</f>
        <v>1</v>
      </c>
      <c r="K28">
        <f t="shared" ref="K28:K29" si="17">ROUND(K27*I28*J28, 2)</f>
        <v>0.54</v>
      </c>
      <c r="M28">
        <f t="shared" ref="M28:M29" si="18">K28*$C$2</f>
        <v>324</v>
      </c>
      <c r="N28">
        <f t="shared" si="9"/>
        <v>54</v>
      </c>
      <c r="O28">
        <f t="shared" si="14"/>
        <v>52</v>
      </c>
      <c r="P28">
        <f t="shared" ref="P28:P29" si="19">O28+S27</f>
        <v>82</v>
      </c>
      <c r="R28">
        <f>F28*64 + 36</f>
        <v>100</v>
      </c>
      <c r="S28">
        <f t="shared" ref="S28:S29" si="20">IF(P28-R28 &lt; 0, 0, P28-R28)</f>
        <v>0</v>
      </c>
      <c r="T28">
        <f t="shared" si="0"/>
        <v>18</v>
      </c>
      <c r="U28">
        <f t="shared" si="12"/>
        <v>82</v>
      </c>
    </row>
    <row r="29" spans="4:28" x14ac:dyDescent="0.25">
      <c r="D29">
        <v>20</v>
      </c>
      <c r="E29" s="1">
        <v>41771</v>
      </c>
      <c r="F29" t="b">
        <f t="shared" si="2"/>
        <v>0</v>
      </c>
      <c r="G29">
        <f t="shared" si="3"/>
        <v>5</v>
      </c>
      <c r="I29">
        <f t="shared" si="15"/>
        <v>1</v>
      </c>
      <c r="J29">
        <f t="shared" si="16"/>
        <v>1</v>
      </c>
      <c r="K29">
        <f t="shared" si="17"/>
        <v>0.54</v>
      </c>
      <c r="M29">
        <f t="shared" si="18"/>
        <v>324</v>
      </c>
      <c r="N29">
        <f t="shared" si="9"/>
        <v>54</v>
      </c>
      <c r="O29">
        <f t="shared" si="14"/>
        <v>52</v>
      </c>
      <c r="P29">
        <f t="shared" si="19"/>
        <v>52</v>
      </c>
      <c r="R29">
        <f>F29*64 + 36</f>
        <v>36</v>
      </c>
      <c r="S29">
        <f t="shared" si="20"/>
        <v>16</v>
      </c>
      <c r="T29">
        <f t="shared" si="0"/>
        <v>0</v>
      </c>
      <c r="U29">
        <f t="shared" si="12"/>
        <v>36</v>
      </c>
    </row>
    <row r="30" spans="4:28" x14ac:dyDescent="0.25">
      <c r="D30">
        <v>21</v>
      </c>
      <c r="E30" s="1">
        <v>41772</v>
      </c>
      <c r="F30" t="b">
        <f t="shared" si="2"/>
        <v>0</v>
      </c>
      <c r="G30">
        <f t="shared" si="3"/>
        <v>5</v>
      </c>
      <c r="I30">
        <f t="shared" ref="I30:I36" si="21">IF(AND(E30&gt;=$C$3, E30&lt;$C$4), IF(MOD($C$3-E30, 7) = 0, 1.04, 1), 1)</f>
        <v>1</v>
      </c>
      <c r="J30">
        <f t="shared" ref="J30:J36" si="22">IF(E30&gt;=$C$4, IF(MOD($C$4-E30, 7) = 0, 0.9, 1), 1)</f>
        <v>1</v>
      </c>
      <c r="K30">
        <f t="shared" ref="K30:K36" si="23">ROUND(K29*I30*J30, 2)</f>
        <v>0.54</v>
      </c>
      <c r="M30">
        <f t="shared" ref="M30:M36" si="24">K30*$C$2</f>
        <v>324</v>
      </c>
      <c r="N30">
        <f t="shared" si="9"/>
        <v>54</v>
      </c>
      <c r="O30">
        <f t="shared" si="14"/>
        <v>54</v>
      </c>
      <c r="P30">
        <f t="shared" ref="P30:P36" si="25">O30+S29</f>
        <v>70</v>
      </c>
      <c r="R30">
        <f>F30*64 + 36</f>
        <v>36</v>
      </c>
      <c r="S30">
        <f t="shared" ref="S30:S36" si="26">IF(P30-R30 &lt; 0, 0, P30-R30)</f>
        <v>34</v>
      </c>
      <c r="T30">
        <f t="shared" si="0"/>
        <v>0</v>
      </c>
      <c r="U30">
        <f t="shared" si="12"/>
        <v>36</v>
      </c>
    </row>
    <row r="31" spans="4:28" x14ac:dyDescent="0.25">
      <c r="D31">
        <v>22</v>
      </c>
      <c r="E31" s="1">
        <v>41773</v>
      </c>
      <c r="F31" t="b">
        <f t="shared" si="2"/>
        <v>0</v>
      </c>
      <c r="G31">
        <f t="shared" si="3"/>
        <v>5</v>
      </c>
      <c r="I31">
        <f t="shared" si="21"/>
        <v>1.04</v>
      </c>
      <c r="J31">
        <f t="shared" si="22"/>
        <v>1</v>
      </c>
      <c r="K31">
        <f t="shared" si="23"/>
        <v>0.56000000000000005</v>
      </c>
      <c r="M31">
        <f t="shared" si="24"/>
        <v>336.00000000000006</v>
      </c>
      <c r="N31">
        <f t="shared" si="9"/>
        <v>54</v>
      </c>
      <c r="O31">
        <f t="shared" si="14"/>
        <v>54</v>
      </c>
      <c r="P31">
        <f t="shared" si="25"/>
        <v>88</v>
      </c>
      <c r="R31">
        <f>F31*64 + 36</f>
        <v>36</v>
      </c>
      <c r="S31">
        <f t="shared" si="26"/>
        <v>52</v>
      </c>
      <c r="T31">
        <f t="shared" si="0"/>
        <v>0</v>
      </c>
      <c r="U31">
        <f t="shared" si="12"/>
        <v>36</v>
      </c>
    </row>
    <row r="32" spans="4:28" x14ac:dyDescent="0.25">
      <c r="D32">
        <v>23</v>
      </c>
      <c r="E32" s="1">
        <v>41774</v>
      </c>
      <c r="F32" t="b">
        <f t="shared" si="2"/>
        <v>0</v>
      </c>
      <c r="G32">
        <f t="shared" si="3"/>
        <v>5</v>
      </c>
      <c r="I32">
        <f t="shared" si="21"/>
        <v>1</v>
      </c>
      <c r="J32">
        <f t="shared" si="22"/>
        <v>1</v>
      </c>
      <c r="K32">
        <f t="shared" si="23"/>
        <v>0.56000000000000005</v>
      </c>
      <c r="M32">
        <f t="shared" si="24"/>
        <v>336.00000000000006</v>
      </c>
      <c r="N32">
        <f t="shared" si="9"/>
        <v>56</v>
      </c>
      <c r="O32">
        <f t="shared" si="14"/>
        <v>54</v>
      </c>
      <c r="P32">
        <f t="shared" si="25"/>
        <v>106</v>
      </c>
      <c r="R32">
        <f>F32*64 + 36</f>
        <v>36</v>
      </c>
      <c r="S32">
        <f t="shared" si="26"/>
        <v>70</v>
      </c>
      <c r="T32">
        <f t="shared" si="0"/>
        <v>0</v>
      </c>
      <c r="U32">
        <f t="shared" si="12"/>
        <v>36</v>
      </c>
    </row>
    <row r="33" spans="4:21" x14ac:dyDescent="0.25">
      <c r="D33">
        <v>24</v>
      </c>
      <c r="E33" s="1">
        <v>41775</v>
      </c>
      <c r="F33" t="b">
        <f t="shared" si="2"/>
        <v>0</v>
      </c>
      <c r="G33">
        <f t="shared" si="3"/>
        <v>5</v>
      </c>
      <c r="I33">
        <f t="shared" si="21"/>
        <v>1</v>
      </c>
      <c r="J33">
        <f t="shared" si="22"/>
        <v>1</v>
      </c>
      <c r="K33">
        <f t="shared" si="23"/>
        <v>0.56000000000000005</v>
      </c>
      <c r="M33">
        <f t="shared" si="24"/>
        <v>336.00000000000006</v>
      </c>
      <c r="N33">
        <f t="shared" si="9"/>
        <v>56</v>
      </c>
      <c r="O33">
        <f t="shared" si="14"/>
        <v>54</v>
      </c>
      <c r="P33">
        <f t="shared" si="25"/>
        <v>124</v>
      </c>
      <c r="R33">
        <f>F33*64 + 36</f>
        <v>36</v>
      </c>
      <c r="S33">
        <f t="shared" si="26"/>
        <v>88</v>
      </c>
      <c r="T33">
        <f t="shared" si="0"/>
        <v>0</v>
      </c>
      <c r="U33">
        <f t="shared" si="12"/>
        <v>36</v>
      </c>
    </row>
    <row r="34" spans="4:21" x14ac:dyDescent="0.25">
      <c r="D34">
        <v>25</v>
      </c>
      <c r="E34" s="1">
        <v>41776</v>
      </c>
      <c r="F34" t="b">
        <f t="shared" si="2"/>
        <v>1</v>
      </c>
      <c r="G34">
        <f t="shared" si="3"/>
        <v>5</v>
      </c>
      <c r="I34">
        <f t="shared" si="21"/>
        <v>1</v>
      </c>
      <c r="J34">
        <f t="shared" si="22"/>
        <v>1</v>
      </c>
      <c r="K34">
        <f t="shared" si="23"/>
        <v>0.56000000000000005</v>
      </c>
      <c r="M34">
        <f t="shared" si="24"/>
        <v>336.00000000000006</v>
      </c>
      <c r="N34">
        <f t="shared" si="9"/>
        <v>56</v>
      </c>
      <c r="O34">
        <f t="shared" si="14"/>
        <v>54</v>
      </c>
      <c r="P34">
        <f t="shared" si="25"/>
        <v>142</v>
      </c>
      <c r="R34">
        <f>F34*64 + 36</f>
        <v>100</v>
      </c>
      <c r="S34">
        <f t="shared" si="26"/>
        <v>42</v>
      </c>
      <c r="T34">
        <f t="shared" si="0"/>
        <v>0</v>
      </c>
      <c r="U34">
        <f t="shared" si="12"/>
        <v>100</v>
      </c>
    </row>
    <row r="35" spans="4:21" x14ac:dyDescent="0.25">
      <c r="D35">
        <v>26</v>
      </c>
      <c r="E35" s="1">
        <v>41777</v>
      </c>
      <c r="F35" t="b">
        <f t="shared" si="2"/>
        <v>1</v>
      </c>
      <c r="G35">
        <f t="shared" si="3"/>
        <v>5</v>
      </c>
      <c r="I35">
        <f t="shared" si="21"/>
        <v>1</v>
      </c>
      <c r="J35">
        <f t="shared" si="22"/>
        <v>1</v>
      </c>
      <c r="K35">
        <f t="shared" si="23"/>
        <v>0.56000000000000005</v>
      </c>
      <c r="M35">
        <f t="shared" si="24"/>
        <v>336.00000000000006</v>
      </c>
      <c r="N35">
        <f t="shared" si="9"/>
        <v>56</v>
      </c>
      <c r="O35">
        <f t="shared" si="14"/>
        <v>54</v>
      </c>
      <c r="P35">
        <f t="shared" si="25"/>
        <v>96</v>
      </c>
      <c r="R35">
        <f>F35*64 + 36</f>
        <v>100</v>
      </c>
      <c r="S35">
        <f t="shared" si="26"/>
        <v>0</v>
      </c>
      <c r="T35">
        <f t="shared" si="0"/>
        <v>4</v>
      </c>
      <c r="U35">
        <f t="shared" si="12"/>
        <v>96</v>
      </c>
    </row>
    <row r="36" spans="4:21" x14ac:dyDescent="0.25">
      <c r="D36">
        <v>27</v>
      </c>
      <c r="E36" s="1">
        <v>41778</v>
      </c>
      <c r="F36" t="b">
        <f t="shared" si="2"/>
        <v>0</v>
      </c>
      <c r="G36">
        <f t="shared" si="3"/>
        <v>5</v>
      </c>
      <c r="I36">
        <f t="shared" si="21"/>
        <v>1</v>
      </c>
      <c r="J36">
        <f t="shared" si="22"/>
        <v>1</v>
      </c>
      <c r="K36">
        <f t="shared" si="23"/>
        <v>0.56000000000000005</v>
      </c>
      <c r="M36">
        <f t="shared" si="24"/>
        <v>336.00000000000006</v>
      </c>
      <c r="N36">
        <f t="shared" si="9"/>
        <v>56</v>
      </c>
      <c r="O36">
        <f t="shared" si="14"/>
        <v>54</v>
      </c>
      <c r="P36">
        <f t="shared" si="25"/>
        <v>54</v>
      </c>
      <c r="R36">
        <f>F36*64 + 36</f>
        <v>36</v>
      </c>
      <c r="S36">
        <f t="shared" si="26"/>
        <v>18</v>
      </c>
      <c r="T36">
        <f t="shared" si="0"/>
        <v>0</v>
      </c>
      <c r="U36">
        <f t="shared" si="12"/>
        <v>36</v>
      </c>
    </row>
    <row r="37" spans="4:21" x14ac:dyDescent="0.25">
      <c r="D37">
        <v>28</v>
      </c>
      <c r="E37" s="1">
        <v>41779</v>
      </c>
      <c r="F37" t="b">
        <f t="shared" si="2"/>
        <v>0</v>
      </c>
      <c r="G37">
        <f t="shared" si="3"/>
        <v>5</v>
      </c>
      <c r="I37">
        <f t="shared" ref="I37:I100" si="27">IF(AND(E37&gt;=$C$3, E37&lt;$C$4), IF(MOD($C$3-E37, 7) = 0, 1.04, 1), 1)</f>
        <v>1</v>
      </c>
      <c r="J37">
        <f t="shared" ref="J37:J100" si="28">IF(E37&gt;=$C$4, IF(MOD($C$4-E37, 7) = 0, 0.9, 1), 1)</f>
        <v>1</v>
      </c>
      <c r="K37">
        <f t="shared" ref="K37:K100" si="29">ROUND(K36*I37*J37, 2)</f>
        <v>0.56000000000000005</v>
      </c>
      <c r="M37">
        <f t="shared" ref="M37:M100" si="30">K37*$C$2</f>
        <v>336.00000000000006</v>
      </c>
      <c r="N37">
        <f t="shared" si="9"/>
        <v>56</v>
      </c>
      <c r="O37">
        <f t="shared" si="14"/>
        <v>56</v>
      </c>
      <c r="P37">
        <f t="shared" ref="P37:P100" si="31">O37+S36</f>
        <v>74</v>
      </c>
      <c r="R37">
        <f t="shared" ref="R37:R100" si="32">F37*64 + 36</f>
        <v>36</v>
      </c>
      <c r="S37">
        <f t="shared" ref="S37:S100" si="33">IF(P37-R37 &lt; 0, 0, P37-R37)</f>
        <v>38</v>
      </c>
      <c r="T37">
        <f t="shared" ref="T37:T100" si="34">IF(S37=0,R37-P37,0)</f>
        <v>0</v>
      </c>
      <c r="U37">
        <f t="shared" si="12"/>
        <v>36</v>
      </c>
    </row>
    <row r="38" spans="4:21" x14ac:dyDescent="0.25">
      <c r="D38">
        <v>29</v>
      </c>
      <c r="E38" s="1">
        <v>41780</v>
      </c>
      <c r="F38" t="b">
        <f t="shared" si="2"/>
        <v>0</v>
      </c>
      <c r="G38">
        <f t="shared" si="3"/>
        <v>5</v>
      </c>
      <c r="I38">
        <f t="shared" si="27"/>
        <v>1.04</v>
      </c>
      <c r="J38">
        <f t="shared" si="28"/>
        <v>1</v>
      </c>
      <c r="K38">
        <f t="shared" si="29"/>
        <v>0.57999999999999996</v>
      </c>
      <c r="M38">
        <f t="shared" si="30"/>
        <v>348</v>
      </c>
      <c r="N38">
        <f t="shared" si="9"/>
        <v>56</v>
      </c>
      <c r="O38">
        <f t="shared" si="14"/>
        <v>56</v>
      </c>
      <c r="P38">
        <f t="shared" si="31"/>
        <v>94</v>
      </c>
      <c r="R38">
        <f t="shared" si="32"/>
        <v>36</v>
      </c>
      <c r="S38">
        <f t="shared" si="33"/>
        <v>58</v>
      </c>
      <c r="T38">
        <f t="shared" si="34"/>
        <v>0</v>
      </c>
      <c r="U38">
        <f t="shared" si="12"/>
        <v>36</v>
      </c>
    </row>
    <row r="39" spans="4:21" x14ac:dyDescent="0.25">
      <c r="D39">
        <v>30</v>
      </c>
      <c r="E39" s="1">
        <v>41781</v>
      </c>
      <c r="F39" t="b">
        <f t="shared" si="2"/>
        <v>0</v>
      </c>
      <c r="G39">
        <f t="shared" si="3"/>
        <v>5</v>
      </c>
      <c r="I39">
        <f t="shared" si="27"/>
        <v>1</v>
      </c>
      <c r="J39">
        <f t="shared" si="28"/>
        <v>1</v>
      </c>
      <c r="K39">
        <f t="shared" si="29"/>
        <v>0.57999999999999996</v>
      </c>
      <c r="M39">
        <f t="shared" si="30"/>
        <v>348</v>
      </c>
      <c r="N39">
        <f t="shared" si="9"/>
        <v>58</v>
      </c>
      <c r="O39">
        <f t="shared" si="14"/>
        <v>56</v>
      </c>
      <c r="P39">
        <f t="shared" si="31"/>
        <v>114</v>
      </c>
      <c r="R39">
        <f t="shared" si="32"/>
        <v>36</v>
      </c>
      <c r="S39">
        <f t="shared" si="33"/>
        <v>78</v>
      </c>
      <c r="T39">
        <f t="shared" si="34"/>
        <v>0</v>
      </c>
      <c r="U39">
        <f t="shared" si="12"/>
        <v>36</v>
      </c>
    </row>
    <row r="40" spans="4:21" x14ac:dyDescent="0.25">
      <c r="D40">
        <v>31</v>
      </c>
      <c r="E40" s="1">
        <v>41782</v>
      </c>
      <c r="F40" t="b">
        <f t="shared" si="2"/>
        <v>0</v>
      </c>
      <c r="G40">
        <f t="shared" si="3"/>
        <v>5</v>
      </c>
      <c r="I40">
        <f t="shared" si="27"/>
        <v>1</v>
      </c>
      <c r="J40">
        <f t="shared" si="28"/>
        <v>1</v>
      </c>
      <c r="K40">
        <f t="shared" si="29"/>
        <v>0.57999999999999996</v>
      </c>
      <c r="M40">
        <f t="shared" si="30"/>
        <v>348</v>
      </c>
      <c r="N40">
        <f t="shared" si="9"/>
        <v>58</v>
      </c>
      <c r="O40">
        <f t="shared" si="14"/>
        <v>56</v>
      </c>
      <c r="P40">
        <f t="shared" si="31"/>
        <v>134</v>
      </c>
      <c r="R40">
        <f t="shared" si="32"/>
        <v>36</v>
      </c>
      <c r="S40">
        <f t="shared" si="33"/>
        <v>98</v>
      </c>
      <c r="T40">
        <f t="shared" si="34"/>
        <v>0</v>
      </c>
      <c r="U40">
        <f t="shared" si="12"/>
        <v>36</v>
      </c>
    </row>
    <row r="41" spans="4:21" x14ac:dyDescent="0.25">
      <c r="D41">
        <v>32</v>
      </c>
      <c r="E41" s="1">
        <v>41783</v>
      </c>
      <c r="F41" t="b">
        <f t="shared" si="2"/>
        <v>1</v>
      </c>
      <c r="G41">
        <f t="shared" si="3"/>
        <v>5</v>
      </c>
      <c r="I41">
        <f t="shared" si="27"/>
        <v>1</v>
      </c>
      <c r="J41">
        <f t="shared" si="28"/>
        <v>1</v>
      </c>
      <c r="K41">
        <f t="shared" si="29"/>
        <v>0.57999999999999996</v>
      </c>
      <c r="M41">
        <f t="shared" si="30"/>
        <v>348</v>
      </c>
      <c r="N41">
        <f t="shared" si="9"/>
        <v>58</v>
      </c>
      <c r="O41">
        <f t="shared" si="14"/>
        <v>56</v>
      </c>
      <c r="P41">
        <f t="shared" si="31"/>
        <v>154</v>
      </c>
      <c r="R41">
        <f t="shared" si="32"/>
        <v>100</v>
      </c>
      <c r="S41">
        <f t="shared" si="33"/>
        <v>54</v>
      </c>
      <c r="T41">
        <f t="shared" si="34"/>
        <v>0</v>
      </c>
      <c r="U41">
        <f t="shared" si="12"/>
        <v>100</v>
      </c>
    </row>
    <row r="42" spans="4:21" x14ac:dyDescent="0.25">
      <c r="D42">
        <v>33</v>
      </c>
      <c r="E42" s="1">
        <v>41784</v>
      </c>
      <c r="F42" t="b">
        <f t="shared" si="2"/>
        <v>1</v>
      </c>
      <c r="G42">
        <f t="shared" si="3"/>
        <v>5</v>
      </c>
      <c r="I42">
        <f t="shared" si="27"/>
        <v>1</v>
      </c>
      <c r="J42">
        <f t="shared" si="28"/>
        <v>1</v>
      </c>
      <c r="K42">
        <f t="shared" si="29"/>
        <v>0.57999999999999996</v>
      </c>
      <c r="M42">
        <f t="shared" si="30"/>
        <v>348</v>
      </c>
      <c r="N42">
        <f t="shared" si="9"/>
        <v>58</v>
      </c>
      <c r="O42">
        <f t="shared" si="14"/>
        <v>56</v>
      </c>
      <c r="P42">
        <f t="shared" si="31"/>
        <v>110</v>
      </c>
      <c r="R42">
        <f t="shared" si="32"/>
        <v>100</v>
      </c>
      <c r="S42">
        <f t="shared" si="33"/>
        <v>10</v>
      </c>
      <c r="T42">
        <f t="shared" si="34"/>
        <v>0</v>
      </c>
      <c r="U42">
        <f t="shared" si="12"/>
        <v>100</v>
      </c>
    </row>
    <row r="43" spans="4:21" x14ac:dyDescent="0.25">
      <c r="D43">
        <v>34</v>
      </c>
      <c r="E43" s="1">
        <v>41785</v>
      </c>
      <c r="F43" t="b">
        <f t="shared" si="2"/>
        <v>0</v>
      </c>
      <c r="G43">
        <f t="shared" si="3"/>
        <v>5</v>
      </c>
      <c r="I43">
        <f t="shared" si="27"/>
        <v>1</v>
      </c>
      <c r="J43">
        <f t="shared" si="28"/>
        <v>1</v>
      </c>
      <c r="K43">
        <f t="shared" si="29"/>
        <v>0.57999999999999996</v>
      </c>
      <c r="M43">
        <f t="shared" si="30"/>
        <v>348</v>
      </c>
      <c r="N43">
        <f t="shared" si="9"/>
        <v>58</v>
      </c>
      <c r="O43">
        <f t="shared" si="14"/>
        <v>56</v>
      </c>
      <c r="P43">
        <f t="shared" si="31"/>
        <v>66</v>
      </c>
      <c r="R43">
        <f t="shared" si="32"/>
        <v>36</v>
      </c>
      <c r="S43">
        <f t="shared" si="33"/>
        <v>30</v>
      </c>
      <c r="T43">
        <f t="shared" si="34"/>
        <v>0</v>
      </c>
      <c r="U43">
        <f t="shared" si="12"/>
        <v>36</v>
      </c>
    </row>
    <row r="44" spans="4:21" x14ac:dyDescent="0.25">
      <c r="D44">
        <v>35</v>
      </c>
      <c r="E44" s="1">
        <v>41786</v>
      </c>
      <c r="F44" t="b">
        <f t="shared" si="2"/>
        <v>0</v>
      </c>
      <c r="G44">
        <f t="shared" si="3"/>
        <v>5</v>
      </c>
      <c r="I44">
        <f t="shared" si="27"/>
        <v>1</v>
      </c>
      <c r="J44">
        <f t="shared" si="28"/>
        <v>1</v>
      </c>
      <c r="K44">
        <f t="shared" si="29"/>
        <v>0.57999999999999996</v>
      </c>
      <c r="M44">
        <f t="shared" si="30"/>
        <v>348</v>
      </c>
      <c r="N44">
        <f t="shared" si="9"/>
        <v>58</v>
      </c>
      <c r="O44">
        <f t="shared" si="14"/>
        <v>58</v>
      </c>
      <c r="P44">
        <f t="shared" si="31"/>
        <v>88</v>
      </c>
      <c r="R44">
        <f t="shared" si="32"/>
        <v>36</v>
      </c>
      <c r="S44">
        <f t="shared" si="33"/>
        <v>52</v>
      </c>
      <c r="T44">
        <f t="shared" si="34"/>
        <v>0</v>
      </c>
      <c r="U44">
        <f t="shared" si="12"/>
        <v>36</v>
      </c>
    </row>
    <row r="45" spans="4:21" x14ac:dyDescent="0.25">
      <c r="D45">
        <v>36</v>
      </c>
      <c r="E45" s="1">
        <v>41787</v>
      </c>
      <c r="F45" t="b">
        <f t="shared" si="2"/>
        <v>0</v>
      </c>
      <c r="G45">
        <f t="shared" si="3"/>
        <v>5</v>
      </c>
      <c r="I45">
        <f t="shared" si="27"/>
        <v>1.04</v>
      </c>
      <c r="J45">
        <f t="shared" si="28"/>
        <v>1</v>
      </c>
      <c r="K45">
        <f t="shared" si="29"/>
        <v>0.6</v>
      </c>
      <c r="M45">
        <f t="shared" si="30"/>
        <v>360</v>
      </c>
      <c r="N45">
        <f t="shared" si="9"/>
        <v>58</v>
      </c>
      <c r="O45">
        <f t="shared" si="14"/>
        <v>58</v>
      </c>
      <c r="P45">
        <f t="shared" si="31"/>
        <v>110</v>
      </c>
      <c r="R45">
        <f t="shared" si="32"/>
        <v>36</v>
      </c>
      <c r="S45">
        <f t="shared" si="33"/>
        <v>74</v>
      </c>
      <c r="T45">
        <f t="shared" si="34"/>
        <v>0</v>
      </c>
      <c r="U45">
        <f t="shared" si="12"/>
        <v>36</v>
      </c>
    </row>
    <row r="46" spans="4:21" x14ac:dyDescent="0.25">
      <c r="D46">
        <v>37</v>
      </c>
      <c r="E46" s="1">
        <v>41788</v>
      </c>
      <c r="F46" t="b">
        <f t="shared" si="2"/>
        <v>0</v>
      </c>
      <c r="G46">
        <f t="shared" si="3"/>
        <v>5</v>
      </c>
      <c r="I46">
        <f t="shared" si="27"/>
        <v>1</v>
      </c>
      <c r="J46">
        <f t="shared" si="28"/>
        <v>1</v>
      </c>
      <c r="K46">
        <f t="shared" si="29"/>
        <v>0.6</v>
      </c>
      <c r="M46">
        <f t="shared" si="30"/>
        <v>360</v>
      </c>
      <c r="N46">
        <f t="shared" si="9"/>
        <v>60</v>
      </c>
      <c r="O46">
        <f t="shared" si="14"/>
        <v>58</v>
      </c>
      <c r="P46">
        <f t="shared" si="31"/>
        <v>132</v>
      </c>
      <c r="R46">
        <f t="shared" si="32"/>
        <v>36</v>
      </c>
      <c r="S46">
        <f t="shared" si="33"/>
        <v>96</v>
      </c>
      <c r="T46">
        <f t="shared" si="34"/>
        <v>0</v>
      </c>
      <c r="U46">
        <f t="shared" si="12"/>
        <v>36</v>
      </c>
    </row>
    <row r="47" spans="4:21" x14ac:dyDescent="0.25">
      <c r="D47">
        <v>38</v>
      </c>
      <c r="E47" s="1">
        <v>41789</v>
      </c>
      <c r="F47" t="b">
        <f t="shared" si="2"/>
        <v>0</v>
      </c>
      <c r="G47">
        <f t="shared" si="3"/>
        <v>5</v>
      </c>
      <c r="I47">
        <f t="shared" si="27"/>
        <v>1</v>
      </c>
      <c r="J47">
        <f t="shared" si="28"/>
        <v>1</v>
      </c>
      <c r="K47">
        <f t="shared" si="29"/>
        <v>0.6</v>
      </c>
      <c r="M47">
        <f t="shared" si="30"/>
        <v>360</v>
      </c>
      <c r="N47">
        <f t="shared" si="9"/>
        <v>60</v>
      </c>
      <c r="O47">
        <f t="shared" si="14"/>
        <v>58</v>
      </c>
      <c r="P47">
        <f t="shared" si="31"/>
        <v>154</v>
      </c>
      <c r="R47">
        <f t="shared" si="32"/>
        <v>36</v>
      </c>
      <c r="S47">
        <f t="shared" si="33"/>
        <v>118</v>
      </c>
      <c r="T47">
        <f t="shared" si="34"/>
        <v>0</v>
      </c>
      <c r="U47">
        <f t="shared" si="12"/>
        <v>36</v>
      </c>
    </row>
    <row r="48" spans="4:21" x14ac:dyDescent="0.25">
      <c r="D48">
        <v>39</v>
      </c>
      <c r="E48" s="1">
        <v>41790</v>
      </c>
      <c r="F48" t="b">
        <f t="shared" si="2"/>
        <v>1</v>
      </c>
      <c r="G48">
        <f t="shared" si="3"/>
        <v>5</v>
      </c>
      <c r="I48">
        <f t="shared" si="27"/>
        <v>1</v>
      </c>
      <c r="J48">
        <f t="shared" si="28"/>
        <v>1</v>
      </c>
      <c r="K48">
        <f t="shared" si="29"/>
        <v>0.6</v>
      </c>
      <c r="M48">
        <f t="shared" si="30"/>
        <v>360</v>
      </c>
      <c r="N48">
        <f t="shared" si="9"/>
        <v>60</v>
      </c>
      <c r="O48">
        <f t="shared" si="14"/>
        <v>58</v>
      </c>
      <c r="P48">
        <f t="shared" si="31"/>
        <v>176</v>
      </c>
      <c r="R48">
        <f t="shared" si="32"/>
        <v>100</v>
      </c>
      <c r="S48">
        <f t="shared" si="33"/>
        <v>76</v>
      </c>
      <c r="T48">
        <f t="shared" si="34"/>
        <v>0</v>
      </c>
      <c r="U48">
        <f t="shared" si="12"/>
        <v>100</v>
      </c>
    </row>
    <row r="49" spans="4:21" x14ac:dyDescent="0.25">
      <c r="D49">
        <v>40</v>
      </c>
      <c r="E49" s="1">
        <v>41791</v>
      </c>
      <c r="F49" t="b">
        <f t="shared" si="2"/>
        <v>1</v>
      </c>
      <c r="G49">
        <f t="shared" si="3"/>
        <v>6</v>
      </c>
      <c r="I49">
        <f t="shared" si="27"/>
        <v>1</v>
      </c>
      <c r="J49">
        <f t="shared" si="28"/>
        <v>1</v>
      </c>
      <c r="K49">
        <f t="shared" si="29"/>
        <v>0.6</v>
      </c>
      <c r="M49">
        <f t="shared" si="30"/>
        <v>360</v>
      </c>
      <c r="N49">
        <f t="shared" si="9"/>
        <v>60</v>
      </c>
      <c r="O49">
        <f t="shared" si="14"/>
        <v>58</v>
      </c>
      <c r="P49">
        <f t="shared" si="31"/>
        <v>134</v>
      </c>
      <c r="R49">
        <f t="shared" si="32"/>
        <v>100</v>
      </c>
      <c r="S49">
        <f t="shared" si="33"/>
        <v>34</v>
      </c>
      <c r="T49">
        <f t="shared" si="34"/>
        <v>0</v>
      </c>
      <c r="U49">
        <f t="shared" si="12"/>
        <v>100</v>
      </c>
    </row>
    <row r="50" spans="4:21" x14ac:dyDescent="0.25">
      <c r="D50">
        <v>41</v>
      </c>
      <c r="E50" s="1">
        <v>41792</v>
      </c>
      <c r="F50" t="b">
        <f t="shared" si="2"/>
        <v>0</v>
      </c>
      <c r="G50">
        <f t="shared" si="3"/>
        <v>6</v>
      </c>
      <c r="I50">
        <f t="shared" si="27"/>
        <v>1</v>
      </c>
      <c r="J50">
        <f t="shared" si="28"/>
        <v>1</v>
      </c>
      <c r="K50">
        <f t="shared" si="29"/>
        <v>0.6</v>
      </c>
      <c r="M50">
        <f t="shared" si="30"/>
        <v>360</v>
      </c>
      <c r="N50">
        <f t="shared" si="9"/>
        <v>60</v>
      </c>
      <c r="O50">
        <f t="shared" si="14"/>
        <v>58</v>
      </c>
      <c r="P50">
        <f t="shared" si="31"/>
        <v>92</v>
      </c>
      <c r="R50">
        <f t="shared" si="32"/>
        <v>36</v>
      </c>
      <c r="S50">
        <f t="shared" si="33"/>
        <v>56</v>
      </c>
      <c r="T50">
        <f t="shared" si="34"/>
        <v>0</v>
      </c>
      <c r="U50">
        <f t="shared" si="12"/>
        <v>36</v>
      </c>
    </row>
    <row r="51" spans="4:21" x14ac:dyDescent="0.25">
      <c r="D51">
        <v>42</v>
      </c>
      <c r="E51" s="1">
        <v>41793</v>
      </c>
      <c r="F51" t="b">
        <f t="shared" si="2"/>
        <v>0</v>
      </c>
      <c r="G51">
        <f t="shared" si="3"/>
        <v>6</v>
      </c>
      <c r="I51">
        <f t="shared" si="27"/>
        <v>1</v>
      </c>
      <c r="J51">
        <f t="shared" si="28"/>
        <v>1</v>
      </c>
      <c r="K51">
        <f t="shared" si="29"/>
        <v>0.6</v>
      </c>
      <c r="M51">
        <f t="shared" si="30"/>
        <v>360</v>
      </c>
      <c r="N51">
        <f t="shared" si="9"/>
        <v>60</v>
      </c>
      <c r="O51">
        <f t="shared" si="14"/>
        <v>60</v>
      </c>
      <c r="P51">
        <f t="shared" si="31"/>
        <v>116</v>
      </c>
      <c r="R51">
        <f t="shared" si="32"/>
        <v>36</v>
      </c>
      <c r="S51">
        <f t="shared" si="33"/>
        <v>80</v>
      </c>
      <c r="T51">
        <f t="shared" si="34"/>
        <v>0</v>
      </c>
      <c r="U51">
        <f t="shared" si="12"/>
        <v>36</v>
      </c>
    </row>
    <row r="52" spans="4:21" x14ac:dyDescent="0.25">
      <c r="D52">
        <v>43</v>
      </c>
      <c r="E52" s="1">
        <v>41794</v>
      </c>
      <c r="F52" t="b">
        <f t="shared" si="2"/>
        <v>0</v>
      </c>
      <c r="G52">
        <f t="shared" si="3"/>
        <v>6</v>
      </c>
      <c r="I52">
        <f t="shared" si="27"/>
        <v>1.04</v>
      </c>
      <c r="J52">
        <f t="shared" si="28"/>
        <v>1</v>
      </c>
      <c r="K52">
        <f t="shared" si="29"/>
        <v>0.62</v>
      </c>
      <c r="M52">
        <f t="shared" si="30"/>
        <v>372</v>
      </c>
      <c r="N52">
        <f t="shared" si="9"/>
        <v>60</v>
      </c>
      <c r="O52">
        <f t="shared" si="14"/>
        <v>60</v>
      </c>
      <c r="P52">
        <f t="shared" si="31"/>
        <v>140</v>
      </c>
      <c r="R52">
        <f t="shared" si="32"/>
        <v>36</v>
      </c>
      <c r="S52">
        <f t="shared" si="33"/>
        <v>104</v>
      </c>
      <c r="T52">
        <f t="shared" si="34"/>
        <v>0</v>
      </c>
      <c r="U52">
        <f t="shared" si="12"/>
        <v>36</v>
      </c>
    </row>
    <row r="53" spans="4:21" x14ac:dyDescent="0.25">
      <c r="D53">
        <v>44</v>
      </c>
      <c r="E53" s="1">
        <v>41795</v>
      </c>
      <c r="F53" t="b">
        <f t="shared" si="2"/>
        <v>0</v>
      </c>
      <c r="G53">
        <f t="shared" si="3"/>
        <v>6</v>
      </c>
      <c r="I53">
        <f t="shared" si="27"/>
        <v>1</v>
      </c>
      <c r="J53">
        <f t="shared" si="28"/>
        <v>1</v>
      </c>
      <c r="K53">
        <f t="shared" si="29"/>
        <v>0.62</v>
      </c>
      <c r="M53">
        <f t="shared" si="30"/>
        <v>372</v>
      </c>
      <c r="N53">
        <f t="shared" si="9"/>
        <v>62</v>
      </c>
      <c r="O53">
        <f t="shared" si="14"/>
        <v>60</v>
      </c>
      <c r="P53">
        <f t="shared" si="31"/>
        <v>164</v>
      </c>
      <c r="R53">
        <f t="shared" si="32"/>
        <v>36</v>
      </c>
      <c r="S53">
        <f t="shared" si="33"/>
        <v>128</v>
      </c>
      <c r="T53">
        <f t="shared" si="34"/>
        <v>0</v>
      </c>
      <c r="U53">
        <f t="shared" si="12"/>
        <v>36</v>
      </c>
    </row>
    <row r="54" spans="4:21" x14ac:dyDescent="0.25">
      <c r="D54">
        <v>45</v>
      </c>
      <c r="E54" s="1">
        <v>41796</v>
      </c>
      <c r="F54" t="b">
        <f t="shared" si="2"/>
        <v>0</v>
      </c>
      <c r="G54">
        <f t="shared" si="3"/>
        <v>6</v>
      </c>
      <c r="I54">
        <f t="shared" si="27"/>
        <v>1</v>
      </c>
      <c r="J54">
        <f t="shared" si="28"/>
        <v>1</v>
      </c>
      <c r="K54">
        <f t="shared" si="29"/>
        <v>0.62</v>
      </c>
      <c r="M54">
        <f t="shared" si="30"/>
        <v>372</v>
      </c>
      <c r="N54">
        <f t="shared" si="9"/>
        <v>62</v>
      </c>
      <c r="O54">
        <f t="shared" si="14"/>
        <v>60</v>
      </c>
      <c r="P54">
        <f t="shared" si="31"/>
        <v>188</v>
      </c>
      <c r="R54">
        <f t="shared" si="32"/>
        <v>36</v>
      </c>
      <c r="S54">
        <f t="shared" si="33"/>
        <v>152</v>
      </c>
      <c r="T54">
        <f t="shared" si="34"/>
        <v>0</v>
      </c>
      <c r="U54">
        <f t="shared" si="12"/>
        <v>36</v>
      </c>
    </row>
    <row r="55" spans="4:21" x14ac:dyDescent="0.25">
      <c r="D55">
        <v>46</v>
      </c>
      <c r="E55" s="1">
        <v>41797</v>
      </c>
      <c r="F55" t="b">
        <f t="shared" si="2"/>
        <v>1</v>
      </c>
      <c r="G55">
        <f t="shared" si="3"/>
        <v>6</v>
      </c>
      <c r="I55">
        <f t="shared" si="27"/>
        <v>1</v>
      </c>
      <c r="J55">
        <f t="shared" si="28"/>
        <v>1</v>
      </c>
      <c r="K55">
        <f t="shared" si="29"/>
        <v>0.62</v>
      </c>
      <c r="M55">
        <f t="shared" si="30"/>
        <v>372</v>
      </c>
      <c r="N55">
        <f t="shared" si="9"/>
        <v>62</v>
      </c>
      <c r="O55">
        <f t="shared" si="14"/>
        <v>60</v>
      </c>
      <c r="P55">
        <f t="shared" si="31"/>
        <v>212</v>
      </c>
      <c r="R55">
        <f t="shared" si="32"/>
        <v>100</v>
      </c>
      <c r="S55">
        <f t="shared" si="33"/>
        <v>112</v>
      </c>
      <c r="T55">
        <f t="shared" si="34"/>
        <v>0</v>
      </c>
      <c r="U55">
        <f t="shared" si="12"/>
        <v>100</v>
      </c>
    </row>
    <row r="56" spans="4:21" x14ac:dyDescent="0.25">
      <c r="D56">
        <v>47</v>
      </c>
      <c r="E56" s="1">
        <v>41798</v>
      </c>
      <c r="F56" t="b">
        <f t="shared" si="2"/>
        <v>1</v>
      </c>
      <c r="G56">
        <f t="shared" si="3"/>
        <v>6</v>
      </c>
      <c r="I56">
        <f t="shared" si="27"/>
        <v>1</v>
      </c>
      <c r="J56">
        <f t="shared" si="28"/>
        <v>1</v>
      </c>
      <c r="K56">
        <f t="shared" si="29"/>
        <v>0.62</v>
      </c>
      <c r="M56">
        <f t="shared" si="30"/>
        <v>372</v>
      </c>
      <c r="N56">
        <f t="shared" si="9"/>
        <v>62</v>
      </c>
      <c r="O56">
        <f t="shared" si="14"/>
        <v>60</v>
      </c>
      <c r="P56">
        <f t="shared" si="31"/>
        <v>172</v>
      </c>
      <c r="R56">
        <f t="shared" si="32"/>
        <v>100</v>
      </c>
      <c r="S56">
        <f t="shared" si="33"/>
        <v>72</v>
      </c>
      <c r="T56">
        <f t="shared" si="34"/>
        <v>0</v>
      </c>
      <c r="U56">
        <f t="shared" si="12"/>
        <v>100</v>
      </c>
    </row>
    <row r="57" spans="4:21" x14ac:dyDescent="0.25">
      <c r="D57">
        <v>48</v>
      </c>
      <c r="E57" s="1">
        <v>41799</v>
      </c>
      <c r="F57" t="b">
        <f t="shared" si="2"/>
        <v>0</v>
      </c>
      <c r="G57">
        <f t="shared" si="3"/>
        <v>6</v>
      </c>
      <c r="I57">
        <f t="shared" si="27"/>
        <v>1</v>
      </c>
      <c r="J57">
        <f t="shared" si="28"/>
        <v>1</v>
      </c>
      <c r="K57">
        <f t="shared" si="29"/>
        <v>0.62</v>
      </c>
      <c r="M57">
        <f t="shared" si="30"/>
        <v>372</v>
      </c>
      <c r="N57">
        <f t="shared" si="9"/>
        <v>62</v>
      </c>
      <c r="O57">
        <f t="shared" si="14"/>
        <v>60</v>
      </c>
      <c r="P57">
        <f t="shared" si="31"/>
        <v>132</v>
      </c>
      <c r="R57">
        <f t="shared" si="32"/>
        <v>36</v>
      </c>
      <c r="S57">
        <f t="shared" si="33"/>
        <v>96</v>
      </c>
      <c r="T57">
        <f t="shared" si="34"/>
        <v>0</v>
      </c>
      <c r="U57">
        <f t="shared" si="12"/>
        <v>36</v>
      </c>
    </row>
    <row r="58" spans="4:21" x14ac:dyDescent="0.25">
      <c r="D58">
        <v>49</v>
      </c>
      <c r="E58" s="1">
        <v>41800</v>
      </c>
      <c r="F58" t="b">
        <f t="shared" si="2"/>
        <v>0</v>
      </c>
      <c r="G58">
        <f t="shared" si="3"/>
        <v>6</v>
      </c>
      <c r="I58">
        <f t="shared" si="27"/>
        <v>1</v>
      </c>
      <c r="J58">
        <f t="shared" si="28"/>
        <v>1</v>
      </c>
      <c r="K58">
        <f t="shared" si="29"/>
        <v>0.62</v>
      </c>
      <c r="M58">
        <f t="shared" si="30"/>
        <v>372</v>
      </c>
      <c r="N58">
        <f t="shared" si="9"/>
        <v>62</v>
      </c>
      <c r="O58">
        <f t="shared" si="14"/>
        <v>62</v>
      </c>
      <c r="P58">
        <f t="shared" si="31"/>
        <v>158</v>
      </c>
      <c r="R58">
        <f t="shared" si="32"/>
        <v>36</v>
      </c>
      <c r="S58">
        <f t="shared" si="33"/>
        <v>122</v>
      </c>
      <c r="T58">
        <f t="shared" si="34"/>
        <v>0</v>
      </c>
      <c r="U58">
        <f t="shared" si="12"/>
        <v>36</v>
      </c>
    </row>
    <row r="59" spans="4:21" x14ac:dyDescent="0.25">
      <c r="D59">
        <v>50</v>
      </c>
      <c r="E59" s="1">
        <v>41801</v>
      </c>
      <c r="F59" t="b">
        <f t="shared" si="2"/>
        <v>0</v>
      </c>
      <c r="G59">
        <f t="shared" si="3"/>
        <v>6</v>
      </c>
      <c r="I59">
        <f t="shared" si="27"/>
        <v>1.04</v>
      </c>
      <c r="J59">
        <f t="shared" si="28"/>
        <v>1</v>
      </c>
      <c r="K59">
        <f t="shared" si="29"/>
        <v>0.64</v>
      </c>
      <c r="M59">
        <f t="shared" si="30"/>
        <v>384</v>
      </c>
      <c r="N59">
        <f t="shared" si="9"/>
        <v>62</v>
      </c>
      <c r="O59">
        <f t="shared" si="14"/>
        <v>62</v>
      </c>
      <c r="P59">
        <f t="shared" si="31"/>
        <v>184</v>
      </c>
      <c r="R59">
        <f t="shared" si="32"/>
        <v>36</v>
      </c>
      <c r="S59">
        <f t="shared" si="33"/>
        <v>148</v>
      </c>
      <c r="T59">
        <f t="shared" si="34"/>
        <v>0</v>
      </c>
      <c r="U59">
        <f t="shared" si="12"/>
        <v>36</v>
      </c>
    </row>
    <row r="60" spans="4:21" x14ac:dyDescent="0.25">
      <c r="D60">
        <v>51</v>
      </c>
      <c r="E60" s="1">
        <v>41802</v>
      </c>
      <c r="F60" t="b">
        <f t="shared" si="2"/>
        <v>0</v>
      </c>
      <c r="G60">
        <f t="shared" si="3"/>
        <v>6</v>
      </c>
      <c r="I60">
        <f t="shared" si="27"/>
        <v>1</v>
      </c>
      <c r="J60">
        <f t="shared" si="28"/>
        <v>1</v>
      </c>
      <c r="K60">
        <f t="shared" si="29"/>
        <v>0.64</v>
      </c>
      <c r="M60">
        <f t="shared" si="30"/>
        <v>384</v>
      </c>
      <c r="N60">
        <f t="shared" si="9"/>
        <v>64</v>
      </c>
      <c r="O60">
        <f t="shared" si="14"/>
        <v>62</v>
      </c>
      <c r="P60">
        <f t="shared" si="31"/>
        <v>210</v>
      </c>
      <c r="R60">
        <f t="shared" si="32"/>
        <v>36</v>
      </c>
      <c r="S60">
        <f t="shared" si="33"/>
        <v>174</v>
      </c>
      <c r="T60">
        <f t="shared" si="34"/>
        <v>0</v>
      </c>
      <c r="U60">
        <f t="shared" si="12"/>
        <v>36</v>
      </c>
    </row>
    <row r="61" spans="4:21" x14ac:dyDescent="0.25">
      <c r="D61">
        <v>52</v>
      </c>
      <c r="E61" s="1">
        <v>41803</v>
      </c>
      <c r="F61" t="b">
        <f t="shared" si="2"/>
        <v>0</v>
      </c>
      <c r="G61">
        <f t="shared" si="3"/>
        <v>6</v>
      </c>
      <c r="I61">
        <f t="shared" si="27"/>
        <v>1</v>
      </c>
      <c r="J61">
        <f t="shared" si="28"/>
        <v>1</v>
      </c>
      <c r="K61">
        <f t="shared" si="29"/>
        <v>0.64</v>
      </c>
      <c r="M61">
        <f t="shared" si="30"/>
        <v>384</v>
      </c>
      <c r="N61">
        <f t="shared" si="9"/>
        <v>64</v>
      </c>
      <c r="O61">
        <f t="shared" si="14"/>
        <v>62</v>
      </c>
      <c r="P61">
        <f t="shared" si="31"/>
        <v>236</v>
      </c>
      <c r="R61">
        <f t="shared" si="32"/>
        <v>36</v>
      </c>
      <c r="S61">
        <f t="shared" si="33"/>
        <v>200</v>
      </c>
      <c r="T61">
        <f t="shared" si="34"/>
        <v>0</v>
      </c>
      <c r="U61">
        <f t="shared" si="12"/>
        <v>36</v>
      </c>
    </row>
    <row r="62" spans="4:21" x14ac:dyDescent="0.25">
      <c r="D62">
        <v>53</v>
      </c>
      <c r="E62" s="1">
        <v>41804</v>
      </c>
      <c r="F62" t="b">
        <f t="shared" si="2"/>
        <v>1</v>
      </c>
      <c r="G62">
        <f t="shared" si="3"/>
        <v>6</v>
      </c>
      <c r="I62">
        <f t="shared" si="27"/>
        <v>1</v>
      </c>
      <c r="J62">
        <f t="shared" si="28"/>
        <v>1</v>
      </c>
      <c r="K62">
        <f t="shared" si="29"/>
        <v>0.64</v>
      </c>
      <c r="M62">
        <f t="shared" si="30"/>
        <v>384</v>
      </c>
      <c r="N62">
        <f t="shared" si="9"/>
        <v>64</v>
      </c>
      <c r="O62">
        <f t="shared" si="14"/>
        <v>62</v>
      </c>
      <c r="P62">
        <f t="shared" si="31"/>
        <v>262</v>
      </c>
      <c r="R62">
        <f t="shared" si="32"/>
        <v>100</v>
      </c>
      <c r="S62">
        <f t="shared" si="33"/>
        <v>162</v>
      </c>
      <c r="T62">
        <f t="shared" si="34"/>
        <v>0</v>
      </c>
      <c r="U62">
        <f t="shared" si="12"/>
        <v>100</v>
      </c>
    </row>
    <row r="63" spans="4:21" x14ac:dyDescent="0.25">
      <c r="D63">
        <v>54</v>
      </c>
      <c r="E63" s="1">
        <v>41805</v>
      </c>
      <c r="F63" t="b">
        <f t="shared" si="2"/>
        <v>1</v>
      </c>
      <c r="G63">
        <f t="shared" si="3"/>
        <v>6</v>
      </c>
      <c r="I63">
        <f t="shared" si="27"/>
        <v>1</v>
      </c>
      <c r="J63">
        <f t="shared" si="28"/>
        <v>1</v>
      </c>
      <c r="K63">
        <f t="shared" si="29"/>
        <v>0.64</v>
      </c>
      <c r="M63">
        <f t="shared" si="30"/>
        <v>384</v>
      </c>
      <c r="N63">
        <f t="shared" si="9"/>
        <v>64</v>
      </c>
      <c r="O63">
        <f t="shared" si="14"/>
        <v>62</v>
      </c>
      <c r="P63">
        <f t="shared" si="31"/>
        <v>224</v>
      </c>
      <c r="R63">
        <f t="shared" si="32"/>
        <v>100</v>
      </c>
      <c r="S63">
        <f t="shared" si="33"/>
        <v>124</v>
      </c>
      <c r="T63">
        <f t="shared" si="34"/>
        <v>0</v>
      </c>
      <c r="U63">
        <f t="shared" si="12"/>
        <v>100</v>
      </c>
    </row>
    <row r="64" spans="4:21" x14ac:dyDescent="0.25">
      <c r="D64">
        <v>55</v>
      </c>
      <c r="E64" s="1">
        <v>41806</v>
      </c>
      <c r="F64" t="b">
        <f t="shared" si="2"/>
        <v>0</v>
      </c>
      <c r="G64">
        <f t="shared" si="3"/>
        <v>6</v>
      </c>
      <c r="I64">
        <f t="shared" si="27"/>
        <v>1</v>
      </c>
      <c r="J64">
        <f t="shared" si="28"/>
        <v>1</v>
      </c>
      <c r="K64">
        <f t="shared" si="29"/>
        <v>0.64</v>
      </c>
      <c r="M64">
        <f t="shared" si="30"/>
        <v>384</v>
      </c>
      <c r="N64">
        <f t="shared" si="9"/>
        <v>64</v>
      </c>
      <c r="O64">
        <f t="shared" si="14"/>
        <v>62</v>
      </c>
      <c r="P64">
        <f t="shared" si="31"/>
        <v>186</v>
      </c>
      <c r="R64">
        <f t="shared" si="32"/>
        <v>36</v>
      </c>
      <c r="S64">
        <f t="shared" si="33"/>
        <v>150</v>
      </c>
      <c r="T64">
        <f t="shared" si="34"/>
        <v>0</v>
      </c>
      <c r="U64">
        <f t="shared" si="12"/>
        <v>36</v>
      </c>
    </row>
    <row r="65" spans="4:21" x14ac:dyDescent="0.25">
      <c r="D65">
        <v>56</v>
      </c>
      <c r="E65" s="1">
        <v>41807</v>
      </c>
      <c r="F65" t="b">
        <f t="shared" si="2"/>
        <v>0</v>
      </c>
      <c r="G65">
        <f t="shared" si="3"/>
        <v>6</v>
      </c>
      <c r="I65">
        <f t="shared" si="27"/>
        <v>1</v>
      </c>
      <c r="J65">
        <f t="shared" si="28"/>
        <v>1</v>
      </c>
      <c r="K65">
        <f t="shared" si="29"/>
        <v>0.64</v>
      </c>
      <c r="M65">
        <f t="shared" si="30"/>
        <v>384</v>
      </c>
      <c r="N65">
        <f t="shared" si="9"/>
        <v>64</v>
      </c>
      <c r="O65">
        <f t="shared" si="14"/>
        <v>64</v>
      </c>
      <c r="P65">
        <f t="shared" si="31"/>
        <v>214</v>
      </c>
      <c r="R65">
        <f t="shared" si="32"/>
        <v>36</v>
      </c>
      <c r="S65">
        <f t="shared" si="33"/>
        <v>178</v>
      </c>
      <c r="T65">
        <f t="shared" si="34"/>
        <v>0</v>
      </c>
      <c r="U65">
        <f t="shared" si="12"/>
        <v>36</v>
      </c>
    </row>
    <row r="66" spans="4:21" x14ac:dyDescent="0.25">
      <c r="D66">
        <v>57</v>
      </c>
      <c r="E66" s="1">
        <v>41808</v>
      </c>
      <c r="F66" t="b">
        <f t="shared" si="2"/>
        <v>0</v>
      </c>
      <c r="G66">
        <f t="shared" si="3"/>
        <v>6</v>
      </c>
      <c r="I66">
        <f t="shared" si="27"/>
        <v>1.04</v>
      </c>
      <c r="J66">
        <f t="shared" si="28"/>
        <v>1</v>
      </c>
      <c r="K66">
        <f t="shared" si="29"/>
        <v>0.67</v>
      </c>
      <c r="M66">
        <f t="shared" si="30"/>
        <v>402</v>
      </c>
      <c r="N66">
        <f t="shared" si="9"/>
        <v>64</v>
      </c>
      <c r="O66">
        <f t="shared" si="14"/>
        <v>64</v>
      </c>
      <c r="P66">
        <f t="shared" si="31"/>
        <v>242</v>
      </c>
      <c r="R66">
        <f t="shared" si="32"/>
        <v>36</v>
      </c>
      <c r="S66">
        <f t="shared" si="33"/>
        <v>206</v>
      </c>
      <c r="T66">
        <f t="shared" si="34"/>
        <v>0</v>
      </c>
      <c r="U66">
        <f t="shared" si="12"/>
        <v>36</v>
      </c>
    </row>
    <row r="67" spans="4:21" x14ac:dyDescent="0.25">
      <c r="D67">
        <v>58</v>
      </c>
      <c r="E67" s="1">
        <v>41809</v>
      </c>
      <c r="F67" t="b">
        <f t="shared" si="2"/>
        <v>0</v>
      </c>
      <c r="G67">
        <f t="shared" si="3"/>
        <v>6</v>
      </c>
      <c r="I67">
        <f t="shared" si="27"/>
        <v>1</v>
      </c>
      <c r="J67">
        <f t="shared" si="28"/>
        <v>1</v>
      </c>
      <c r="K67">
        <f t="shared" si="29"/>
        <v>0.67</v>
      </c>
      <c r="M67">
        <f t="shared" si="30"/>
        <v>402</v>
      </c>
      <c r="N67">
        <f t="shared" si="9"/>
        <v>67</v>
      </c>
      <c r="O67">
        <f t="shared" si="14"/>
        <v>64</v>
      </c>
      <c r="P67">
        <f t="shared" si="31"/>
        <v>270</v>
      </c>
      <c r="R67">
        <f t="shared" si="32"/>
        <v>36</v>
      </c>
      <c r="S67">
        <f t="shared" si="33"/>
        <v>234</v>
      </c>
      <c r="T67">
        <f t="shared" si="34"/>
        <v>0</v>
      </c>
      <c r="U67">
        <f t="shared" si="12"/>
        <v>36</v>
      </c>
    </row>
    <row r="68" spans="4:21" x14ac:dyDescent="0.25">
      <c r="D68">
        <v>59</v>
      </c>
      <c r="E68" s="1">
        <v>41810</v>
      </c>
      <c r="F68" t="b">
        <f t="shared" si="2"/>
        <v>0</v>
      </c>
      <c r="G68">
        <f t="shared" si="3"/>
        <v>6</v>
      </c>
      <c r="I68">
        <f t="shared" si="27"/>
        <v>1</v>
      </c>
      <c r="J68">
        <f t="shared" si="28"/>
        <v>1</v>
      </c>
      <c r="K68">
        <f t="shared" si="29"/>
        <v>0.67</v>
      </c>
      <c r="M68">
        <f t="shared" si="30"/>
        <v>402</v>
      </c>
      <c r="N68">
        <f t="shared" si="9"/>
        <v>67</v>
      </c>
      <c r="O68">
        <f t="shared" si="14"/>
        <v>64</v>
      </c>
      <c r="P68">
        <f t="shared" si="31"/>
        <v>298</v>
      </c>
      <c r="R68">
        <f t="shared" si="32"/>
        <v>36</v>
      </c>
      <c r="S68">
        <f t="shared" si="33"/>
        <v>262</v>
      </c>
      <c r="T68">
        <f t="shared" si="34"/>
        <v>0</v>
      </c>
      <c r="U68">
        <f t="shared" si="12"/>
        <v>36</v>
      </c>
    </row>
    <row r="69" spans="4:21" x14ac:dyDescent="0.25">
      <c r="D69">
        <v>60</v>
      </c>
      <c r="E69" s="1">
        <v>41811</v>
      </c>
      <c r="F69" t="b">
        <f t="shared" si="2"/>
        <v>1</v>
      </c>
      <c r="G69">
        <f t="shared" si="3"/>
        <v>6</v>
      </c>
      <c r="I69">
        <f t="shared" si="27"/>
        <v>1</v>
      </c>
      <c r="J69">
        <f t="shared" si="28"/>
        <v>1</v>
      </c>
      <c r="K69">
        <f t="shared" si="29"/>
        <v>0.67</v>
      </c>
      <c r="M69">
        <f t="shared" si="30"/>
        <v>402</v>
      </c>
      <c r="N69">
        <f t="shared" si="9"/>
        <v>67</v>
      </c>
      <c r="O69">
        <f t="shared" si="14"/>
        <v>64</v>
      </c>
      <c r="P69">
        <f t="shared" si="31"/>
        <v>326</v>
      </c>
      <c r="R69">
        <f t="shared" si="32"/>
        <v>100</v>
      </c>
      <c r="S69">
        <f t="shared" si="33"/>
        <v>226</v>
      </c>
      <c r="T69">
        <f t="shared" si="34"/>
        <v>0</v>
      </c>
      <c r="U69">
        <f t="shared" si="12"/>
        <v>100</v>
      </c>
    </row>
    <row r="70" spans="4:21" x14ac:dyDescent="0.25">
      <c r="D70">
        <v>61</v>
      </c>
      <c r="E70" s="1">
        <v>41812</v>
      </c>
      <c r="F70" t="b">
        <f t="shared" si="2"/>
        <v>1</v>
      </c>
      <c r="G70">
        <f t="shared" si="3"/>
        <v>6</v>
      </c>
      <c r="I70">
        <f t="shared" si="27"/>
        <v>1</v>
      </c>
      <c r="J70">
        <f t="shared" si="28"/>
        <v>1</v>
      </c>
      <c r="K70">
        <f t="shared" si="29"/>
        <v>0.67</v>
      </c>
      <c r="M70">
        <f t="shared" si="30"/>
        <v>402</v>
      </c>
      <c r="N70">
        <f t="shared" si="9"/>
        <v>67</v>
      </c>
      <c r="O70">
        <f t="shared" si="14"/>
        <v>64</v>
      </c>
      <c r="P70">
        <f t="shared" si="31"/>
        <v>290</v>
      </c>
      <c r="R70">
        <f t="shared" si="32"/>
        <v>100</v>
      </c>
      <c r="S70">
        <f t="shared" si="33"/>
        <v>190</v>
      </c>
      <c r="T70">
        <f t="shared" si="34"/>
        <v>0</v>
      </c>
      <c r="U70">
        <f t="shared" si="12"/>
        <v>100</v>
      </c>
    </row>
    <row r="71" spans="4:21" x14ac:dyDescent="0.25">
      <c r="D71">
        <v>62</v>
      </c>
      <c r="E71" s="1">
        <v>41813</v>
      </c>
      <c r="F71" t="b">
        <f t="shared" si="2"/>
        <v>0</v>
      </c>
      <c r="G71">
        <f t="shared" si="3"/>
        <v>6</v>
      </c>
      <c r="I71">
        <f t="shared" si="27"/>
        <v>1</v>
      </c>
      <c r="J71">
        <f t="shared" si="28"/>
        <v>1</v>
      </c>
      <c r="K71">
        <f t="shared" si="29"/>
        <v>0.67</v>
      </c>
      <c r="M71">
        <f t="shared" si="30"/>
        <v>402</v>
      </c>
      <c r="N71">
        <f t="shared" si="9"/>
        <v>67</v>
      </c>
      <c r="O71">
        <f t="shared" si="14"/>
        <v>64</v>
      </c>
      <c r="P71">
        <f t="shared" si="31"/>
        <v>254</v>
      </c>
      <c r="R71">
        <f t="shared" si="32"/>
        <v>36</v>
      </c>
      <c r="S71">
        <f t="shared" si="33"/>
        <v>218</v>
      </c>
      <c r="T71">
        <f t="shared" si="34"/>
        <v>0</v>
      </c>
      <c r="U71">
        <f t="shared" si="12"/>
        <v>36</v>
      </c>
    </row>
    <row r="72" spans="4:21" x14ac:dyDescent="0.25">
      <c r="D72">
        <v>63</v>
      </c>
      <c r="E72" s="1">
        <v>41814</v>
      </c>
      <c r="F72" t="b">
        <f t="shared" si="2"/>
        <v>0</v>
      </c>
      <c r="G72">
        <f t="shared" si="3"/>
        <v>6</v>
      </c>
      <c r="I72">
        <f t="shared" si="27"/>
        <v>1</v>
      </c>
      <c r="J72">
        <f t="shared" si="28"/>
        <v>1</v>
      </c>
      <c r="K72">
        <f t="shared" si="29"/>
        <v>0.67</v>
      </c>
      <c r="M72">
        <f t="shared" si="30"/>
        <v>402</v>
      </c>
      <c r="N72">
        <f t="shared" si="9"/>
        <v>67</v>
      </c>
      <c r="O72">
        <f t="shared" si="14"/>
        <v>67</v>
      </c>
      <c r="P72">
        <f t="shared" si="31"/>
        <v>285</v>
      </c>
      <c r="R72">
        <f t="shared" si="32"/>
        <v>36</v>
      </c>
      <c r="S72">
        <f t="shared" si="33"/>
        <v>249</v>
      </c>
      <c r="T72">
        <f t="shared" si="34"/>
        <v>0</v>
      </c>
      <c r="U72">
        <f t="shared" si="12"/>
        <v>36</v>
      </c>
    </row>
    <row r="73" spans="4:21" x14ac:dyDescent="0.25">
      <c r="D73">
        <v>64</v>
      </c>
      <c r="E73" s="1">
        <v>41815</v>
      </c>
      <c r="F73" t="b">
        <f t="shared" si="2"/>
        <v>0</v>
      </c>
      <c r="G73">
        <f t="shared" si="3"/>
        <v>6</v>
      </c>
      <c r="I73">
        <f t="shared" si="27"/>
        <v>1</v>
      </c>
      <c r="J73">
        <f t="shared" si="28"/>
        <v>0.9</v>
      </c>
      <c r="K73">
        <f t="shared" si="29"/>
        <v>0.6</v>
      </c>
      <c r="M73">
        <f t="shared" si="30"/>
        <v>360</v>
      </c>
      <c r="N73">
        <f t="shared" si="9"/>
        <v>67</v>
      </c>
      <c r="O73">
        <f t="shared" si="14"/>
        <v>67</v>
      </c>
      <c r="P73">
        <f t="shared" si="31"/>
        <v>316</v>
      </c>
      <c r="R73">
        <f t="shared" si="32"/>
        <v>36</v>
      </c>
      <c r="S73">
        <f t="shared" si="33"/>
        <v>280</v>
      </c>
      <c r="T73">
        <f t="shared" si="34"/>
        <v>0</v>
      </c>
      <c r="U73">
        <f t="shared" si="12"/>
        <v>36</v>
      </c>
    </row>
    <row r="74" spans="4:21" x14ac:dyDescent="0.25">
      <c r="D74">
        <v>65</v>
      </c>
      <c r="E74" s="1">
        <v>41816</v>
      </c>
      <c r="F74" t="b">
        <f t="shared" si="2"/>
        <v>0</v>
      </c>
      <c r="G74">
        <f t="shared" si="3"/>
        <v>6</v>
      </c>
      <c r="I74">
        <f t="shared" si="27"/>
        <v>1</v>
      </c>
      <c r="J74">
        <f t="shared" si="28"/>
        <v>1</v>
      </c>
      <c r="K74">
        <f t="shared" si="29"/>
        <v>0.6</v>
      </c>
      <c r="M74">
        <f t="shared" si="30"/>
        <v>360</v>
      </c>
      <c r="N74">
        <f t="shared" si="9"/>
        <v>60</v>
      </c>
      <c r="O74">
        <f t="shared" si="14"/>
        <v>67</v>
      </c>
      <c r="P74">
        <f t="shared" si="31"/>
        <v>347</v>
      </c>
      <c r="R74">
        <f t="shared" si="32"/>
        <v>36</v>
      </c>
      <c r="S74">
        <f t="shared" si="33"/>
        <v>311</v>
      </c>
      <c r="T74">
        <f t="shared" si="34"/>
        <v>0</v>
      </c>
      <c r="U74">
        <f t="shared" si="12"/>
        <v>36</v>
      </c>
    </row>
    <row r="75" spans="4:21" x14ac:dyDescent="0.25">
      <c r="D75">
        <v>66</v>
      </c>
      <c r="E75" s="1">
        <v>41817</v>
      </c>
      <c r="F75" t="b">
        <f t="shared" ref="F75:F138" si="35">WEEKDAY(E75,2) &gt;= 6</f>
        <v>0</v>
      </c>
      <c r="G75">
        <f t="shared" ref="G75:G138" si="36">MONTH(E75)</f>
        <v>6</v>
      </c>
      <c r="I75">
        <f t="shared" si="27"/>
        <v>1</v>
      </c>
      <c r="J75">
        <f t="shared" si="28"/>
        <v>1</v>
      </c>
      <c r="K75">
        <f t="shared" si="29"/>
        <v>0.6</v>
      </c>
      <c r="M75">
        <f t="shared" si="30"/>
        <v>360</v>
      </c>
      <c r="N75">
        <f t="shared" si="9"/>
        <v>60</v>
      </c>
      <c r="O75">
        <f t="shared" si="14"/>
        <v>67</v>
      </c>
      <c r="P75">
        <f t="shared" si="31"/>
        <v>378</v>
      </c>
      <c r="R75">
        <f t="shared" si="32"/>
        <v>36</v>
      </c>
      <c r="S75">
        <f t="shared" si="33"/>
        <v>342</v>
      </c>
      <c r="T75">
        <f t="shared" si="34"/>
        <v>0</v>
      </c>
      <c r="U75">
        <f t="shared" si="12"/>
        <v>36</v>
      </c>
    </row>
    <row r="76" spans="4:21" x14ac:dyDescent="0.25">
      <c r="D76">
        <v>67</v>
      </c>
      <c r="E76" s="1">
        <v>41818</v>
      </c>
      <c r="F76" t="b">
        <f t="shared" si="35"/>
        <v>1</v>
      </c>
      <c r="G76">
        <f t="shared" si="36"/>
        <v>6</v>
      </c>
      <c r="I76">
        <f t="shared" si="27"/>
        <v>1</v>
      </c>
      <c r="J76">
        <f t="shared" si="28"/>
        <v>1</v>
      </c>
      <c r="K76">
        <f t="shared" si="29"/>
        <v>0.6</v>
      </c>
      <c r="M76">
        <f t="shared" si="30"/>
        <v>360</v>
      </c>
      <c r="N76">
        <f t="shared" ref="N76:N139" si="37">ROUNDDOWN(M75/$C$5, 0)</f>
        <v>60</v>
      </c>
      <c r="O76">
        <f t="shared" si="14"/>
        <v>67</v>
      </c>
      <c r="P76">
        <f t="shared" si="31"/>
        <v>409</v>
      </c>
      <c r="R76">
        <f t="shared" si="32"/>
        <v>100</v>
      </c>
      <c r="S76">
        <f t="shared" si="33"/>
        <v>309</v>
      </c>
      <c r="T76">
        <f t="shared" si="34"/>
        <v>0</v>
      </c>
      <c r="U76">
        <f t="shared" si="12"/>
        <v>100</v>
      </c>
    </row>
    <row r="77" spans="4:21" x14ac:dyDescent="0.25">
      <c r="D77">
        <v>68</v>
      </c>
      <c r="E77" s="1">
        <v>41819</v>
      </c>
      <c r="F77" t="b">
        <f t="shared" si="35"/>
        <v>1</v>
      </c>
      <c r="G77">
        <f t="shared" si="36"/>
        <v>6</v>
      </c>
      <c r="I77">
        <f t="shared" si="27"/>
        <v>1</v>
      </c>
      <c r="J77">
        <f t="shared" si="28"/>
        <v>1</v>
      </c>
      <c r="K77">
        <f t="shared" si="29"/>
        <v>0.6</v>
      </c>
      <c r="M77">
        <f t="shared" si="30"/>
        <v>360</v>
      </c>
      <c r="N77">
        <f t="shared" si="37"/>
        <v>60</v>
      </c>
      <c r="O77">
        <f t="shared" si="14"/>
        <v>67</v>
      </c>
      <c r="P77">
        <f t="shared" si="31"/>
        <v>376</v>
      </c>
      <c r="R77">
        <f t="shared" si="32"/>
        <v>100</v>
      </c>
      <c r="S77">
        <f t="shared" si="33"/>
        <v>276</v>
      </c>
      <c r="T77">
        <f t="shared" si="34"/>
        <v>0</v>
      </c>
      <c r="U77">
        <f t="shared" si="12"/>
        <v>100</v>
      </c>
    </row>
    <row r="78" spans="4:21" x14ac:dyDescent="0.25">
      <c r="D78">
        <v>69</v>
      </c>
      <c r="E78" s="1">
        <v>41820</v>
      </c>
      <c r="F78" t="b">
        <f t="shared" si="35"/>
        <v>0</v>
      </c>
      <c r="G78">
        <f t="shared" si="36"/>
        <v>6</v>
      </c>
      <c r="I78">
        <f t="shared" si="27"/>
        <v>1</v>
      </c>
      <c r="J78">
        <f t="shared" si="28"/>
        <v>1</v>
      </c>
      <c r="K78">
        <f t="shared" si="29"/>
        <v>0.6</v>
      </c>
      <c r="M78">
        <f t="shared" si="30"/>
        <v>360</v>
      </c>
      <c r="N78">
        <f t="shared" si="37"/>
        <v>60</v>
      </c>
      <c r="O78">
        <f t="shared" si="14"/>
        <v>67</v>
      </c>
      <c r="P78">
        <f t="shared" si="31"/>
        <v>343</v>
      </c>
      <c r="R78">
        <f t="shared" si="32"/>
        <v>36</v>
      </c>
      <c r="S78">
        <f t="shared" si="33"/>
        <v>307</v>
      </c>
      <c r="T78">
        <f t="shared" si="34"/>
        <v>0</v>
      </c>
      <c r="U78">
        <f t="shared" si="12"/>
        <v>36</v>
      </c>
    </row>
    <row r="79" spans="4:21" x14ac:dyDescent="0.25">
      <c r="D79">
        <v>70</v>
      </c>
      <c r="E79" s="1">
        <v>41821</v>
      </c>
      <c r="F79" t="b">
        <f t="shared" si="35"/>
        <v>0</v>
      </c>
      <c r="G79">
        <f t="shared" si="36"/>
        <v>7</v>
      </c>
      <c r="I79">
        <f t="shared" si="27"/>
        <v>1</v>
      </c>
      <c r="J79">
        <f t="shared" si="28"/>
        <v>1</v>
      </c>
      <c r="K79">
        <f t="shared" si="29"/>
        <v>0.6</v>
      </c>
      <c r="M79">
        <f t="shared" si="30"/>
        <v>360</v>
      </c>
      <c r="N79">
        <f t="shared" si="37"/>
        <v>60</v>
      </c>
      <c r="O79">
        <f t="shared" si="14"/>
        <v>60</v>
      </c>
      <c r="P79">
        <f t="shared" si="31"/>
        <v>367</v>
      </c>
      <c r="R79">
        <f t="shared" si="32"/>
        <v>36</v>
      </c>
      <c r="S79">
        <f t="shared" si="33"/>
        <v>331</v>
      </c>
      <c r="T79">
        <f t="shared" si="34"/>
        <v>0</v>
      </c>
      <c r="U79">
        <f t="shared" si="12"/>
        <v>36</v>
      </c>
    </row>
    <row r="80" spans="4:21" x14ac:dyDescent="0.25">
      <c r="D80">
        <v>71</v>
      </c>
      <c r="E80" s="1">
        <v>41822</v>
      </c>
      <c r="F80" t="b">
        <f t="shared" si="35"/>
        <v>0</v>
      </c>
      <c r="G80">
        <f t="shared" si="36"/>
        <v>7</v>
      </c>
      <c r="I80">
        <f t="shared" si="27"/>
        <v>1</v>
      </c>
      <c r="J80">
        <f t="shared" si="28"/>
        <v>0.9</v>
      </c>
      <c r="K80">
        <f t="shared" si="29"/>
        <v>0.54</v>
      </c>
      <c r="M80">
        <f t="shared" si="30"/>
        <v>324</v>
      </c>
      <c r="N80">
        <f t="shared" si="37"/>
        <v>60</v>
      </c>
      <c r="O80">
        <f t="shared" si="14"/>
        <v>60</v>
      </c>
      <c r="P80">
        <f t="shared" si="31"/>
        <v>391</v>
      </c>
      <c r="R80">
        <f t="shared" si="32"/>
        <v>36</v>
      </c>
      <c r="S80">
        <f t="shared" si="33"/>
        <v>355</v>
      </c>
      <c r="T80">
        <f t="shared" si="34"/>
        <v>0</v>
      </c>
      <c r="U80">
        <f t="shared" si="12"/>
        <v>36</v>
      </c>
    </row>
    <row r="81" spans="4:21" x14ac:dyDescent="0.25">
      <c r="D81">
        <v>72</v>
      </c>
      <c r="E81" s="1">
        <v>41823</v>
      </c>
      <c r="F81" t="b">
        <f t="shared" si="35"/>
        <v>0</v>
      </c>
      <c r="G81">
        <f t="shared" si="36"/>
        <v>7</v>
      </c>
      <c r="I81">
        <f t="shared" si="27"/>
        <v>1</v>
      </c>
      <c r="J81">
        <f t="shared" si="28"/>
        <v>1</v>
      </c>
      <c r="K81">
        <f t="shared" si="29"/>
        <v>0.54</v>
      </c>
      <c r="M81">
        <f t="shared" si="30"/>
        <v>324</v>
      </c>
      <c r="N81">
        <f t="shared" si="37"/>
        <v>54</v>
      </c>
      <c r="O81">
        <f t="shared" si="14"/>
        <v>60</v>
      </c>
      <c r="P81">
        <f t="shared" si="31"/>
        <v>415</v>
      </c>
      <c r="R81">
        <f t="shared" si="32"/>
        <v>36</v>
      </c>
      <c r="S81">
        <f t="shared" si="33"/>
        <v>379</v>
      </c>
      <c r="T81">
        <f t="shared" si="34"/>
        <v>0</v>
      </c>
      <c r="U81">
        <f t="shared" ref="U81:U144" si="38">P81-S81</f>
        <v>36</v>
      </c>
    </row>
    <row r="82" spans="4:21" x14ac:dyDescent="0.25">
      <c r="D82">
        <v>73</v>
      </c>
      <c r="E82" s="1">
        <v>41824</v>
      </c>
      <c r="F82" t="b">
        <f t="shared" si="35"/>
        <v>0</v>
      </c>
      <c r="G82">
        <f t="shared" si="36"/>
        <v>7</v>
      </c>
      <c r="I82">
        <f t="shared" si="27"/>
        <v>1</v>
      </c>
      <c r="J82">
        <f t="shared" si="28"/>
        <v>1</v>
      </c>
      <c r="K82">
        <f t="shared" si="29"/>
        <v>0.54</v>
      </c>
      <c r="M82">
        <f t="shared" si="30"/>
        <v>324</v>
      </c>
      <c r="N82">
        <f t="shared" si="37"/>
        <v>54</v>
      </c>
      <c r="O82">
        <f t="shared" si="14"/>
        <v>60</v>
      </c>
      <c r="P82">
        <f t="shared" si="31"/>
        <v>439</v>
      </c>
      <c r="R82">
        <f t="shared" si="32"/>
        <v>36</v>
      </c>
      <c r="S82">
        <f t="shared" si="33"/>
        <v>403</v>
      </c>
      <c r="T82">
        <f t="shared" si="34"/>
        <v>0</v>
      </c>
      <c r="U82">
        <f t="shared" si="38"/>
        <v>36</v>
      </c>
    </row>
    <row r="83" spans="4:21" x14ac:dyDescent="0.25">
      <c r="D83">
        <v>74</v>
      </c>
      <c r="E83" s="1">
        <v>41825</v>
      </c>
      <c r="F83" t="b">
        <f t="shared" si="35"/>
        <v>1</v>
      </c>
      <c r="G83">
        <f t="shared" si="36"/>
        <v>7</v>
      </c>
      <c r="I83">
        <f t="shared" si="27"/>
        <v>1</v>
      </c>
      <c r="J83">
        <f t="shared" si="28"/>
        <v>1</v>
      </c>
      <c r="K83">
        <f t="shared" si="29"/>
        <v>0.54</v>
      </c>
      <c r="M83">
        <f t="shared" si="30"/>
        <v>324</v>
      </c>
      <c r="N83">
        <f t="shared" si="37"/>
        <v>54</v>
      </c>
      <c r="O83">
        <f t="shared" si="14"/>
        <v>60</v>
      </c>
      <c r="P83">
        <f t="shared" si="31"/>
        <v>463</v>
      </c>
      <c r="R83">
        <f t="shared" si="32"/>
        <v>100</v>
      </c>
      <c r="S83">
        <f t="shared" si="33"/>
        <v>363</v>
      </c>
      <c r="T83">
        <f t="shared" si="34"/>
        <v>0</v>
      </c>
      <c r="U83">
        <f t="shared" si="38"/>
        <v>100</v>
      </c>
    </row>
    <row r="84" spans="4:21" x14ac:dyDescent="0.25">
      <c r="D84">
        <v>75</v>
      </c>
      <c r="E84" s="1">
        <v>41826</v>
      </c>
      <c r="F84" t="b">
        <f t="shared" si="35"/>
        <v>1</v>
      </c>
      <c r="G84">
        <f t="shared" si="36"/>
        <v>7</v>
      </c>
      <c r="I84">
        <f t="shared" si="27"/>
        <v>1</v>
      </c>
      <c r="J84">
        <f t="shared" si="28"/>
        <v>1</v>
      </c>
      <c r="K84">
        <f t="shared" si="29"/>
        <v>0.54</v>
      </c>
      <c r="M84">
        <f t="shared" si="30"/>
        <v>324</v>
      </c>
      <c r="N84">
        <f t="shared" si="37"/>
        <v>54</v>
      </c>
      <c r="O84">
        <f t="shared" si="14"/>
        <v>60</v>
      </c>
      <c r="P84">
        <f t="shared" si="31"/>
        <v>423</v>
      </c>
      <c r="R84">
        <f t="shared" si="32"/>
        <v>100</v>
      </c>
      <c r="S84">
        <f t="shared" si="33"/>
        <v>323</v>
      </c>
      <c r="T84">
        <f t="shared" si="34"/>
        <v>0</v>
      </c>
      <c r="U84">
        <f t="shared" si="38"/>
        <v>100</v>
      </c>
    </row>
    <row r="85" spans="4:21" x14ac:dyDescent="0.25">
      <c r="D85">
        <v>76</v>
      </c>
      <c r="E85" s="1">
        <v>41827</v>
      </c>
      <c r="F85" t="b">
        <f t="shared" si="35"/>
        <v>0</v>
      </c>
      <c r="G85">
        <f t="shared" si="36"/>
        <v>7</v>
      </c>
      <c r="I85">
        <f t="shared" si="27"/>
        <v>1</v>
      </c>
      <c r="J85">
        <f t="shared" si="28"/>
        <v>1</v>
      </c>
      <c r="K85">
        <f t="shared" si="29"/>
        <v>0.54</v>
      </c>
      <c r="M85">
        <f t="shared" si="30"/>
        <v>324</v>
      </c>
      <c r="N85">
        <f t="shared" si="37"/>
        <v>54</v>
      </c>
      <c r="O85">
        <f t="shared" si="14"/>
        <v>60</v>
      </c>
      <c r="P85">
        <f t="shared" si="31"/>
        <v>383</v>
      </c>
      <c r="R85">
        <f t="shared" si="32"/>
        <v>36</v>
      </c>
      <c r="S85">
        <f t="shared" si="33"/>
        <v>347</v>
      </c>
      <c r="T85">
        <f t="shared" si="34"/>
        <v>0</v>
      </c>
      <c r="U85">
        <f t="shared" si="38"/>
        <v>36</v>
      </c>
    </row>
    <row r="86" spans="4:21" x14ac:dyDescent="0.25">
      <c r="D86">
        <v>77</v>
      </c>
      <c r="E86" s="1">
        <v>41828</v>
      </c>
      <c r="F86" t="b">
        <f t="shared" si="35"/>
        <v>0</v>
      </c>
      <c r="G86">
        <f t="shared" si="36"/>
        <v>7</v>
      </c>
      <c r="I86">
        <f t="shared" si="27"/>
        <v>1</v>
      </c>
      <c r="J86">
        <f t="shared" si="28"/>
        <v>1</v>
      </c>
      <c r="K86">
        <f t="shared" si="29"/>
        <v>0.54</v>
      </c>
      <c r="M86">
        <f t="shared" si="30"/>
        <v>324</v>
      </c>
      <c r="N86">
        <f t="shared" si="37"/>
        <v>54</v>
      </c>
      <c r="O86">
        <f t="shared" si="14"/>
        <v>54</v>
      </c>
      <c r="P86">
        <f t="shared" si="31"/>
        <v>401</v>
      </c>
      <c r="R86">
        <f t="shared" si="32"/>
        <v>36</v>
      </c>
      <c r="S86">
        <f t="shared" si="33"/>
        <v>365</v>
      </c>
      <c r="T86">
        <f t="shared" si="34"/>
        <v>0</v>
      </c>
      <c r="U86">
        <f t="shared" si="38"/>
        <v>36</v>
      </c>
    </row>
    <row r="87" spans="4:21" x14ac:dyDescent="0.25">
      <c r="D87">
        <v>78</v>
      </c>
      <c r="E87" s="1">
        <v>41829</v>
      </c>
      <c r="F87" t="b">
        <f t="shared" si="35"/>
        <v>0</v>
      </c>
      <c r="G87">
        <f t="shared" si="36"/>
        <v>7</v>
      </c>
      <c r="I87">
        <f t="shared" si="27"/>
        <v>1</v>
      </c>
      <c r="J87">
        <f t="shared" si="28"/>
        <v>0.9</v>
      </c>
      <c r="K87">
        <f t="shared" si="29"/>
        <v>0.49</v>
      </c>
      <c r="M87">
        <f t="shared" si="30"/>
        <v>294</v>
      </c>
      <c r="N87">
        <f t="shared" si="37"/>
        <v>54</v>
      </c>
      <c r="O87">
        <f t="shared" si="14"/>
        <v>54</v>
      </c>
      <c r="P87">
        <f t="shared" si="31"/>
        <v>419</v>
      </c>
      <c r="R87">
        <f t="shared" si="32"/>
        <v>36</v>
      </c>
      <c r="S87">
        <f t="shared" si="33"/>
        <v>383</v>
      </c>
      <c r="T87">
        <f t="shared" si="34"/>
        <v>0</v>
      </c>
      <c r="U87">
        <f t="shared" si="38"/>
        <v>36</v>
      </c>
    </row>
    <row r="88" spans="4:21" x14ac:dyDescent="0.25">
      <c r="D88">
        <v>79</v>
      </c>
      <c r="E88" s="1">
        <v>41830</v>
      </c>
      <c r="F88" t="b">
        <f t="shared" si="35"/>
        <v>0</v>
      </c>
      <c r="G88">
        <f t="shared" si="36"/>
        <v>7</v>
      </c>
      <c r="I88">
        <f t="shared" si="27"/>
        <v>1</v>
      </c>
      <c r="J88">
        <f t="shared" si="28"/>
        <v>1</v>
      </c>
      <c r="K88">
        <f t="shared" si="29"/>
        <v>0.49</v>
      </c>
      <c r="M88">
        <f t="shared" si="30"/>
        <v>294</v>
      </c>
      <c r="N88">
        <f t="shared" si="37"/>
        <v>49</v>
      </c>
      <c r="O88">
        <f t="shared" ref="O88:O151" si="39">N83</f>
        <v>54</v>
      </c>
      <c r="P88">
        <f t="shared" si="31"/>
        <v>437</v>
      </c>
      <c r="R88">
        <f t="shared" si="32"/>
        <v>36</v>
      </c>
      <c r="S88">
        <f t="shared" si="33"/>
        <v>401</v>
      </c>
      <c r="T88">
        <f t="shared" si="34"/>
        <v>0</v>
      </c>
      <c r="U88">
        <f t="shared" si="38"/>
        <v>36</v>
      </c>
    </row>
    <row r="89" spans="4:21" x14ac:dyDescent="0.25">
      <c r="D89">
        <v>80</v>
      </c>
      <c r="E89" s="1">
        <v>41831</v>
      </c>
      <c r="F89" t="b">
        <f t="shared" si="35"/>
        <v>0</v>
      </c>
      <c r="G89">
        <f t="shared" si="36"/>
        <v>7</v>
      </c>
      <c r="I89">
        <f t="shared" si="27"/>
        <v>1</v>
      </c>
      <c r="J89">
        <f t="shared" si="28"/>
        <v>1</v>
      </c>
      <c r="K89">
        <f t="shared" si="29"/>
        <v>0.49</v>
      </c>
      <c r="M89">
        <f t="shared" si="30"/>
        <v>294</v>
      </c>
      <c r="N89">
        <f t="shared" si="37"/>
        <v>49</v>
      </c>
      <c r="O89">
        <f t="shared" si="39"/>
        <v>54</v>
      </c>
      <c r="P89">
        <f t="shared" si="31"/>
        <v>455</v>
      </c>
      <c r="R89">
        <f t="shared" si="32"/>
        <v>36</v>
      </c>
      <c r="S89">
        <f t="shared" si="33"/>
        <v>419</v>
      </c>
      <c r="T89">
        <f t="shared" si="34"/>
        <v>0</v>
      </c>
      <c r="U89">
        <f t="shared" si="38"/>
        <v>36</v>
      </c>
    </row>
    <row r="90" spans="4:21" x14ac:dyDescent="0.25">
      <c r="D90">
        <v>81</v>
      </c>
      <c r="E90" s="1">
        <v>41832</v>
      </c>
      <c r="F90" t="b">
        <f t="shared" si="35"/>
        <v>1</v>
      </c>
      <c r="G90">
        <f t="shared" si="36"/>
        <v>7</v>
      </c>
      <c r="I90">
        <f t="shared" si="27"/>
        <v>1</v>
      </c>
      <c r="J90">
        <f t="shared" si="28"/>
        <v>1</v>
      </c>
      <c r="K90">
        <f t="shared" si="29"/>
        <v>0.49</v>
      </c>
      <c r="M90">
        <f t="shared" si="30"/>
        <v>294</v>
      </c>
      <c r="N90">
        <f t="shared" si="37"/>
        <v>49</v>
      </c>
      <c r="O90">
        <f t="shared" si="39"/>
        <v>54</v>
      </c>
      <c r="P90">
        <f t="shared" si="31"/>
        <v>473</v>
      </c>
      <c r="R90">
        <f t="shared" si="32"/>
        <v>100</v>
      </c>
      <c r="S90">
        <f t="shared" si="33"/>
        <v>373</v>
      </c>
      <c r="T90">
        <f t="shared" si="34"/>
        <v>0</v>
      </c>
      <c r="U90">
        <f t="shared" si="38"/>
        <v>100</v>
      </c>
    </row>
    <row r="91" spans="4:21" x14ac:dyDescent="0.25">
      <c r="D91">
        <v>82</v>
      </c>
      <c r="E91" s="1">
        <v>41833</v>
      </c>
      <c r="F91" t="b">
        <f t="shared" si="35"/>
        <v>1</v>
      </c>
      <c r="G91">
        <f t="shared" si="36"/>
        <v>7</v>
      </c>
      <c r="I91">
        <f t="shared" si="27"/>
        <v>1</v>
      </c>
      <c r="J91">
        <f t="shared" si="28"/>
        <v>1</v>
      </c>
      <c r="K91">
        <f t="shared" si="29"/>
        <v>0.49</v>
      </c>
      <c r="M91">
        <f t="shared" si="30"/>
        <v>294</v>
      </c>
      <c r="N91">
        <f t="shared" si="37"/>
        <v>49</v>
      </c>
      <c r="O91">
        <f t="shared" si="39"/>
        <v>54</v>
      </c>
      <c r="P91">
        <f t="shared" si="31"/>
        <v>427</v>
      </c>
      <c r="R91">
        <f t="shared" si="32"/>
        <v>100</v>
      </c>
      <c r="S91">
        <f t="shared" si="33"/>
        <v>327</v>
      </c>
      <c r="T91">
        <f t="shared" si="34"/>
        <v>0</v>
      </c>
      <c r="U91">
        <f t="shared" si="38"/>
        <v>100</v>
      </c>
    </row>
    <row r="92" spans="4:21" x14ac:dyDescent="0.25">
      <c r="D92">
        <v>83</v>
      </c>
      <c r="E92" s="1">
        <v>41834</v>
      </c>
      <c r="F92" t="b">
        <f t="shared" si="35"/>
        <v>0</v>
      </c>
      <c r="G92">
        <f t="shared" si="36"/>
        <v>7</v>
      </c>
      <c r="I92">
        <f t="shared" si="27"/>
        <v>1</v>
      </c>
      <c r="J92">
        <f t="shared" si="28"/>
        <v>1</v>
      </c>
      <c r="K92">
        <f t="shared" si="29"/>
        <v>0.49</v>
      </c>
      <c r="M92">
        <f t="shared" si="30"/>
        <v>294</v>
      </c>
      <c r="N92">
        <f t="shared" si="37"/>
        <v>49</v>
      </c>
      <c r="O92">
        <f t="shared" si="39"/>
        <v>54</v>
      </c>
      <c r="P92">
        <f t="shared" si="31"/>
        <v>381</v>
      </c>
      <c r="R92">
        <f t="shared" si="32"/>
        <v>36</v>
      </c>
      <c r="S92">
        <f t="shared" si="33"/>
        <v>345</v>
      </c>
      <c r="T92">
        <f t="shared" si="34"/>
        <v>0</v>
      </c>
      <c r="U92">
        <f t="shared" si="38"/>
        <v>36</v>
      </c>
    </row>
    <row r="93" spans="4:21" x14ac:dyDescent="0.25">
      <c r="D93">
        <v>84</v>
      </c>
      <c r="E93" s="1">
        <v>41835</v>
      </c>
      <c r="F93" t="b">
        <f t="shared" si="35"/>
        <v>0</v>
      </c>
      <c r="G93">
        <f t="shared" si="36"/>
        <v>7</v>
      </c>
      <c r="I93">
        <f t="shared" si="27"/>
        <v>1</v>
      </c>
      <c r="J93">
        <f t="shared" si="28"/>
        <v>1</v>
      </c>
      <c r="K93">
        <f t="shared" si="29"/>
        <v>0.49</v>
      </c>
      <c r="M93">
        <f t="shared" si="30"/>
        <v>294</v>
      </c>
      <c r="N93">
        <f t="shared" si="37"/>
        <v>49</v>
      </c>
      <c r="O93">
        <f t="shared" si="39"/>
        <v>49</v>
      </c>
      <c r="P93">
        <f t="shared" si="31"/>
        <v>394</v>
      </c>
      <c r="R93">
        <f t="shared" si="32"/>
        <v>36</v>
      </c>
      <c r="S93">
        <f t="shared" si="33"/>
        <v>358</v>
      </c>
      <c r="T93">
        <f t="shared" si="34"/>
        <v>0</v>
      </c>
      <c r="U93">
        <f t="shared" si="38"/>
        <v>36</v>
      </c>
    </row>
    <row r="94" spans="4:21" x14ac:dyDescent="0.25">
      <c r="D94">
        <v>85</v>
      </c>
      <c r="E94" s="1">
        <v>41836</v>
      </c>
      <c r="F94" t="b">
        <f t="shared" si="35"/>
        <v>0</v>
      </c>
      <c r="G94">
        <f t="shared" si="36"/>
        <v>7</v>
      </c>
      <c r="I94">
        <f t="shared" si="27"/>
        <v>1</v>
      </c>
      <c r="J94">
        <f t="shared" si="28"/>
        <v>0.9</v>
      </c>
      <c r="K94">
        <f t="shared" si="29"/>
        <v>0.44</v>
      </c>
      <c r="M94">
        <f t="shared" si="30"/>
        <v>264</v>
      </c>
      <c r="N94">
        <f t="shared" si="37"/>
        <v>49</v>
      </c>
      <c r="O94">
        <f t="shared" si="39"/>
        <v>49</v>
      </c>
      <c r="P94">
        <f t="shared" si="31"/>
        <v>407</v>
      </c>
      <c r="R94">
        <f t="shared" si="32"/>
        <v>36</v>
      </c>
      <c r="S94">
        <f t="shared" si="33"/>
        <v>371</v>
      </c>
      <c r="T94">
        <f t="shared" si="34"/>
        <v>0</v>
      </c>
      <c r="U94">
        <f t="shared" si="38"/>
        <v>36</v>
      </c>
    </row>
    <row r="95" spans="4:21" x14ac:dyDescent="0.25">
      <c r="D95">
        <v>86</v>
      </c>
      <c r="E95" s="1">
        <v>41837</v>
      </c>
      <c r="F95" t="b">
        <f t="shared" si="35"/>
        <v>0</v>
      </c>
      <c r="G95">
        <f t="shared" si="36"/>
        <v>7</v>
      </c>
      <c r="I95">
        <f t="shared" si="27"/>
        <v>1</v>
      </c>
      <c r="J95">
        <f t="shared" si="28"/>
        <v>1</v>
      </c>
      <c r="K95">
        <f t="shared" si="29"/>
        <v>0.44</v>
      </c>
      <c r="M95">
        <f t="shared" si="30"/>
        <v>264</v>
      </c>
      <c r="N95">
        <f t="shared" si="37"/>
        <v>44</v>
      </c>
      <c r="O95">
        <f t="shared" si="39"/>
        <v>49</v>
      </c>
      <c r="P95">
        <f t="shared" si="31"/>
        <v>420</v>
      </c>
      <c r="R95">
        <f t="shared" si="32"/>
        <v>36</v>
      </c>
      <c r="S95">
        <f t="shared" si="33"/>
        <v>384</v>
      </c>
      <c r="T95">
        <f t="shared" si="34"/>
        <v>0</v>
      </c>
      <c r="U95">
        <f t="shared" si="38"/>
        <v>36</v>
      </c>
    </row>
    <row r="96" spans="4:21" x14ac:dyDescent="0.25">
      <c r="D96">
        <v>87</v>
      </c>
      <c r="E96" s="1">
        <v>41838</v>
      </c>
      <c r="F96" t="b">
        <f t="shared" si="35"/>
        <v>0</v>
      </c>
      <c r="G96">
        <f t="shared" si="36"/>
        <v>7</v>
      </c>
      <c r="I96">
        <f t="shared" si="27"/>
        <v>1</v>
      </c>
      <c r="J96">
        <f t="shared" si="28"/>
        <v>1</v>
      </c>
      <c r="K96">
        <f t="shared" si="29"/>
        <v>0.44</v>
      </c>
      <c r="M96">
        <f t="shared" si="30"/>
        <v>264</v>
      </c>
      <c r="N96">
        <f t="shared" si="37"/>
        <v>44</v>
      </c>
      <c r="O96">
        <f t="shared" si="39"/>
        <v>49</v>
      </c>
      <c r="P96">
        <f t="shared" si="31"/>
        <v>433</v>
      </c>
      <c r="R96">
        <f t="shared" si="32"/>
        <v>36</v>
      </c>
      <c r="S96">
        <f t="shared" si="33"/>
        <v>397</v>
      </c>
      <c r="T96">
        <f t="shared" si="34"/>
        <v>0</v>
      </c>
      <c r="U96">
        <f t="shared" si="38"/>
        <v>36</v>
      </c>
    </row>
    <row r="97" spans="4:21" x14ac:dyDescent="0.25">
      <c r="D97">
        <v>88</v>
      </c>
      <c r="E97" s="1">
        <v>41839</v>
      </c>
      <c r="F97" t="b">
        <f t="shared" si="35"/>
        <v>1</v>
      </c>
      <c r="G97">
        <f t="shared" si="36"/>
        <v>7</v>
      </c>
      <c r="I97">
        <f t="shared" si="27"/>
        <v>1</v>
      </c>
      <c r="J97">
        <f t="shared" si="28"/>
        <v>1</v>
      </c>
      <c r="K97">
        <f t="shared" si="29"/>
        <v>0.44</v>
      </c>
      <c r="M97">
        <f t="shared" si="30"/>
        <v>264</v>
      </c>
      <c r="N97">
        <f t="shared" si="37"/>
        <v>44</v>
      </c>
      <c r="O97">
        <f t="shared" si="39"/>
        <v>49</v>
      </c>
      <c r="P97">
        <f t="shared" si="31"/>
        <v>446</v>
      </c>
      <c r="R97">
        <f t="shared" si="32"/>
        <v>100</v>
      </c>
      <c r="S97">
        <f t="shared" si="33"/>
        <v>346</v>
      </c>
      <c r="T97">
        <f t="shared" si="34"/>
        <v>0</v>
      </c>
      <c r="U97">
        <f t="shared" si="38"/>
        <v>100</v>
      </c>
    </row>
    <row r="98" spans="4:21" x14ac:dyDescent="0.25">
      <c r="D98">
        <v>89</v>
      </c>
      <c r="E98" s="1">
        <v>41840</v>
      </c>
      <c r="F98" t="b">
        <f t="shared" si="35"/>
        <v>1</v>
      </c>
      <c r="G98">
        <f t="shared" si="36"/>
        <v>7</v>
      </c>
      <c r="I98">
        <f t="shared" si="27"/>
        <v>1</v>
      </c>
      <c r="J98">
        <f t="shared" si="28"/>
        <v>1</v>
      </c>
      <c r="K98">
        <f t="shared" si="29"/>
        <v>0.44</v>
      </c>
      <c r="M98">
        <f t="shared" si="30"/>
        <v>264</v>
      </c>
      <c r="N98">
        <f t="shared" si="37"/>
        <v>44</v>
      </c>
      <c r="O98">
        <f t="shared" si="39"/>
        <v>49</v>
      </c>
      <c r="P98">
        <f t="shared" si="31"/>
        <v>395</v>
      </c>
      <c r="R98">
        <f t="shared" si="32"/>
        <v>100</v>
      </c>
      <c r="S98">
        <f t="shared" si="33"/>
        <v>295</v>
      </c>
      <c r="T98">
        <f t="shared" si="34"/>
        <v>0</v>
      </c>
      <c r="U98">
        <f t="shared" si="38"/>
        <v>100</v>
      </c>
    </row>
    <row r="99" spans="4:21" x14ac:dyDescent="0.25">
      <c r="D99">
        <v>90</v>
      </c>
      <c r="E99" s="1">
        <v>41841</v>
      </c>
      <c r="F99" t="b">
        <f t="shared" si="35"/>
        <v>0</v>
      </c>
      <c r="G99">
        <f t="shared" si="36"/>
        <v>7</v>
      </c>
      <c r="I99">
        <f t="shared" si="27"/>
        <v>1</v>
      </c>
      <c r="J99">
        <f t="shared" si="28"/>
        <v>1</v>
      </c>
      <c r="K99">
        <f t="shared" si="29"/>
        <v>0.44</v>
      </c>
      <c r="M99">
        <f t="shared" si="30"/>
        <v>264</v>
      </c>
      <c r="N99">
        <f t="shared" si="37"/>
        <v>44</v>
      </c>
      <c r="O99">
        <f t="shared" si="39"/>
        <v>49</v>
      </c>
      <c r="P99">
        <f t="shared" si="31"/>
        <v>344</v>
      </c>
      <c r="R99">
        <f t="shared" si="32"/>
        <v>36</v>
      </c>
      <c r="S99">
        <f t="shared" si="33"/>
        <v>308</v>
      </c>
      <c r="T99">
        <f t="shared" si="34"/>
        <v>0</v>
      </c>
      <c r="U99">
        <f t="shared" si="38"/>
        <v>36</v>
      </c>
    </row>
    <row r="100" spans="4:21" x14ac:dyDescent="0.25">
      <c r="D100">
        <v>91</v>
      </c>
      <c r="E100" s="1">
        <v>41842</v>
      </c>
      <c r="F100" t="b">
        <f t="shared" si="35"/>
        <v>0</v>
      </c>
      <c r="G100">
        <f t="shared" si="36"/>
        <v>7</v>
      </c>
      <c r="I100">
        <f t="shared" si="27"/>
        <v>1</v>
      </c>
      <c r="J100">
        <f t="shared" si="28"/>
        <v>1</v>
      </c>
      <c r="K100">
        <f t="shared" si="29"/>
        <v>0.44</v>
      </c>
      <c r="M100">
        <f t="shared" si="30"/>
        <v>264</v>
      </c>
      <c r="N100">
        <f t="shared" si="37"/>
        <v>44</v>
      </c>
      <c r="O100">
        <f t="shared" si="39"/>
        <v>44</v>
      </c>
      <c r="P100">
        <f t="shared" si="31"/>
        <v>352</v>
      </c>
      <c r="R100">
        <f t="shared" si="32"/>
        <v>36</v>
      </c>
      <c r="S100">
        <f t="shared" si="33"/>
        <v>316</v>
      </c>
      <c r="T100">
        <f t="shared" si="34"/>
        <v>0</v>
      </c>
      <c r="U100">
        <f t="shared" si="38"/>
        <v>36</v>
      </c>
    </row>
    <row r="101" spans="4:21" x14ac:dyDescent="0.25">
      <c r="D101">
        <v>92</v>
      </c>
      <c r="E101" s="1">
        <v>41843</v>
      </c>
      <c r="F101" t="b">
        <f t="shared" si="35"/>
        <v>0</v>
      </c>
      <c r="G101">
        <f t="shared" si="36"/>
        <v>7</v>
      </c>
      <c r="I101">
        <f t="shared" ref="I101:I164" si="40">IF(AND(E101&gt;=$C$3, E101&lt;$C$4), IF(MOD($C$3-E101, 7) = 0, 1.04, 1), 1)</f>
        <v>1</v>
      </c>
      <c r="J101">
        <f t="shared" ref="J101:J164" si="41">IF(E101&gt;=$C$4, IF(MOD($C$4-E101, 7) = 0, 0.9, 1), 1)</f>
        <v>0.9</v>
      </c>
      <c r="K101">
        <f t="shared" ref="K101:K164" si="42">ROUND(K100*I101*J101, 2)</f>
        <v>0.4</v>
      </c>
      <c r="M101">
        <f t="shared" ref="M101:M164" si="43">K101*$C$2</f>
        <v>240</v>
      </c>
      <c r="N101">
        <f t="shared" si="37"/>
        <v>44</v>
      </c>
      <c r="O101">
        <f t="shared" si="39"/>
        <v>44</v>
      </c>
      <c r="P101">
        <f t="shared" ref="P101:P164" si="44">O101+S100</f>
        <v>360</v>
      </c>
      <c r="R101">
        <f t="shared" ref="R101:R143" si="45">F101*64 + 36</f>
        <v>36</v>
      </c>
      <c r="S101">
        <f t="shared" ref="S101:S164" si="46">IF(P101-R101 &lt; 0, 0, P101-R101)</f>
        <v>324</v>
      </c>
      <c r="T101">
        <f t="shared" ref="T101:T164" si="47">IF(S101=0,R101-P101,0)</f>
        <v>0</v>
      </c>
      <c r="U101">
        <f t="shared" si="38"/>
        <v>36</v>
      </c>
    </row>
    <row r="102" spans="4:21" x14ac:dyDescent="0.25">
      <c r="D102">
        <v>93</v>
      </c>
      <c r="E102" s="1">
        <v>41844</v>
      </c>
      <c r="F102" t="b">
        <f t="shared" si="35"/>
        <v>0</v>
      </c>
      <c r="G102">
        <f t="shared" si="36"/>
        <v>7</v>
      </c>
      <c r="I102">
        <f t="shared" si="40"/>
        <v>1</v>
      </c>
      <c r="J102">
        <f t="shared" si="41"/>
        <v>1</v>
      </c>
      <c r="K102">
        <f t="shared" si="42"/>
        <v>0.4</v>
      </c>
      <c r="M102">
        <f t="shared" si="43"/>
        <v>240</v>
      </c>
      <c r="N102">
        <f t="shared" si="37"/>
        <v>40</v>
      </c>
      <c r="O102">
        <f t="shared" si="39"/>
        <v>44</v>
      </c>
      <c r="P102">
        <f t="shared" si="44"/>
        <v>368</v>
      </c>
      <c r="R102">
        <f t="shared" si="45"/>
        <v>36</v>
      </c>
      <c r="S102">
        <f t="shared" si="46"/>
        <v>332</v>
      </c>
      <c r="T102">
        <f t="shared" si="47"/>
        <v>0</v>
      </c>
      <c r="U102">
        <f t="shared" si="38"/>
        <v>36</v>
      </c>
    </row>
    <row r="103" spans="4:21" x14ac:dyDescent="0.25">
      <c r="D103">
        <v>94</v>
      </c>
      <c r="E103" s="1">
        <v>41845</v>
      </c>
      <c r="F103" t="b">
        <f t="shared" si="35"/>
        <v>0</v>
      </c>
      <c r="G103">
        <f t="shared" si="36"/>
        <v>7</v>
      </c>
      <c r="I103">
        <f t="shared" si="40"/>
        <v>1</v>
      </c>
      <c r="J103">
        <f t="shared" si="41"/>
        <v>1</v>
      </c>
      <c r="K103">
        <f t="shared" si="42"/>
        <v>0.4</v>
      </c>
      <c r="M103">
        <f t="shared" si="43"/>
        <v>240</v>
      </c>
      <c r="N103">
        <f t="shared" si="37"/>
        <v>40</v>
      </c>
      <c r="O103">
        <f t="shared" si="39"/>
        <v>44</v>
      </c>
      <c r="P103">
        <f t="shared" si="44"/>
        <v>376</v>
      </c>
      <c r="R103">
        <f t="shared" si="45"/>
        <v>36</v>
      </c>
      <c r="S103">
        <f t="shared" si="46"/>
        <v>340</v>
      </c>
      <c r="T103">
        <f t="shared" si="47"/>
        <v>0</v>
      </c>
      <c r="U103">
        <f t="shared" si="38"/>
        <v>36</v>
      </c>
    </row>
    <row r="104" spans="4:21" x14ac:dyDescent="0.25">
      <c r="D104">
        <v>95</v>
      </c>
      <c r="E104" s="1">
        <v>41846</v>
      </c>
      <c r="F104" t="b">
        <f t="shared" si="35"/>
        <v>1</v>
      </c>
      <c r="G104">
        <f t="shared" si="36"/>
        <v>7</v>
      </c>
      <c r="I104">
        <f t="shared" si="40"/>
        <v>1</v>
      </c>
      <c r="J104">
        <f t="shared" si="41"/>
        <v>1</v>
      </c>
      <c r="K104">
        <f t="shared" si="42"/>
        <v>0.4</v>
      </c>
      <c r="M104">
        <f t="shared" si="43"/>
        <v>240</v>
      </c>
      <c r="N104">
        <f t="shared" si="37"/>
        <v>40</v>
      </c>
      <c r="O104">
        <f t="shared" si="39"/>
        <v>44</v>
      </c>
      <c r="P104">
        <f t="shared" si="44"/>
        <v>384</v>
      </c>
      <c r="R104">
        <f t="shared" si="45"/>
        <v>100</v>
      </c>
      <c r="S104">
        <f t="shared" si="46"/>
        <v>284</v>
      </c>
      <c r="T104">
        <f t="shared" si="47"/>
        <v>0</v>
      </c>
      <c r="U104">
        <f t="shared" si="38"/>
        <v>100</v>
      </c>
    </row>
    <row r="105" spans="4:21" x14ac:dyDescent="0.25">
      <c r="D105">
        <v>96</v>
      </c>
      <c r="E105" s="1">
        <v>41847</v>
      </c>
      <c r="F105" t="b">
        <f t="shared" si="35"/>
        <v>1</v>
      </c>
      <c r="G105">
        <f t="shared" si="36"/>
        <v>7</v>
      </c>
      <c r="I105">
        <f t="shared" si="40"/>
        <v>1</v>
      </c>
      <c r="J105">
        <f t="shared" si="41"/>
        <v>1</v>
      </c>
      <c r="K105">
        <f t="shared" si="42"/>
        <v>0.4</v>
      </c>
      <c r="M105">
        <f t="shared" si="43"/>
        <v>240</v>
      </c>
      <c r="N105">
        <f t="shared" si="37"/>
        <v>40</v>
      </c>
      <c r="O105">
        <f t="shared" si="39"/>
        <v>44</v>
      </c>
      <c r="P105">
        <f t="shared" si="44"/>
        <v>328</v>
      </c>
      <c r="R105">
        <f t="shared" si="45"/>
        <v>100</v>
      </c>
      <c r="S105">
        <f t="shared" si="46"/>
        <v>228</v>
      </c>
      <c r="T105">
        <f t="shared" si="47"/>
        <v>0</v>
      </c>
      <c r="U105">
        <f t="shared" si="38"/>
        <v>100</v>
      </c>
    </row>
    <row r="106" spans="4:21" x14ac:dyDescent="0.25">
      <c r="D106">
        <v>97</v>
      </c>
      <c r="E106" s="1">
        <v>41848</v>
      </c>
      <c r="F106" t="b">
        <f t="shared" si="35"/>
        <v>0</v>
      </c>
      <c r="G106">
        <f t="shared" si="36"/>
        <v>7</v>
      </c>
      <c r="I106">
        <f t="shared" si="40"/>
        <v>1</v>
      </c>
      <c r="J106">
        <f t="shared" si="41"/>
        <v>1</v>
      </c>
      <c r="K106">
        <f t="shared" si="42"/>
        <v>0.4</v>
      </c>
      <c r="M106">
        <f t="shared" si="43"/>
        <v>240</v>
      </c>
      <c r="N106">
        <f t="shared" si="37"/>
        <v>40</v>
      </c>
      <c r="O106">
        <f t="shared" si="39"/>
        <v>44</v>
      </c>
      <c r="P106">
        <f t="shared" si="44"/>
        <v>272</v>
      </c>
      <c r="R106">
        <f t="shared" si="45"/>
        <v>36</v>
      </c>
      <c r="S106">
        <f t="shared" si="46"/>
        <v>236</v>
      </c>
      <c r="T106">
        <f t="shared" si="47"/>
        <v>0</v>
      </c>
      <c r="U106">
        <f t="shared" si="38"/>
        <v>36</v>
      </c>
    </row>
    <row r="107" spans="4:21" x14ac:dyDescent="0.25">
      <c r="D107">
        <v>98</v>
      </c>
      <c r="E107" s="1">
        <v>41849</v>
      </c>
      <c r="F107" t="b">
        <f t="shared" si="35"/>
        <v>0</v>
      </c>
      <c r="G107">
        <f t="shared" si="36"/>
        <v>7</v>
      </c>
      <c r="I107">
        <f t="shared" si="40"/>
        <v>1</v>
      </c>
      <c r="J107">
        <f t="shared" si="41"/>
        <v>1</v>
      </c>
      <c r="K107">
        <f t="shared" si="42"/>
        <v>0.4</v>
      </c>
      <c r="M107">
        <f t="shared" si="43"/>
        <v>240</v>
      </c>
      <c r="N107">
        <f t="shared" si="37"/>
        <v>40</v>
      </c>
      <c r="O107">
        <f t="shared" si="39"/>
        <v>40</v>
      </c>
      <c r="P107">
        <f t="shared" si="44"/>
        <v>276</v>
      </c>
      <c r="R107">
        <f t="shared" si="45"/>
        <v>36</v>
      </c>
      <c r="S107">
        <f t="shared" si="46"/>
        <v>240</v>
      </c>
      <c r="T107">
        <f t="shared" si="47"/>
        <v>0</v>
      </c>
      <c r="U107">
        <f t="shared" si="38"/>
        <v>36</v>
      </c>
    </row>
    <row r="108" spans="4:21" x14ac:dyDescent="0.25">
      <c r="D108">
        <v>99</v>
      </c>
      <c r="E108" s="1">
        <v>41850</v>
      </c>
      <c r="F108" t="b">
        <f t="shared" si="35"/>
        <v>0</v>
      </c>
      <c r="G108">
        <f t="shared" si="36"/>
        <v>7</v>
      </c>
      <c r="I108">
        <f t="shared" si="40"/>
        <v>1</v>
      </c>
      <c r="J108">
        <f t="shared" si="41"/>
        <v>0.9</v>
      </c>
      <c r="K108">
        <f t="shared" si="42"/>
        <v>0.36</v>
      </c>
      <c r="M108">
        <f t="shared" si="43"/>
        <v>216</v>
      </c>
      <c r="N108">
        <f t="shared" si="37"/>
        <v>40</v>
      </c>
      <c r="O108">
        <f t="shared" si="39"/>
        <v>40</v>
      </c>
      <c r="P108">
        <f t="shared" si="44"/>
        <v>280</v>
      </c>
      <c r="R108">
        <f t="shared" si="45"/>
        <v>36</v>
      </c>
      <c r="S108">
        <f t="shared" si="46"/>
        <v>244</v>
      </c>
      <c r="T108">
        <f t="shared" si="47"/>
        <v>0</v>
      </c>
      <c r="U108">
        <f t="shared" si="38"/>
        <v>36</v>
      </c>
    </row>
    <row r="109" spans="4:21" x14ac:dyDescent="0.25">
      <c r="D109">
        <v>100</v>
      </c>
      <c r="E109" s="1">
        <v>41851</v>
      </c>
      <c r="F109" t="b">
        <f t="shared" si="35"/>
        <v>0</v>
      </c>
      <c r="G109">
        <f t="shared" si="36"/>
        <v>7</v>
      </c>
      <c r="I109">
        <f t="shared" si="40"/>
        <v>1</v>
      </c>
      <c r="J109">
        <f t="shared" si="41"/>
        <v>1</v>
      </c>
      <c r="K109">
        <f t="shared" si="42"/>
        <v>0.36</v>
      </c>
      <c r="M109">
        <f t="shared" si="43"/>
        <v>216</v>
      </c>
      <c r="N109">
        <f t="shared" si="37"/>
        <v>36</v>
      </c>
      <c r="O109">
        <f t="shared" si="39"/>
        <v>40</v>
      </c>
      <c r="P109">
        <f t="shared" si="44"/>
        <v>284</v>
      </c>
      <c r="R109">
        <f t="shared" si="45"/>
        <v>36</v>
      </c>
      <c r="S109">
        <f t="shared" si="46"/>
        <v>248</v>
      </c>
      <c r="T109">
        <f t="shared" si="47"/>
        <v>0</v>
      </c>
      <c r="U109">
        <f t="shared" si="38"/>
        <v>36</v>
      </c>
    </row>
    <row r="110" spans="4:21" x14ac:dyDescent="0.25">
      <c r="D110">
        <v>101</v>
      </c>
      <c r="E110" s="1">
        <v>41852</v>
      </c>
      <c r="F110" t="b">
        <f t="shared" si="35"/>
        <v>0</v>
      </c>
      <c r="G110">
        <f t="shared" si="36"/>
        <v>8</v>
      </c>
      <c r="I110">
        <f t="shared" si="40"/>
        <v>1</v>
      </c>
      <c r="J110">
        <f t="shared" si="41"/>
        <v>1</v>
      </c>
      <c r="K110">
        <f t="shared" si="42"/>
        <v>0.36</v>
      </c>
      <c r="M110">
        <f t="shared" si="43"/>
        <v>216</v>
      </c>
      <c r="N110">
        <f t="shared" si="37"/>
        <v>36</v>
      </c>
      <c r="O110">
        <f t="shared" si="39"/>
        <v>40</v>
      </c>
      <c r="P110">
        <f t="shared" si="44"/>
        <v>288</v>
      </c>
      <c r="R110">
        <f t="shared" si="45"/>
        <v>36</v>
      </c>
      <c r="S110">
        <f t="shared" si="46"/>
        <v>252</v>
      </c>
      <c r="T110">
        <f t="shared" si="47"/>
        <v>0</v>
      </c>
      <c r="U110">
        <f t="shared" si="38"/>
        <v>36</v>
      </c>
    </row>
    <row r="111" spans="4:21" x14ac:dyDescent="0.25">
      <c r="D111">
        <v>102</v>
      </c>
      <c r="E111" s="1">
        <v>41853</v>
      </c>
      <c r="F111" t="b">
        <f t="shared" si="35"/>
        <v>1</v>
      </c>
      <c r="G111">
        <f t="shared" si="36"/>
        <v>8</v>
      </c>
      <c r="I111">
        <f t="shared" si="40"/>
        <v>1</v>
      </c>
      <c r="J111">
        <f t="shared" si="41"/>
        <v>1</v>
      </c>
      <c r="K111">
        <f t="shared" si="42"/>
        <v>0.36</v>
      </c>
      <c r="M111">
        <f t="shared" si="43"/>
        <v>216</v>
      </c>
      <c r="N111">
        <f t="shared" si="37"/>
        <v>36</v>
      </c>
      <c r="O111">
        <f t="shared" si="39"/>
        <v>40</v>
      </c>
      <c r="P111">
        <f t="shared" si="44"/>
        <v>292</v>
      </c>
      <c r="R111">
        <f t="shared" si="45"/>
        <v>100</v>
      </c>
      <c r="S111">
        <f t="shared" si="46"/>
        <v>192</v>
      </c>
      <c r="T111">
        <f t="shared" si="47"/>
        <v>0</v>
      </c>
      <c r="U111">
        <f t="shared" si="38"/>
        <v>100</v>
      </c>
    </row>
    <row r="112" spans="4:21" x14ac:dyDescent="0.25">
      <c r="D112">
        <v>103</v>
      </c>
      <c r="E112" s="1">
        <v>41854</v>
      </c>
      <c r="F112" t="b">
        <f t="shared" si="35"/>
        <v>1</v>
      </c>
      <c r="G112">
        <f t="shared" si="36"/>
        <v>8</v>
      </c>
      <c r="I112">
        <f t="shared" si="40"/>
        <v>1</v>
      </c>
      <c r="J112">
        <f t="shared" si="41"/>
        <v>1</v>
      </c>
      <c r="K112">
        <f t="shared" si="42"/>
        <v>0.36</v>
      </c>
      <c r="M112">
        <f t="shared" si="43"/>
        <v>216</v>
      </c>
      <c r="N112">
        <f t="shared" si="37"/>
        <v>36</v>
      </c>
      <c r="O112">
        <f t="shared" si="39"/>
        <v>40</v>
      </c>
      <c r="P112">
        <f t="shared" si="44"/>
        <v>232</v>
      </c>
      <c r="R112">
        <f t="shared" si="45"/>
        <v>100</v>
      </c>
      <c r="S112">
        <f t="shared" si="46"/>
        <v>132</v>
      </c>
      <c r="T112">
        <f t="shared" si="47"/>
        <v>0</v>
      </c>
      <c r="U112">
        <f t="shared" si="38"/>
        <v>100</v>
      </c>
    </row>
    <row r="113" spans="4:21" x14ac:dyDescent="0.25">
      <c r="D113">
        <v>104</v>
      </c>
      <c r="E113" s="1">
        <v>41855</v>
      </c>
      <c r="F113" t="b">
        <f t="shared" si="35"/>
        <v>0</v>
      </c>
      <c r="G113">
        <f t="shared" si="36"/>
        <v>8</v>
      </c>
      <c r="I113">
        <f t="shared" si="40"/>
        <v>1</v>
      </c>
      <c r="J113">
        <f t="shared" si="41"/>
        <v>1</v>
      </c>
      <c r="K113">
        <f t="shared" si="42"/>
        <v>0.36</v>
      </c>
      <c r="M113">
        <f t="shared" si="43"/>
        <v>216</v>
      </c>
      <c r="N113">
        <f t="shared" si="37"/>
        <v>36</v>
      </c>
      <c r="O113">
        <f t="shared" si="39"/>
        <v>40</v>
      </c>
      <c r="P113">
        <f t="shared" si="44"/>
        <v>172</v>
      </c>
      <c r="R113">
        <f t="shared" si="45"/>
        <v>36</v>
      </c>
      <c r="S113">
        <f t="shared" si="46"/>
        <v>136</v>
      </c>
      <c r="T113">
        <f t="shared" si="47"/>
        <v>0</v>
      </c>
      <c r="U113">
        <f t="shared" si="38"/>
        <v>36</v>
      </c>
    </row>
    <row r="114" spans="4:21" x14ac:dyDescent="0.25">
      <c r="D114">
        <v>105</v>
      </c>
      <c r="E114" s="1">
        <v>41856</v>
      </c>
      <c r="F114" t="b">
        <f t="shared" si="35"/>
        <v>0</v>
      </c>
      <c r="G114">
        <f t="shared" si="36"/>
        <v>8</v>
      </c>
      <c r="I114">
        <f t="shared" si="40"/>
        <v>1</v>
      </c>
      <c r="J114">
        <f t="shared" si="41"/>
        <v>1</v>
      </c>
      <c r="K114">
        <f t="shared" si="42"/>
        <v>0.36</v>
      </c>
      <c r="M114">
        <f t="shared" si="43"/>
        <v>216</v>
      </c>
      <c r="N114">
        <f t="shared" si="37"/>
        <v>36</v>
      </c>
      <c r="O114">
        <f t="shared" si="39"/>
        <v>36</v>
      </c>
      <c r="P114">
        <f t="shared" si="44"/>
        <v>172</v>
      </c>
      <c r="R114">
        <f t="shared" si="45"/>
        <v>36</v>
      </c>
      <c r="S114">
        <f t="shared" si="46"/>
        <v>136</v>
      </c>
      <c r="T114">
        <f t="shared" si="47"/>
        <v>0</v>
      </c>
      <c r="U114">
        <f t="shared" si="38"/>
        <v>36</v>
      </c>
    </row>
    <row r="115" spans="4:21" x14ac:dyDescent="0.25">
      <c r="D115">
        <v>106</v>
      </c>
      <c r="E115" s="1">
        <v>41857</v>
      </c>
      <c r="F115" t="b">
        <f t="shared" si="35"/>
        <v>0</v>
      </c>
      <c r="G115">
        <f t="shared" si="36"/>
        <v>8</v>
      </c>
      <c r="I115">
        <f t="shared" si="40"/>
        <v>1</v>
      </c>
      <c r="J115">
        <f t="shared" si="41"/>
        <v>0.9</v>
      </c>
      <c r="K115">
        <f t="shared" si="42"/>
        <v>0.32</v>
      </c>
      <c r="M115">
        <f t="shared" si="43"/>
        <v>192</v>
      </c>
      <c r="N115">
        <f t="shared" si="37"/>
        <v>36</v>
      </c>
      <c r="O115">
        <f t="shared" si="39"/>
        <v>36</v>
      </c>
      <c r="P115">
        <f t="shared" si="44"/>
        <v>172</v>
      </c>
      <c r="R115">
        <f t="shared" si="45"/>
        <v>36</v>
      </c>
      <c r="S115">
        <f t="shared" si="46"/>
        <v>136</v>
      </c>
      <c r="T115">
        <f t="shared" si="47"/>
        <v>0</v>
      </c>
      <c r="U115">
        <f t="shared" si="38"/>
        <v>36</v>
      </c>
    </row>
    <row r="116" spans="4:21" x14ac:dyDescent="0.25">
      <c r="D116">
        <v>107</v>
      </c>
      <c r="E116" s="1">
        <v>41858</v>
      </c>
      <c r="F116" t="b">
        <f t="shared" si="35"/>
        <v>0</v>
      </c>
      <c r="G116">
        <f t="shared" si="36"/>
        <v>8</v>
      </c>
      <c r="I116">
        <f t="shared" si="40"/>
        <v>1</v>
      </c>
      <c r="J116">
        <f t="shared" si="41"/>
        <v>1</v>
      </c>
      <c r="K116">
        <f t="shared" si="42"/>
        <v>0.32</v>
      </c>
      <c r="M116">
        <f t="shared" si="43"/>
        <v>192</v>
      </c>
      <c r="N116">
        <f t="shared" si="37"/>
        <v>32</v>
      </c>
      <c r="O116">
        <f t="shared" si="39"/>
        <v>36</v>
      </c>
      <c r="P116">
        <f t="shared" si="44"/>
        <v>172</v>
      </c>
      <c r="R116">
        <f t="shared" si="45"/>
        <v>36</v>
      </c>
      <c r="S116">
        <f t="shared" si="46"/>
        <v>136</v>
      </c>
      <c r="T116">
        <f t="shared" si="47"/>
        <v>0</v>
      </c>
      <c r="U116">
        <f t="shared" si="38"/>
        <v>36</v>
      </c>
    </row>
    <row r="117" spans="4:21" x14ac:dyDescent="0.25">
      <c r="D117">
        <v>108</v>
      </c>
      <c r="E117" s="1">
        <v>41859</v>
      </c>
      <c r="F117" t="b">
        <f t="shared" si="35"/>
        <v>0</v>
      </c>
      <c r="G117">
        <f t="shared" si="36"/>
        <v>8</v>
      </c>
      <c r="I117">
        <f t="shared" si="40"/>
        <v>1</v>
      </c>
      <c r="J117">
        <f t="shared" si="41"/>
        <v>1</v>
      </c>
      <c r="K117">
        <f t="shared" si="42"/>
        <v>0.32</v>
      </c>
      <c r="M117">
        <f t="shared" si="43"/>
        <v>192</v>
      </c>
      <c r="N117">
        <f t="shared" si="37"/>
        <v>32</v>
      </c>
      <c r="O117">
        <f t="shared" si="39"/>
        <v>36</v>
      </c>
      <c r="P117">
        <f t="shared" si="44"/>
        <v>172</v>
      </c>
      <c r="R117">
        <f t="shared" si="45"/>
        <v>36</v>
      </c>
      <c r="S117">
        <f t="shared" si="46"/>
        <v>136</v>
      </c>
      <c r="T117">
        <f t="shared" si="47"/>
        <v>0</v>
      </c>
      <c r="U117">
        <f t="shared" si="38"/>
        <v>36</v>
      </c>
    </row>
    <row r="118" spans="4:21" x14ac:dyDescent="0.25">
      <c r="D118">
        <v>109</v>
      </c>
      <c r="E118" s="1">
        <v>41860</v>
      </c>
      <c r="F118" t="b">
        <f t="shared" si="35"/>
        <v>1</v>
      </c>
      <c r="G118">
        <f t="shared" si="36"/>
        <v>8</v>
      </c>
      <c r="I118">
        <f t="shared" si="40"/>
        <v>1</v>
      </c>
      <c r="J118">
        <f t="shared" si="41"/>
        <v>1</v>
      </c>
      <c r="K118">
        <f t="shared" si="42"/>
        <v>0.32</v>
      </c>
      <c r="M118">
        <f t="shared" si="43"/>
        <v>192</v>
      </c>
      <c r="N118">
        <f t="shared" si="37"/>
        <v>32</v>
      </c>
      <c r="O118">
        <f t="shared" si="39"/>
        <v>36</v>
      </c>
      <c r="P118">
        <f t="shared" si="44"/>
        <v>172</v>
      </c>
      <c r="R118">
        <f t="shared" si="45"/>
        <v>100</v>
      </c>
      <c r="S118">
        <f t="shared" si="46"/>
        <v>72</v>
      </c>
      <c r="T118">
        <f t="shared" si="47"/>
        <v>0</v>
      </c>
      <c r="U118">
        <f t="shared" si="38"/>
        <v>100</v>
      </c>
    </row>
    <row r="119" spans="4:21" x14ac:dyDescent="0.25">
      <c r="D119">
        <v>110</v>
      </c>
      <c r="E119" s="1">
        <v>41861</v>
      </c>
      <c r="F119" t="b">
        <f t="shared" si="35"/>
        <v>1</v>
      </c>
      <c r="G119">
        <f t="shared" si="36"/>
        <v>8</v>
      </c>
      <c r="I119">
        <f t="shared" si="40"/>
        <v>1</v>
      </c>
      <c r="J119">
        <f t="shared" si="41"/>
        <v>1</v>
      </c>
      <c r="K119">
        <f t="shared" si="42"/>
        <v>0.32</v>
      </c>
      <c r="M119">
        <f t="shared" si="43"/>
        <v>192</v>
      </c>
      <c r="N119">
        <f t="shared" si="37"/>
        <v>32</v>
      </c>
      <c r="O119">
        <f t="shared" si="39"/>
        <v>36</v>
      </c>
      <c r="P119">
        <f t="shared" si="44"/>
        <v>108</v>
      </c>
      <c r="R119">
        <f t="shared" si="45"/>
        <v>100</v>
      </c>
      <c r="S119">
        <f t="shared" si="46"/>
        <v>8</v>
      </c>
      <c r="T119">
        <f t="shared" si="47"/>
        <v>0</v>
      </c>
      <c r="U119">
        <f t="shared" si="38"/>
        <v>100</v>
      </c>
    </row>
    <row r="120" spans="4:21" x14ac:dyDescent="0.25">
      <c r="D120">
        <v>111</v>
      </c>
      <c r="E120" s="1">
        <v>41862</v>
      </c>
      <c r="F120" t="b">
        <f t="shared" si="35"/>
        <v>0</v>
      </c>
      <c r="G120">
        <f t="shared" si="36"/>
        <v>8</v>
      </c>
      <c r="I120">
        <f t="shared" si="40"/>
        <v>1</v>
      </c>
      <c r="J120">
        <f t="shared" si="41"/>
        <v>1</v>
      </c>
      <c r="K120">
        <f t="shared" si="42"/>
        <v>0.32</v>
      </c>
      <c r="M120">
        <f t="shared" si="43"/>
        <v>192</v>
      </c>
      <c r="N120">
        <f t="shared" si="37"/>
        <v>32</v>
      </c>
      <c r="O120">
        <f t="shared" si="39"/>
        <v>36</v>
      </c>
      <c r="P120">
        <f t="shared" si="44"/>
        <v>44</v>
      </c>
      <c r="R120">
        <f t="shared" si="45"/>
        <v>36</v>
      </c>
      <c r="S120">
        <f t="shared" si="46"/>
        <v>8</v>
      </c>
      <c r="T120">
        <f t="shared" si="47"/>
        <v>0</v>
      </c>
      <c r="U120">
        <f t="shared" si="38"/>
        <v>36</v>
      </c>
    </row>
    <row r="121" spans="4:21" x14ac:dyDescent="0.25">
      <c r="D121">
        <v>112</v>
      </c>
      <c r="E121" s="1">
        <v>41863</v>
      </c>
      <c r="F121" t="b">
        <f t="shared" si="35"/>
        <v>0</v>
      </c>
      <c r="G121">
        <f t="shared" si="36"/>
        <v>8</v>
      </c>
      <c r="I121">
        <f t="shared" si="40"/>
        <v>1</v>
      </c>
      <c r="J121">
        <f t="shared" si="41"/>
        <v>1</v>
      </c>
      <c r="K121">
        <f t="shared" si="42"/>
        <v>0.32</v>
      </c>
      <c r="M121">
        <f t="shared" si="43"/>
        <v>192</v>
      </c>
      <c r="N121">
        <f t="shared" si="37"/>
        <v>32</v>
      </c>
      <c r="O121">
        <f t="shared" si="39"/>
        <v>32</v>
      </c>
      <c r="P121">
        <f t="shared" si="44"/>
        <v>40</v>
      </c>
      <c r="R121">
        <f t="shared" si="45"/>
        <v>36</v>
      </c>
      <c r="S121">
        <f t="shared" si="46"/>
        <v>4</v>
      </c>
      <c r="T121">
        <f t="shared" si="47"/>
        <v>0</v>
      </c>
      <c r="U121">
        <f t="shared" si="38"/>
        <v>36</v>
      </c>
    </row>
    <row r="122" spans="4:21" x14ac:dyDescent="0.25">
      <c r="D122">
        <v>113</v>
      </c>
      <c r="E122" s="1">
        <v>41864</v>
      </c>
      <c r="F122" t="b">
        <f t="shared" si="35"/>
        <v>0</v>
      </c>
      <c r="G122">
        <f t="shared" si="36"/>
        <v>8</v>
      </c>
      <c r="I122">
        <f t="shared" si="40"/>
        <v>1</v>
      </c>
      <c r="J122">
        <f t="shared" si="41"/>
        <v>0.9</v>
      </c>
      <c r="K122">
        <f t="shared" si="42"/>
        <v>0.28999999999999998</v>
      </c>
      <c r="M122">
        <f t="shared" si="43"/>
        <v>174</v>
      </c>
      <c r="N122">
        <f t="shared" si="37"/>
        <v>32</v>
      </c>
      <c r="O122">
        <f t="shared" si="39"/>
        <v>32</v>
      </c>
      <c r="P122">
        <f t="shared" si="44"/>
        <v>36</v>
      </c>
      <c r="R122">
        <f t="shared" si="45"/>
        <v>36</v>
      </c>
      <c r="S122">
        <f t="shared" si="46"/>
        <v>0</v>
      </c>
      <c r="T122">
        <f t="shared" si="47"/>
        <v>0</v>
      </c>
      <c r="U122">
        <f t="shared" si="38"/>
        <v>36</v>
      </c>
    </row>
    <row r="123" spans="4:21" x14ac:dyDescent="0.25">
      <c r="D123">
        <v>114</v>
      </c>
      <c r="E123" s="1">
        <v>41865</v>
      </c>
      <c r="F123" t="b">
        <f t="shared" si="35"/>
        <v>0</v>
      </c>
      <c r="G123">
        <f t="shared" si="36"/>
        <v>8</v>
      </c>
      <c r="I123">
        <f t="shared" si="40"/>
        <v>1</v>
      </c>
      <c r="J123">
        <f t="shared" si="41"/>
        <v>1</v>
      </c>
      <c r="K123">
        <f t="shared" si="42"/>
        <v>0.28999999999999998</v>
      </c>
      <c r="M123">
        <f t="shared" si="43"/>
        <v>174</v>
      </c>
      <c r="N123">
        <f t="shared" si="37"/>
        <v>29</v>
      </c>
      <c r="O123">
        <f t="shared" si="39"/>
        <v>32</v>
      </c>
      <c r="P123">
        <f t="shared" si="44"/>
        <v>32</v>
      </c>
      <c r="R123">
        <f t="shared" si="45"/>
        <v>36</v>
      </c>
      <c r="S123">
        <f t="shared" si="46"/>
        <v>0</v>
      </c>
      <c r="T123">
        <f t="shared" si="47"/>
        <v>4</v>
      </c>
      <c r="U123">
        <f t="shared" si="38"/>
        <v>32</v>
      </c>
    </row>
    <row r="124" spans="4:21" x14ac:dyDescent="0.25">
      <c r="D124">
        <v>115</v>
      </c>
      <c r="E124" s="1">
        <v>41866</v>
      </c>
      <c r="F124" t="b">
        <f t="shared" si="35"/>
        <v>0</v>
      </c>
      <c r="G124">
        <f t="shared" si="36"/>
        <v>8</v>
      </c>
      <c r="I124">
        <f t="shared" si="40"/>
        <v>1</v>
      </c>
      <c r="J124">
        <f t="shared" si="41"/>
        <v>1</v>
      </c>
      <c r="K124">
        <f t="shared" si="42"/>
        <v>0.28999999999999998</v>
      </c>
      <c r="M124">
        <f t="shared" si="43"/>
        <v>174</v>
      </c>
      <c r="N124">
        <f t="shared" si="37"/>
        <v>29</v>
      </c>
      <c r="O124">
        <f t="shared" si="39"/>
        <v>32</v>
      </c>
      <c r="P124">
        <f t="shared" si="44"/>
        <v>32</v>
      </c>
      <c r="R124">
        <f t="shared" si="45"/>
        <v>36</v>
      </c>
      <c r="S124">
        <f t="shared" si="46"/>
        <v>0</v>
      </c>
      <c r="T124">
        <f t="shared" si="47"/>
        <v>4</v>
      </c>
      <c r="U124">
        <f t="shared" si="38"/>
        <v>32</v>
      </c>
    </row>
    <row r="125" spans="4:21" x14ac:dyDescent="0.25">
      <c r="D125">
        <v>116</v>
      </c>
      <c r="E125" s="1">
        <v>41867</v>
      </c>
      <c r="F125" t="b">
        <f t="shared" si="35"/>
        <v>1</v>
      </c>
      <c r="G125">
        <f t="shared" si="36"/>
        <v>8</v>
      </c>
      <c r="I125">
        <f t="shared" si="40"/>
        <v>1</v>
      </c>
      <c r="J125">
        <f t="shared" si="41"/>
        <v>1</v>
      </c>
      <c r="K125">
        <f t="shared" si="42"/>
        <v>0.28999999999999998</v>
      </c>
      <c r="M125">
        <f t="shared" si="43"/>
        <v>174</v>
      </c>
      <c r="N125">
        <f t="shared" si="37"/>
        <v>29</v>
      </c>
      <c r="O125">
        <f t="shared" si="39"/>
        <v>32</v>
      </c>
      <c r="P125">
        <f t="shared" si="44"/>
        <v>32</v>
      </c>
      <c r="R125">
        <f t="shared" si="45"/>
        <v>100</v>
      </c>
      <c r="S125">
        <f t="shared" si="46"/>
        <v>0</v>
      </c>
      <c r="T125">
        <f t="shared" si="47"/>
        <v>68</v>
      </c>
      <c r="U125">
        <f t="shared" si="38"/>
        <v>32</v>
      </c>
    </row>
    <row r="126" spans="4:21" x14ac:dyDescent="0.25">
      <c r="D126">
        <v>117</v>
      </c>
      <c r="E126" s="1">
        <v>41868</v>
      </c>
      <c r="F126" t="b">
        <f t="shared" si="35"/>
        <v>1</v>
      </c>
      <c r="G126">
        <f t="shared" si="36"/>
        <v>8</v>
      </c>
      <c r="I126">
        <f t="shared" si="40"/>
        <v>1</v>
      </c>
      <c r="J126">
        <f t="shared" si="41"/>
        <v>1</v>
      </c>
      <c r="K126">
        <f t="shared" si="42"/>
        <v>0.28999999999999998</v>
      </c>
      <c r="M126">
        <f t="shared" si="43"/>
        <v>174</v>
      </c>
      <c r="N126">
        <f t="shared" si="37"/>
        <v>29</v>
      </c>
      <c r="O126">
        <f t="shared" si="39"/>
        <v>32</v>
      </c>
      <c r="P126">
        <f t="shared" si="44"/>
        <v>32</v>
      </c>
      <c r="R126">
        <f t="shared" si="45"/>
        <v>100</v>
      </c>
      <c r="S126">
        <f t="shared" si="46"/>
        <v>0</v>
      </c>
      <c r="T126">
        <f t="shared" si="47"/>
        <v>68</v>
      </c>
      <c r="U126">
        <f t="shared" si="38"/>
        <v>32</v>
      </c>
    </row>
    <row r="127" spans="4:21" x14ac:dyDescent="0.25">
      <c r="D127">
        <v>118</v>
      </c>
      <c r="E127" s="1">
        <v>41869</v>
      </c>
      <c r="F127" t="b">
        <f t="shared" si="35"/>
        <v>0</v>
      </c>
      <c r="G127">
        <f t="shared" si="36"/>
        <v>8</v>
      </c>
      <c r="I127">
        <f t="shared" si="40"/>
        <v>1</v>
      </c>
      <c r="J127">
        <f t="shared" si="41"/>
        <v>1</v>
      </c>
      <c r="K127">
        <f t="shared" si="42"/>
        <v>0.28999999999999998</v>
      </c>
      <c r="M127">
        <f t="shared" si="43"/>
        <v>174</v>
      </c>
      <c r="N127">
        <f t="shared" si="37"/>
        <v>29</v>
      </c>
      <c r="O127">
        <f t="shared" si="39"/>
        <v>32</v>
      </c>
      <c r="P127">
        <f t="shared" si="44"/>
        <v>32</v>
      </c>
      <c r="R127">
        <f t="shared" si="45"/>
        <v>36</v>
      </c>
      <c r="S127">
        <f t="shared" si="46"/>
        <v>0</v>
      </c>
      <c r="T127">
        <f t="shared" si="47"/>
        <v>4</v>
      </c>
      <c r="U127">
        <f t="shared" si="38"/>
        <v>32</v>
      </c>
    </row>
    <row r="128" spans="4:21" x14ac:dyDescent="0.25">
      <c r="D128">
        <v>119</v>
      </c>
      <c r="E128" s="1">
        <v>41870</v>
      </c>
      <c r="F128" t="b">
        <f t="shared" si="35"/>
        <v>0</v>
      </c>
      <c r="G128">
        <f t="shared" si="36"/>
        <v>8</v>
      </c>
      <c r="I128">
        <f t="shared" si="40"/>
        <v>1</v>
      </c>
      <c r="J128">
        <f t="shared" si="41"/>
        <v>1</v>
      </c>
      <c r="K128">
        <f t="shared" si="42"/>
        <v>0.28999999999999998</v>
      </c>
      <c r="M128">
        <f t="shared" si="43"/>
        <v>174</v>
      </c>
      <c r="N128">
        <f t="shared" si="37"/>
        <v>29</v>
      </c>
      <c r="O128">
        <f t="shared" si="39"/>
        <v>29</v>
      </c>
      <c r="P128">
        <f t="shared" si="44"/>
        <v>29</v>
      </c>
      <c r="R128">
        <f t="shared" si="45"/>
        <v>36</v>
      </c>
      <c r="S128">
        <f t="shared" si="46"/>
        <v>0</v>
      </c>
      <c r="T128">
        <f t="shared" si="47"/>
        <v>7</v>
      </c>
      <c r="U128">
        <f t="shared" si="38"/>
        <v>29</v>
      </c>
    </row>
    <row r="129" spans="4:21" x14ac:dyDescent="0.25">
      <c r="D129">
        <v>120</v>
      </c>
      <c r="E129" s="1">
        <v>41871</v>
      </c>
      <c r="F129" t="b">
        <f t="shared" si="35"/>
        <v>0</v>
      </c>
      <c r="G129">
        <f t="shared" si="36"/>
        <v>8</v>
      </c>
      <c r="I129">
        <f t="shared" si="40"/>
        <v>1</v>
      </c>
      <c r="J129">
        <f t="shared" si="41"/>
        <v>0.9</v>
      </c>
      <c r="K129">
        <f t="shared" si="42"/>
        <v>0.26</v>
      </c>
      <c r="M129">
        <f t="shared" si="43"/>
        <v>156</v>
      </c>
      <c r="N129">
        <f t="shared" si="37"/>
        <v>29</v>
      </c>
      <c r="O129">
        <f t="shared" si="39"/>
        <v>29</v>
      </c>
      <c r="P129">
        <f t="shared" si="44"/>
        <v>29</v>
      </c>
      <c r="R129">
        <f t="shared" si="45"/>
        <v>36</v>
      </c>
      <c r="S129">
        <f t="shared" si="46"/>
        <v>0</v>
      </c>
      <c r="T129">
        <f t="shared" si="47"/>
        <v>7</v>
      </c>
      <c r="U129">
        <f t="shared" si="38"/>
        <v>29</v>
      </c>
    </row>
    <row r="130" spans="4:21" x14ac:dyDescent="0.25">
      <c r="D130">
        <v>121</v>
      </c>
      <c r="E130" s="1">
        <v>41872</v>
      </c>
      <c r="F130" t="b">
        <f t="shared" si="35"/>
        <v>0</v>
      </c>
      <c r="G130">
        <f t="shared" si="36"/>
        <v>8</v>
      </c>
      <c r="I130">
        <f t="shared" si="40"/>
        <v>1</v>
      </c>
      <c r="J130">
        <f t="shared" si="41"/>
        <v>1</v>
      </c>
      <c r="K130">
        <f t="shared" si="42"/>
        <v>0.26</v>
      </c>
      <c r="M130">
        <f t="shared" si="43"/>
        <v>156</v>
      </c>
      <c r="N130">
        <f t="shared" si="37"/>
        <v>26</v>
      </c>
      <c r="O130">
        <f t="shared" si="39"/>
        <v>29</v>
      </c>
      <c r="P130">
        <f t="shared" si="44"/>
        <v>29</v>
      </c>
      <c r="R130">
        <f t="shared" si="45"/>
        <v>36</v>
      </c>
      <c r="S130">
        <f t="shared" si="46"/>
        <v>0</v>
      </c>
      <c r="T130">
        <f t="shared" si="47"/>
        <v>7</v>
      </c>
      <c r="U130">
        <f t="shared" si="38"/>
        <v>29</v>
      </c>
    </row>
    <row r="131" spans="4:21" x14ac:dyDescent="0.25">
      <c r="D131">
        <v>122</v>
      </c>
      <c r="E131" s="1">
        <v>41873</v>
      </c>
      <c r="F131" t="b">
        <f t="shared" si="35"/>
        <v>0</v>
      </c>
      <c r="G131">
        <f t="shared" si="36"/>
        <v>8</v>
      </c>
      <c r="I131">
        <f t="shared" si="40"/>
        <v>1</v>
      </c>
      <c r="J131">
        <f t="shared" si="41"/>
        <v>1</v>
      </c>
      <c r="K131">
        <f t="shared" si="42"/>
        <v>0.26</v>
      </c>
      <c r="M131">
        <f t="shared" si="43"/>
        <v>156</v>
      </c>
      <c r="N131">
        <f t="shared" si="37"/>
        <v>26</v>
      </c>
      <c r="O131">
        <f t="shared" si="39"/>
        <v>29</v>
      </c>
      <c r="P131">
        <f t="shared" si="44"/>
        <v>29</v>
      </c>
      <c r="R131">
        <f t="shared" si="45"/>
        <v>36</v>
      </c>
      <c r="S131">
        <f t="shared" si="46"/>
        <v>0</v>
      </c>
      <c r="T131">
        <f t="shared" si="47"/>
        <v>7</v>
      </c>
      <c r="U131">
        <f t="shared" si="38"/>
        <v>29</v>
      </c>
    </row>
    <row r="132" spans="4:21" x14ac:dyDescent="0.25">
      <c r="D132">
        <v>123</v>
      </c>
      <c r="E132" s="1">
        <v>41874</v>
      </c>
      <c r="F132" t="b">
        <f t="shared" si="35"/>
        <v>1</v>
      </c>
      <c r="G132">
        <f t="shared" si="36"/>
        <v>8</v>
      </c>
      <c r="I132">
        <f t="shared" si="40"/>
        <v>1</v>
      </c>
      <c r="J132">
        <f t="shared" si="41"/>
        <v>1</v>
      </c>
      <c r="K132">
        <f t="shared" si="42"/>
        <v>0.26</v>
      </c>
      <c r="M132">
        <f t="shared" si="43"/>
        <v>156</v>
      </c>
      <c r="N132">
        <f t="shared" si="37"/>
        <v>26</v>
      </c>
      <c r="O132">
        <f t="shared" si="39"/>
        <v>29</v>
      </c>
      <c r="P132">
        <f t="shared" si="44"/>
        <v>29</v>
      </c>
      <c r="R132">
        <f t="shared" si="45"/>
        <v>100</v>
      </c>
      <c r="S132">
        <f t="shared" si="46"/>
        <v>0</v>
      </c>
      <c r="T132">
        <f t="shared" si="47"/>
        <v>71</v>
      </c>
      <c r="U132">
        <f t="shared" si="38"/>
        <v>29</v>
      </c>
    </row>
    <row r="133" spans="4:21" x14ac:dyDescent="0.25">
      <c r="D133">
        <v>124</v>
      </c>
      <c r="E133" s="1">
        <v>41875</v>
      </c>
      <c r="F133" t="b">
        <f t="shared" si="35"/>
        <v>1</v>
      </c>
      <c r="G133">
        <f t="shared" si="36"/>
        <v>8</v>
      </c>
      <c r="I133">
        <f t="shared" si="40"/>
        <v>1</v>
      </c>
      <c r="J133">
        <f t="shared" si="41"/>
        <v>1</v>
      </c>
      <c r="K133">
        <f t="shared" si="42"/>
        <v>0.26</v>
      </c>
      <c r="M133">
        <f t="shared" si="43"/>
        <v>156</v>
      </c>
      <c r="N133">
        <f t="shared" si="37"/>
        <v>26</v>
      </c>
      <c r="O133">
        <f t="shared" si="39"/>
        <v>29</v>
      </c>
      <c r="P133">
        <f t="shared" si="44"/>
        <v>29</v>
      </c>
      <c r="R133">
        <f t="shared" si="45"/>
        <v>100</v>
      </c>
      <c r="S133">
        <f t="shared" si="46"/>
        <v>0</v>
      </c>
      <c r="T133">
        <f t="shared" si="47"/>
        <v>71</v>
      </c>
      <c r="U133">
        <f t="shared" si="38"/>
        <v>29</v>
      </c>
    </row>
    <row r="134" spans="4:21" x14ac:dyDescent="0.25">
      <c r="D134">
        <v>125</v>
      </c>
      <c r="E134" s="1">
        <v>41876</v>
      </c>
      <c r="F134" t="b">
        <f t="shared" si="35"/>
        <v>0</v>
      </c>
      <c r="G134">
        <f t="shared" si="36"/>
        <v>8</v>
      </c>
      <c r="I134">
        <f t="shared" si="40"/>
        <v>1</v>
      </c>
      <c r="J134">
        <f t="shared" si="41"/>
        <v>1</v>
      </c>
      <c r="K134">
        <f t="shared" si="42"/>
        <v>0.26</v>
      </c>
      <c r="M134">
        <f t="shared" si="43"/>
        <v>156</v>
      </c>
      <c r="N134">
        <f t="shared" si="37"/>
        <v>26</v>
      </c>
      <c r="O134">
        <f t="shared" si="39"/>
        <v>29</v>
      </c>
      <c r="P134">
        <f t="shared" si="44"/>
        <v>29</v>
      </c>
      <c r="R134">
        <f t="shared" si="45"/>
        <v>36</v>
      </c>
      <c r="S134">
        <f t="shared" si="46"/>
        <v>0</v>
      </c>
      <c r="T134">
        <f t="shared" si="47"/>
        <v>7</v>
      </c>
      <c r="U134">
        <f t="shared" si="38"/>
        <v>29</v>
      </c>
    </row>
    <row r="135" spans="4:21" x14ac:dyDescent="0.25">
      <c r="D135">
        <v>126</v>
      </c>
      <c r="E135" s="1">
        <v>41877</v>
      </c>
      <c r="F135" t="b">
        <f t="shared" si="35"/>
        <v>0</v>
      </c>
      <c r="G135">
        <f t="shared" si="36"/>
        <v>8</v>
      </c>
      <c r="I135">
        <f t="shared" si="40"/>
        <v>1</v>
      </c>
      <c r="J135">
        <f t="shared" si="41"/>
        <v>1</v>
      </c>
      <c r="K135">
        <f t="shared" si="42"/>
        <v>0.26</v>
      </c>
      <c r="M135">
        <f t="shared" si="43"/>
        <v>156</v>
      </c>
      <c r="N135">
        <f t="shared" si="37"/>
        <v>26</v>
      </c>
      <c r="O135">
        <f t="shared" si="39"/>
        <v>26</v>
      </c>
      <c r="P135">
        <f t="shared" si="44"/>
        <v>26</v>
      </c>
      <c r="R135">
        <f t="shared" si="45"/>
        <v>36</v>
      </c>
      <c r="S135">
        <f t="shared" si="46"/>
        <v>0</v>
      </c>
      <c r="T135">
        <f t="shared" si="47"/>
        <v>10</v>
      </c>
      <c r="U135">
        <f t="shared" si="38"/>
        <v>26</v>
      </c>
    </row>
    <row r="136" spans="4:21" x14ac:dyDescent="0.25">
      <c r="D136">
        <v>127</v>
      </c>
      <c r="E136" s="1">
        <v>41878</v>
      </c>
      <c r="F136" t="b">
        <f t="shared" si="35"/>
        <v>0</v>
      </c>
      <c r="G136">
        <f t="shared" si="36"/>
        <v>8</v>
      </c>
      <c r="I136">
        <f t="shared" si="40"/>
        <v>1</v>
      </c>
      <c r="J136">
        <f t="shared" si="41"/>
        <v>0.9</v>
      </c>
      <c r="K136">
        <f t="shared" si="42"/>
        <v>0.23</v>
      </c>
      <c r="M136">
        <f t="shared" si="43"/>
        <v>138</v>
      </c>
      <c r="N136">
        <f t="shared" si="37"/>
        <v>26</v>
      </c>
      <c r="O136">
        <f t="shared" si="39"/>
        <v>26</v>
      </c>
      <c r="P136">
        <f t="shared" si="44"/>
        <v>26</v>
      </c>
      <c r="R136">
        <f t="shared" si="45"/>
        <v>36</v>
      </c>
      <c r="S136">
        <f t="shared" si="46"/>
        <v>0</v>
      </c>
      <c r="T136">
        <f t="shared" si="47"/>
        <v>10</v>
      </c>
      <c r="U136">
        <f t="shared" si="38"/>
        <v>26</v>
      </c>
    </row>
    <row r="137" spans="4:21" x14ac:dyDescent="0.25">
      <c r="D137">
        <v>128</v>
      </c>
      <c r="E137" s="1">
        <v>41879</v>
      </c>
      <c r="F137" t="b">
        <f t="shared" si="35"/>
        <v>0</v>
      </c>
      <c r="G137">
        <f t="shared" si="36"/>
        <v>8</v>
      </c>
      <c r="I137">
        <f t="shared" si="40"/>
        <v>1</v>
      </c>
      <c r="J137">
        <f t="shared" si="41"/>
        <v>1</v>
      </c>
      <c r="K137">
        <f t="shared" si="42"/>
        <v>0.23</v>
      </c>
      <c r="M137">
        <f t="shared" si="43"/>
        <v>138</v>
      </c>
      <c r="N137">
        <f t="shared" si="37"/>
        <v>23</v>
      </c>
      <c r="O137">
        <f t="shared" si="39"/>
        <v>26</v>
      </c>
      <c r="P137">
        <f t="shared" si="44"/>
        <v>26</v>
      </c>
      <c r="R137">
        <f t="shared" si="45"/>
        <v>36</v>
      </c>
      <c r="S137">
        <f t="shared" si="46"/>
        <v>0</v>
      </c>
      <c r="T137">
        <f t="shared" si="47"/>
        <v>10</v>
      </c>
      <c r="U137">
        <f t="shared" si="38"/>
        <v>26</v>
      </c>
    </row>
    <row r="138" spans="4:21" x14ac:dyDescent="0.25">
      <c r="D138">
        <v>129</v>
      </c>
      <c r="E138" s="1">
        <v>41880</v>
      </c>
      <c r="F138" t="b">
        <f t="shared" si="35"/>
        <v>0</v>
      </c>
      <c r="G138">
        <f t="shared" si="36"/>
        <v>8</v>
      </c>
      <c r="I138">
        <f t="shared" si="40"/>
        <v>1</v>
      </c>
      <c r="J138">
        <f t="shared" si="41"/>
        <v>1</v>
      </c>
      <c r="K138">
        <f t="shared" si="42"/>
        <v>0.23</v>
      </c>
      <c r="M138">
        <f t="shared" si="43"/>
        <v>138</v>
      </c>
      <c r="N138">
        <f t="shared" si="37"/>
        <v>23</v>
      </c>
      <c r="O138">
        <f t="shared" si="39"/>
        <v>26</v>
      </c>
      <c r="P138">
        <f t="shared" si="44"/>
        <v>26</v>
      </c>
      <c r="R138">
        <f t="shared" si="45"/>
        <v>36</v>
      </c>
      <c r="S138">
        <f t="shared" si="46"/>
        <v>0</v>
      </c>
      <c r="T138">
        <f t="shared" si="47"/>
        <v>10</v>
      </c>
      <c r="U138">
        <f t="shared" si="38"/>
        <v>26</v>
      </c>
    </row>
    <row r="139" spans="4:21" x14ac:dyDescent="0.25">
      <c r="D139">
        <v>130</v>
      </c>
      <c r="E139" s="1">
        <v>41881</v>
      </c>
      <c r="F139" t="b">
        <f t="shared" ref="F139:F169" si="48">WEEKDAY(E139,2) &gt;= 6</f>
        <v>1</v>
      </c>
      <c r="G139">
        <f t="shared" ref="G139:G169" si="49">MONTH(E139)</f>
        <v>8</v>
      </c>
      <c r="I139">
        <f t="shared" si="40"/>
        <v>1</v>
      </c>
      <c r="J139">
        <f t="shared" si="41"/>
        <v>1</v>
      </c>
      <c r="K139">
        <f t="shared" si="42"/>
        <v>0.23</v>
      </c>
      <c r="M139">
        <f t="shared" si="43"/>
        <v>138</v>
      </c>
      <c r="N139">
        <f t="shared" si="37"/>
        <v>23</v>
      </c>
      <c r="O139">
        <f t="shared" si="39"/>
        <v>26</v>
      </c>
      <c r="P139">
        <f t="shared" si="44"/>
        <v>26</v>
      </c>
      <c r="R139">
        <f t="shared" si="45"/>
        <v>100</v>
      </c>
      <c r="S139">
        <f t="shared" si="46"/>
        <v>0</v>
      </c>
      <c r="T139">
        <f t="shared" si="47"/>
        <v>74</v>
      </c>
      <c r="U139">
        <f t="shared" si="38"/>
        <v>26</v>
      </c>
    </row>
    <row r="140" spans="4:21" x14ac:dyDescent="0.25">
      <c r="D140">
        <v>131</v>
      </c>
      <c r="E140" s="1">
        <v>41882</v>
      </c>
      <c r="F140" t="b">
        <f t="shared" si="48"/>
        <v>1</v>
      </c>
      <c r="G140">
        <f t="shared" si="49"/>
        <v>8</v>
      </c>
      <c r="I140">
        <f t="shared" si="40"/>
        <v>1</v>
      </c>
      <c r="J140">
        <f t="shared" si="41"/>
        <v>1</v>
      </c>
      <c r="K140">
        <f t="shared" si="42"/>
        <v>0.23</v>
      </c>
      <c r="M140">
        <f t="shared" si="43"/>
        <v>138</v>
      </c>
      <c r="N140">
        <f t="shared" ref="N140:N169" si="50">ROUNDDOWN(M139/$C$5, 0)</f>
        <v>23</v>
      </c>
      <c r="O140">
        <f t="shared" si="39"/>
        <v>26</v>
      </c>
      <c r="P140">
        <f t="shared" si="44"/>
        <v>26</v>
      </c>
      <c r="R140">
        <f t="shared" si="45"/>
        <v>100</v>
      </c>
      <c r="S140">
        <f t="shared" si="46"/>
        <v>0</v>
      </c>
      <c r="T140">
        <f t="shared" si="47"/>
        <v>74</v>
      </c>
      <c r="U140">
        <f t="shared" si="38"/>
        <v>26</v>
      </c>
    </row>
    <row r="141" spans="4:21" x14ac:dyDescent="0.25">
      <c r="D141">
        <v>132</v>
      </c>
      <c r="E141" s="1">
        <v>41883</v>
      </c>
      <c r="F141" t="b">
        <f t="shared" si="48"/>
        <v>0</v>
      </c>
      <c r="G141">
        <f t="shared" si="49"/>
        <v>9</v>
      </c>
      <c r="I141">
        <f t="shared" si="40"/>
        <v>1</v>
      </c>
      <c r="J141">
        <f t="shared" si="41"/>
        <v>1</v>
      </c>
      <c r="K141">
        <f t="shared" si="42"/>
        <v>0.23</v>
      </c>
      <c r="M141">
        <f t="shared" si="43"/>
        <v>138</v>
      </c>
      <c r="N141">
        <f t="shared" si="50"/>
        <v>23</v>
      </c>
      <c r="O141">
        <f t="shared" si="39"/>
        <v>26</v>
      </c>
      <c r="P141">
        <f t="shared" si="44"/>
        <v>26</v>
      </c>
      <c r="R141">
        <f t="shared" si="45"/>
        <v>36</v>
      </c>
      <c r="S141">
        <f t="shared" si="46"/>
        <v>0</v>
      </c>
      <c r="T141">
        <f t="shared" si="47"/>
        <v>10</v>
      </c>
      <c r="U141">
        <f t="shared" si="38"/>
        <v>26</v>
      </c>
    </row>
    <row r="142" spans="4:21" x14ac:dyDescent="0.25">
      <c r="D142">
        <v>133</v>
      </c>
      <c r="E142" s="1">
        <v>41884</v>
      </c>
      <c r="F142" t="b">
        <f t="shared" si="48"/>
        <v>0</v>
      </c>
      <c r="G142">
        <f t="shared" si="49"/>
        <v>9</v>
      </c>
      <c r="I142">
        <f t="shared" si="40"/>
        <v>1</v>
      </c>
      <c r="J142">
        <f t="shared" si="41"/>
        <v>1</v>
      </c>
      <c r="K142">
        <f t="shared" si="42"/>
        <v>0.23</v>
      </c>
      <c r="M142">
        <f t="shared" si="43"/>
        <v>138</v>
      </c>
      <c r="N142">
        <f t="shared" si="50"/>
        <v>23</v>
      </c>
      <c r="O142">
        <f t="shared" si="39"/>
        <v>23</v>
      </c>
      <c r="P142">
        <f t="shared" si="44"/>
        <v>23</v>
      </c>
      <c r="R142">
        <f t="shared" si="45"/>
        <v>36</v>
      </c>
      <c r="S142">
        <f t="shared" si="46"/>
        <v>0</v>
      </c>
      <c r="T142">
        <f t="shared" si="47"/>
        <v>13</v>
      </c>
      <c r="U142">
        <f t="shared" si="38"/>
        <v>23</v>
      </c>
    </row>
    <row r="143" spans="4:21" x14ac:dyDescent="0.25">
      <c r="D143">
        <v>134</v>
      </c>
      <c r="E143" s="1">
        <v>41885</v>
      </c>
      <c r="F143" t="b">
        <f t="shared" si="48"/>
        <v>0</v>
      </c>
      <c r="G143">
        <f t="shared" si="49"/>
        <v>9</v>
      </c>
      <c r="I143">
        <f t="shared" si="40"/>
        <v>1</v>
      </c>
      <c r="J143">
        <f t="shared" si="41"/>
        <v>0.9</v>
      </c>
      <c r="K143">
        <f t="shared" si="42"/>
        <v>0.21</v>
      </c>
      <c r="M143">
        <f t="shared" si="43"/>
        <v>126</v>
      </c>
      <c r="N143">
        <f t="shared" si="50"/>
        <v>23</v>
      </c>
      <c r="O143">
        <f t="shared" si="39"/>
        <v>23</v>
      </c>
      <c r="P143">
        <f t="shared" si="44"/>
        <v>23</v>
      </c>
      <c r="R143">
        <f t="shared" si="45"/>
        <v>36</v>
      </c>
      <c r="S143">
        <f t="shared" si="46"/>
        <v>0</v>
      </c>
      <c r="T143">
        <f t="shared" si="47"/>
        <v>13</v>
      </c>
      <c r="U143">
        <f t="shared" si="38"/>
        <v>23</v>
      </c>
    </row>
    <row r="144" spans="4:21" x14ac:dyDescent="0.25">
      <c r="D144">
        <v>135</v>
      </c>
      <c r="E144" s="1">
        <v>41886</v>
      </c>
      <c r="F144" t="b">
        <f t="shared" si="48"/>
        <v>0</v>
      </c>
      <c r="G144">
        <f t="shared" si="49"/>
        <v>9</v>
      </c>
      <c r="I144">
        <f t="shared" si="40"/>
        <v>1</v>
      </c>
      <c r="J144">
        <f t="shared" si="41"/>
        <v>1</v>
      </c>
      <c r="K144">
        <f t="shared" si="42"/>
        <v>0.21</v>
      </c>
      <c r="M144">
        <f t="shared" si="43"/>
        <v>126</v>
      </c>
      <c r="N144">
        <f t="shared" si="50"/>
        <v>21</v>
      </c>
      <c r="O144">
        <f t="shared" si="39"/>
        <v>23</v>
      </c>
      <c r="P144">
        <f t="shared" si="44"/>
        <v>23</v>
      </c>
      <c r="R144">
        <f>F144*64 + 36</f>
        <v>36</v>
      </c>
      <c r="S144">
        <f t="shared" si="46"/>
        <v>0</v>
      </c>
      <c r="T144">
        <f t="shared" si="47"/>
        <v>13</v>
      </c>
      <c r="U144">
        <f t="shared" si="38"/>
        <v>23</v>
      </c>
    </row>
    <row r="145" spans="4:21" x14ac:dyDescent="0.25">
      <c r="D145">
        <v>136</v>
      </c>
      <c r="E145" s="1">
        <v>41887</v>
      </c>
      <c r="F145" t="b">
        <f t="shared" si="48"/>
        <v>0</v>
      </c>
      <c r="G145">
        <f t="shared" si="49"/>
        <v>9</v>
      </c>
      <c r="I145">
        <f t="shared" si="40"/>
        <v>1</v>
      </c>
      <c r="J145">
        <f t="shared" si="41"/>
        <v>1</v>
      </c>
      <c r="K145">
        <f t="shared" si="42"/>
        <v>0.21</v>
      </c>
      <c r="M145">
        <f t="shared" si="43"/>
        <v>126</v>
      </c>
      <c r="N145">
        <f t="shared" si="50"/>
        <v>21</v>
      </c>
      <c r="O145">
        <f t="shared" si="39"/>
        <v>23</v>
      </c>
      <c r="P145">
        <f t="shared" si="44"/>
        <v>23</v>
      </c>
      <c r="R145">
        <f>F145*64 + 36</f>
        <v>36</v>
      </c>
      <c r="S145">
        <f t="shared" si="46"/>
        <v>0</v>
      </c>
      <c r="T145">
        <f t="shared" si="47"/>
        <v>13</v>
      </c>
      <c r="U145">
        <f t="shared" ref="U145:U169" si="51">P145-S145</f>
        <v>23</v>
      </c>
    </row>
    <row r="146" spans="4:21" x14ac:dyDescent="0.25">
      <c r="D146">
        <v>137</v>
      </c>
      <c r="E146" s="1">
        <v>41888</v>
      </c>
      <c r="F146" t="b">
        <f t="shared" si="48"/>
        <v>1</v>
      </c>
      <c r="G146">
        <f t="shared" si="49"/>
        <v>9</v>
      </c>
      <c r="I146">
        <f t="shared" si="40"/>
        <v>1</v>
      </c>
      <c r="J146">
        <f t="shared" si="41"/>
        <v>1</v>
      </c>
      <c r="K146">
        <f t="shared" si="42"/>
        <v>0.21</v>
      </c>
      <c r="M146">
        <f t="shared" si="43"/>
        <v>126</v>
      </c>
      <c r="N146">
        <f t="shared" si="50"/>
        <v>21</v>
      </c>
      <c r="O146">
        <f t="shared" si="39"/>
        <v>23</v>
      </c>
      <c r="P146">
        <f t="shared" si="44"/>
        <v>23</v>
      </c>
      <c r="R146">
        <f>F146*64 + 36</f>
        <v>100</v>
      </c>
      <c r="S146">
        <f t="shared" si="46"/>
        <v>0</v>
      </c>
      <c r="T146">
        <f t="shared" si="47"/>
        <v>77</v>
      </c>
      <c r="U146">
        <f t="shared" si="51"/>
        <v>23</v>
      </c>
    </row>
    <row r="147" spans="4:21" x14ac:dyDescent="0.25">
      <c r="D147">
        <v>138</v>
      </c>
      <c r="E147" s="1">
        <v>41889</v>
      </c>
      <c r="F147" t="b">
        <f t="shared" si="48"/>
        <v>1</v>
      </c>
      <c r="G147">
        <f t="shared" si="49"/>
        <v>9</v>
      </c>
      <c r="I147">
        <f t="shared" si="40"/>
        <v>1</v>
      </c>
      <c r="J147">
        <f t="shared" si="41"/>
        <v>1</v>
      </c>
      <c r="K147">
        <f t="shared" si="42"/>
        <v>0.21</v>
      </c>
      <c r="M147">
        <f t="shared" si="43"/>
        <v>126</v>
      </c>
      <c r="N147">
        <f t="shared" si="50"/>
        <v>21</v>
      </c>
      <c r="O147">
        <f t="shared" si="39"/>
        <v>23</v>
      </c>
      <c r="P147">
        <f t="shared" si="44"/>
        <v>23</v>
      </c>
      <c r="R147">
        <f t="shared" ref="R147:R162" si="52">F147*64 + 36</f>
        <v>100</v>
      </c>
      <c r="S147">
        <f t="shared" si="46"/>
        <v>0</v>
      </c>
      <c r="T147">
        <f t="shared" si="47"/>
        <v>77</v>
      </c>
      <c r="U147">
        <f t="shared" si="51"/>
        <v>23</v>
      </c>
    </row>
    <row r="148" spans="4:21" x14ac:dyDescent="0.25">
      <c r="D148">
        <v>139</v>
      </c>
      <c r="E148" s="1">
        <v>41890</v>
      </c>
      <c r="F148" t="b">
        <f t="shared" si="48"/>
        <v>0</v>
      </c>
      <c r="G148">
        <f t="shared" si="49"/>
        <v>9</v>
      </c>
      <c r="I148">
        <f t="shared" si="40"/>
        <v>1</v>
      </c>
      <c r="J148">
        <f t="shared" si="41"/>
        <v>1</v>
      </c>
      <c r="K148">
        <f t="shared" si="42"/>
        <v>0.21</v>
      </c>
      <c r="M148">
        <f t="shared" si="43"/>
        <v>126</v>
      </c>
      <c r="N148">
        <f t="shared" si="50"/>
        <v>21</v>
      </c>
      <c r="O148">
        <f t="shared" si="39"/>
        <v>23</v>
      </c>
      <c r="P148">
        <f t="shared" si="44"/>
        <v>23</v>
      </c>
      <c r="R148">
        <f t="shared" si="52"/>
        <v>36</v>
      </c>
      <c r="S148">
        <f t="shared" si="46"/>
        <v>0</v>
      </c>
      <c r="T148">
        <f t="shared" si="47"/>
        <v>13</v>
      </c>
      <c r="U148">
        <f t="shared" si="51"/>
        <v>23</v>
      </c>
    </row>
    <row r="149" spans="4:21" x14ac:dyDescent="0.25">
      <c r="D149">
        <v>140</v>
      </c>
      <c r="E149" s="1">
        <v>41891</v>
      </c>
      <c r="F149" t="b">
        <f t="shared" si="48"/>
        <v>0</v>
      </c>
      <c r="G149">
        <f t="shared" si="49"/>
        <v>9</v>
      </c>
      <c r="I149">
        <f t="shared" si="40"/>
        <v>1</v>
      </c>
      <c r="J149">
        <f t="shared" si="41"/>
        <v>1</v>
      </c>
      <c r="K149">
        <f t="shared" si="42"/>
        <v>0.21</v>
      </c>
      <c r="M149">
        <f t="shared" si="43"/>
        <v>126</v>
      </c>
      <c r="N149">
        <f t="shared" si="50"/>
        <v>21</v>
      </c>
      <c r="O149">
        <f t="shared" si="39"/>
        <v>21</v>
      </c>
      <c r="P149">
        <f t="shared" si="44"/>
        <v>21</v>
      </c>
      <c r="R149">
        <f t="shared" si="52"/>
        <v>36</v>
      </c>
      <c r="S149">
        <f t="shared" si="46"/>
        <v>0</v>
      </c>
      <c r="T149">
        <f t="shared" si="47"/>
        <v>15</v>
      </c>
      <c r="U149">
        <f t="shared" si="51"/>
        <v>21</v>
      </c>
    </row>
    <row r="150" spans="4:21" x14ac:dyDescent="0.25">
      <c r="D150">
        <v>141</v>
      </c>
      <c r="E150" s="1">
        <v>41892</v>
      </c>
      <c r="F150" t="b">
        <f t="shared" si="48"/>
        <v>0</v>
      </c>
      <c r="G150">
        <f t="shared" si="49"/>
        <v>9</v>
      </c>
      <c r="I150">
        <f t="shared" si="40"/>
        <v>1</v>
      </c>
      <c r="J150">
        <f t="shared" si="41"/>
        <v>0.9</v>
      </c>
      <c r="K150">
        <f t="shared" si="42"/>
        <v>0.19</v>
      </c>
      <c r="M150">
        <f t="shared" si="43"/>
        <v>114</v>
      </c>
      <c r="N150">
        <f t="shared" si="50"/>
        <v>21</v>
      </c>
      <c r="O150">
        <f t="shared" si="39"/>
        <v>21</v>
      </c>
      <c r="P150">
        <f t="shared" si="44"/>
        <v>21</v>
      </c>
      <c r="R150">
        <f t="shared" si="52"/>
        <v>36</v>
      </c>
      <c r="S150">
        <f t="shared" si="46"/>
        <v>0</v>
      </c>
      <c r="T150">
        <f t="shared" si="47"/>
        <v>15</v>
      </c>
      <c r="U150">
        <f t="shared" si="51"/>
        <v>21</v>
      </c>
    </row>
    <row r="151" spans="4:21" x14ac:dyDescent="0.25">
      <c r="D151">
        <v>142</v>
      </c>
      <c r="E151" s="1">
        <v>41893</v>
      </c>
      <c r="F151" t="b">
        <f t="shared" si="48"/>
        <v>0</v>
      </c>
      <c r="G151">
        <f t="shared" si="49"/>
        <v>9</v>
      </c>
      <c r="I151">
        <f t="shared" si="40"/>
        <v>1</v>
      </c>
      <c r="J151">
        <f t="shared" si="41"/>
        <v>1</v>
      </c>
      <c r="K151">
        <f t="shared" si="42"/>
        <v>0.19</v>
      </c>
      <c r="M151">
        <f t="shared" si="43"/>
        <v>114</v>
      </c>
      <c r="N151">
        <f t="shared" si="50"/>
        <v>19</v>
      </c>
      <c r="O151">
        <f t="shared" si="39"/>
        <v>21</v>
      </c>
      <c r="P151">
        <f t="shared" si="44"/>
        <v>21</v>
      </c>
      <c r="R151">
        <f t="shared" si="52"/>
        <v>36</v>
      </c>
      <c r="S151">
        <f t="shared" si="46"/>
        <v>0</v>
      </c>
      <c r="T151">
        <f t="shared" si="47"/>
        <v>15</v>
      </c>
      <c r="U151">
        <f t="shared" si="51"/>
        <v>21</v>
      </c>
    </row>
    <row r="152" spans="4:21" x14ac:dyDescent="0.25">
      <c r="D152">
        <v>143</v>
      </c>
      <c r="E152" s="1">
        <v>41894</v>
      </c>
      <c r="F152" t="b">
        <f t="shared" si="48"/>
        <v>0</v>
      </c>
      <c r="G152">
        <f t="shared" si="49"/>
        <v>9</v>
      </c>
      <c r="I152">
        <f t="shared" si="40"/>
        <v>1</v>
      </c>
      <c r="J152">
        <f t="shared" si="41"/>
        <v>1</v>
      </c>
      <c r="K152">
        <f t="shared" si="42"/>
        <v>0.19</v>
      </c>
      <c r="M152">
        <f t="shared" si="43"/>
        <v>114</v>
      </c>
      <c r="N152">
        <f t="shared" si="50"/>
        <v>19</v>
      </c>
      <c r="O152">
        <f t="shared" ref="O152:O169" si="53">N147</f>
        <v>21</v>
      </c>
      <c r="P152">
        <f t="shared" si="44"/>
        <v>21</v>
      </c>
      <c r="R152">
        <f t="shared" si="52"/>
        <v>36</v>
      </c>
      <c r="S152">
        <f t="shared" si="46"/>
        <v>0</v>
      </c>
      <c r="T152">
        <f t="shared" si="47"/>
        <v>15</v>
      </c>
      <c r="U152">
        <f t="shared" si="51"/>
        <v>21</v>
      </c>
    </row>
    <row r="153" spans="4:21" x14ac:dyDescent="0.25">
      <c r="D153">
        <v>144</v>
      </c>
      <c r="E153" s="1">
        <v>41895</v>
      </c>
      <c r="F153" t="b">
        <f t="shared" si="48"/>
        <v>1</v>
      </c>
      <c r="G153">
        <f t="shared" si="49"/>
        <v>9</v>
      </c>
      <c r="I153">
        <f t="shared" si="40"/>
        <v>1</v>
      </c>
      <c r="J153">
        <f t="shared" si="41"/>
        <v>1</v>
      </c>
      <c r="K153">
        <f t="shared" si="42"/>
        <v>0.19</v>
      </c>
      <c r="M153">
        <f t="shared" si="43"/>
        <v>114</v>
      </c>
      <c r="N153">
        <f t="shared" si="50"/>
        <v>19</v>
      </c>
      <c r="O153">
        <f t="shared" si="53"/>
        <v>21</v>
      </c>
      <c r="P153">
        <f t="shared" si="44"/>
        <v>21</v>
      </c>
      <c r="R153">
        <f t="shared" si="52"/>
        <v>100</v>
      </c>
      <c r="S153">
        <f t="shared" si="46"/>
        <v>0</v>
      </c>
      <c r="T153">
        <f t="shared" si="47"/>
        <v>79</v>
      </c>
      <c r="U153">
        <f t="shared" si="51"/>
        <v>21</v>
      </c>
    </row>
    <row r="154" spans="4:21" x14ac:dyDescent="0.25">
      <c r="D154">
        <v>145</v>
      </c>
      <c r="E154" s="1">
        <v>41896</v>
      </c>
      <c r="F154" t="b">
        <f t="shared" si="48"/>
        <v>1</v>
      </c>
      <c r="G154">
        <f t="shared" si="49"/>
        <v>9</v>
      </c>
      <c r="I154">
        <f t="shared" si="40"/>
        <v>1</v>
      </c>
      <c r="J154">
        <f t="shared" si="41"/>
        <v>1</v>
      </c>
      <c r="K154">
        <f t="shared" si="42"/>
        <v>0.19</v>
      </c>
      <c r="M154">
        <f t="shared" si="43"/>
        <v>114</v>
      </c>
      <c r="N154">
        <f t="shared" si="50"/>
        <v>19</v>
      </c>
      <c r="O154">
        <f t="shared" si="53"/>
        <v>21</v>
      </c>
      <c r="P154">
        <f t="shared" si="44"/>
        <v>21</v>
      </c>
      <c r="R154">
        <f t="shared" si="52"/>
        <v>100</v>
      </c>
      <c r="S154">
        <f t="shared" si="46"/>
        <v>0</v>
      </c>
      <c r="T154">
        <f t="shared" si="47"/>
        <v>79</v>
      </c>
      <c r="U154">
        <f t="shared" si="51"/>
        <v>21</v>
      </c>
    </row>
    <row r="155" spans="4:21" x14ac:dyDescent="0.25">
      <c r="D155">
        <v>146</v>
      </c>
      <c r="E155" s="1">
        <v>41897</v>
      </c>
      <c r="F155" t="b">
        <f t="shared" si="48"/>
        <v>0</v>
      </c>
      <c r="G155">
        <f t="shared" si="49"/>
        <v>9</v>
      </c>
      <c r="I155">
        <f t="shared" si="40"/>
        <v>1</v>
      </c>
      <c r="J155">
        <f t="shared" si="41"/>
        <v>1</v>
      </c>
      <c r="K155">
        <f t="shared" si="42"/>
        <v>0.19</v>
      </c>
      <c r="M155">
        <f t="shared" si="43"/>
        <v>114</v>
      </c>
      <c r="N155">
        <f t="shared" si="50"/>
        <v>19</v>
      </c>
      <c r="O155">
        <f t="shared" si="53"/>
        <v>21</v>
      </c>
      <c r="P155">
        <f t="shared" si="44"/>
        <v>21</v>
      </c>
      <c r="R155">
        <f t="shared" si="52"/>
        <v>36</v>
      </c>
      <c r="S155">
        <f t="shared" si="46"/>
        <v>0</v>
      </c>
      <c r="T155">
        <f t="shared" si="47"/>
        <v>15</v>
      </c>
      <c r="U155">
        <f t="shared" si="51"/>
        <v>21</v>
      </c>
    </row>
    <row r="156" spans="4:21" x14ac:dyDescent="0.25">
      <c r="D156">
        <v>147</v>
      </c>
      <c r="E156" s="1">
        <v>41898</v>
      </c>
      <c r="F156" t="b">
        <f t="shared" si="48"/>
        <v>0</v>
      </c>
      <c r="G156">
        <f t="shared" si="49"/>
        <v>9</v>
      </c>
      <c r="I156">
        <f t="shared" si="40"/>
        <v>1</v>
      </c>
      <c r="J156">
        <f t="shared" si="41"/>
        <v>1</v>
      </c>
      <c r="K156">
        <f t="shared" si="42"/>
        <v>0.19</v>
      </c>
      <c r="M156">
        <f t="shared" si="43"/>
        <v>114</v>
      </c>
      <c r="N156">
        <f t="shared" si="50"/>
        <v>19</v>
      </c>
      <c r="O156">
        <f t="shared" si="53"/>
        <v>19</v>
      </c>
      <c r="P156">
        <f t="shared" si="44"/>
        <v>19</v>
      </c>
      <c r="R156">
        <f t="shared" si="52"/>
        <v>36</v>
      </c>
      <c r="S156">
        <f t="shared" si="46"/>
        <v>0</v>
      </c>
      <c r="T156">
        <f t="shared" si="47"/>
        <v>17</v>
      </c>
      <c r="U156">
        <f t="shared" si="51"/>
        <v>19</v>
      </c>
    </row>
    <row r="157" spans="4:21" x14ac:dyDescent="0.25">
      <c r="D157">
        <v>148</v>
      </c>
      <c r="E157" s="1">
        <v>41899</v>
      </c>
      <c r="F157" t="b">
        <f t="shared" si="48"/>
        <v>0</v>
      </c>
      <c r="G157">
        <f t="shared" si="49"/>
        <v>9</v>
      </c>
      <c r="I157">
        <f t="shared" si="40"/>
        <v>1</v>
      </c>
      <c r="J157">
        <f t="shared" si="41"/>
        <v>0.9</v>
      </c>
      <c r="K157">
        <f t="shared" si="42"/>
        <v>0.17</v>
      </c>
      <c r="M157">
        <f t="shared" si="43"/>
        <v>102.00000000000001</v>
      </c>
      <c r="N157">
        <f t="shared" si="50"/>
        <v>19</v>
      </c>
      <c r="O157">
        <f t="shared" si="53"/>
        <v>19</v>
      </c>
      <c r="P157">
        <f t="shared" si="44"/>
        <v>19</v>
      </c>
      <c r="R157">
        <f t="shared" si="52"/>
        <v>36</v>
      </c>
      <c r="S157">
        <f t="shared" si="46"/>
        <v>0</v>
      </c>
      <c r="T157">
        <f t="shared" si="47"/>
        <v>17</v>
      </c>
      <c r="U157">
        <f t="shared" si="51"/>
        <v>19</v>
      </c>
    </row>
    <row r="158" spans="4:21" x14ac:dyDescent="0.25">
      <c r="D158">
        <v>149</v>
      </c>
      <c r="E158" s="1">
        <v>41900</v>
      </c>
      <c r="F158" t="b">
        <f t="shared" si="48"/>
        <v>0</v>
      </c>
      <c r="G158">
        <f t="shared" si="49"/>
        <v>9</v>
      </c>
      <c r="I158">
        <f t="shared" si="40"/>
        <v>1</v>
      </c>
      <c r="J158">
        <f t="shared" si="41"/>
        <v>1</v>
      </c>
      <c r="K158">
        <f t="shared" si="42"/>
        <v>0.17</v>
      </c>
      <c r="M158">
        <f t="shared" si="43"/>
        <v>102.00000000000001</v>
      </c>
      <c r="N158">
        <f t="shared" si="50"/>
        <v>17</v>
      </c>
      <c r="O158">
        <f t="shared" si="53"/>
        <v>19</v>
      </c>
      <c r="P158">
        <f t="shared" si="44"/>
        <v>19</v>
      </c>
      <c r="R158">
        <f t="shared" si="52"/>
        <v>36</v>
      </c>
      <c r="S158">
        <f t="shared" si="46"/>
        <v>0</v>
      </c>
      <c r="T158">
        <f t="shared" si="47"/>
        <v>17</v>
      </c>
      <c r="U158">
        <f t="shared" si="51"/>
        <v>19</v>
      </c>
    </row>
    <row r="159" spans="4:21" x14ac:dyDescent="0.25">
      <c r="D159">
        <v>150</v>
      </c>
      <c r="E159" s="1">
        <v>41901</v>
      </c>
      <c r="F159" t="b">
        <f t="shared" si="48"/>
        <v>0</v>
      </c>
      <c r="G159">
        <f t="shared" si="49"/>
        <v>9</v>
      </c>
      <c r="I159">
        <f t="shared" si="40"/>
        <v>1</v>
      </c>
      <c r="J159">
        <f t="shared" si="41"/>
        <v>1</v>
      </c>
      <c r="K159">
        <f t="shared" si="42"/>
        <v>0.17</v>
      </c>
      <c r="M159">
        <f t="shared" si="43"/>
        <v>102.00000000000001</v>
      </c>
      <c r="N159">
        <f t="shared" si="50"/>
        <v>17</v>
      </c>
      <c r="O159">
        <f t="shared" si="53"/>
        <v>19</v>
      </c>
      <c r="P159">
        <f t="shared" si="44"/>
        <v>19</v>
      </c>
      <c r="R159">
        <f t="shared" si="52"/>
        <v>36</v>
      </c>
      <c r="S159">
        <f t="shared" si="46"/>
        <v>0</v>
      </c>
      <c r="T159">
        <f t="shared" si="47"/>
        <v>17</v>
      </c>
      <c r="U159">
        <f t="shared" si="51"/>
        <v>19</v>
      </c>
    </row>
    <row r="160" spans="4:21" x14ac:dyDescent="0.25">
      <c r="D160">
        <v>151</v>
      </c>
      <c r="E160" s="1">
        <v>41902</v>
      </c>
      <c r="F160" t="b">
        <f t="shared" si="48"/>
        <v>1</v>
      </c>
      <c r="G160">
        <f t="shared" si="49"/>
        <v>9</v>
      </c>
      <c r="I160">
        <f t="shared" si="40"/>
        <v>1</v>
      </c>
      <c r="J160">
        <f t="shared" si="41"/>
        <v>1</v>
      </c>
      <c r="K160">
        <f t="shared" si="42"/>
        <v>0.17</v>
      </c>
      <c r="M160">
        <f t="shared" si="43"/>
        <v>102.00000000000001</v>
      </c>
      <c r="N160">
        <f t="shared" si="50"/>
        <v>17</v>
      </c>
      <c r="O160">
        <f t="shared" si="53"/>
        <v>19</v>
      </c>
      <c r="P160">
        <f t="shared" si="44"/>
        <v>19</v>
      </c>
      <c r="R160">
        <f t="shared" si="52"/>
        <v>100</v>
      </c>
      <c r="S160">
        <f t="shared" si="46"/>
        <v>0</v>
      </c>
      <c r="T160">
        <f t="shared" si="47"/>
        <v>81</v>
      </c>
      <c r="U160">
        <f t="shared" si="51"/>
        <v>19</v>
      </c>
    </row>
    <row r="161" spans="4:21" x14ac:dyDescent="0.25">
      <c r="D161">
        <v>152</v>
      </c>
      <c r="E161" s="1">
        <v>41903</v>
      </c>
      <c r="F161" t="b">
        <f t="shared" si="48"/>
        <v>1</v>
      </c>
      <c r="G161">
        <f t="shared" si="49"/>
        <v>9</v>
      </c>
      <c r="I161">
        <f t="shared" si="40"/>
        <v>1</v>
      </c>
      <c r="J161">
        <f t="shared" si="41"/>
        <v>1</v>
      </c>
      <c r="K161">
        <f t="shared" si="42"/>
        <v>0.17</v>
      </c>
      <c r="M161">
        <f t="shared" si="43"/>
        <v>102.00000000000001</v>
      </c>
      <c r="N161">
        <f t="shared" si="50"/>
        <v>17</v>
      </c>
      <c r="O161">
        <f t="shared" si="53"/>
        <v>19</v>
      </c>
      <c r="P161">
        <f t="shared" si="44"/>
        <v>19</v>
      </c>
      <c r="R161">
        <f t="shared" si="52"/>
        <v>100</v>
      </c>
      <c r="S161">
        <f t="shared" si="46"/>
        <v>0</v>
      </c>
      <c r="T161">
        <f t="shared" si="47"/>
        <v>81</v>
      </c>
      <c r="U161">
        <f t="shared" si="51"/>
        <v>19</v>
      </c>
    </row>
    <row r="162" spans="4:21" x14ac:dyDescent="0.25">
      <c r="D162">
        <v>153</v>
      </c>
      <c r="E162" s="1">
        <v>41904</v>
      </c>
      <c r="F162" t="b">
        <f t="shared" si="48"/>
        <v>0</v>
      </c>
      <c r="G162">
        <f t="shared" si="49"/>
        <v>9</v>
      </c>
      <c r="I162">
        <f t="shared" si="40"/>
        <v>1</v>
      </c>
      <c r="J162">
        <f t="shared" si="41"/>
        <v>1</v>
      </c>
      <c r="K162">
        <f t="shared" si="42"/>
        <v>0.17</v>
      </c>
      <c r="M162">
        <f t="shared" si="43"/>
        <v>102.00000000000001</v>
      </c>
      <c r="N162">
        <f t="shared" si="50"/>
        <v>17</v>
      </c>
      <c r="O162">
        <f t="shared" si="53"/>
        <v>19</v>
      </c>
      <c r="P162">
        <f t="shared" si="44"/>
        <v>19</v>
      </c>
      <c r="R162">
        <f t="shared" si="52"/>
        <v>36</v>
      </c>
      <c r="S162">
        <f t="shared" si="46"/>
        <v>0</v>
      </c>
      <c r="T162">
        <f t="shared" si="47"/>
        <v>17</v>
      </c>
      <c r="U162">
        <f t="shared" si="51"/>
        <v>19</v>
      </c>
    </row>
    <row r="163" spans="4:21" x14ac:dyDescent="0.25">
      <c r="D163">
        <v>154</v>
      </c>
      <c r="E163" s="1">
        <v>41905</v>
      </c>
      <c r="F163" t="b">
        <f t="shared" si="48"/>
        <v>0</v>
      </c>
      <c r="G163">
        <f t="shared" si="49"/>
        <v>9</v>
      </c>
      <c r="I163">
        <f t="shared" si="40"/>
        <v>1</v>
      </c>
      <c r="J163">
        <f t="shared" si="41"/>
        <v>1</v>
      </c>
      <c r="K163">
        <f t="shared" si="42"/>
        <v>0.17</v>
      </c>
      <c r="M163">
        <f t="shared" si="43"/>
        <v>102.00000000000001</v>
      </c>
      <c r="N163">
        <f t="shared" si="50"/>
        <v>17</v>
      </c>
      <c r="O163">
        <f t="shared" si="53"/>
        <v>17</v>
      </c>
      <c r="P163">
        <f t="shared" si="44"/>
        <v>17</v>
      </c>
      <c r="R163">
        <f>F163*64 + 36</f>
        <v>36</v>
      </c>
      <c r="S163">
        <f t="shared" si="46"/>
        <v>0</v>
      </c>
      <c r="T163">
        <f t="shared" si="47"/>
        <v>19</v>
      </c>
      <c r="U163">
        <f t="shared" si="51"/>
        <v>17</v>
      </c>
    </row>
    <row r="164" spans="4:21" x14ac:dyDescent="0.25">
      <c r="D164">
        <v>155</v>
      </c>
      <c r="E164" s="1">
        <v>41906</v>
      </c>
      <c r="F164" t="b">
        <f t="shared" si="48"/>
        <v>0</v>
      </c>
      <c r="G164">
        <f t="shared" si="49"/>
        <v>9</v>
      </c>
      <c r="I164">
        <f t="shared" si="40"/>
        <v>1</v>
      </c>
      <c r="J164">
        <f t="shared" si="41"/>
        <v>0.9</v>
      </c>
      <c r="K164">
        <f t="shared" si="42"/>
        <v>0.15</v>
      </c>
      <c r="M164">
        <f t="shared" si="43"/>
        <v>90</v>
      </c>
      <c r="N164">
        <f t="shared" si="50"/>
        <v>17</v>
      </c>
      <c r="O164">
        <f t="shared" si="53"/>
        <v>17</v>
      </c>
      <c r="P164">
        <f t="shared" si="44"/>
        <v>17</v>
      </c>
      <c r="R164">
        <f>F164*64 + 36</f>
        <v>36</v>
      </c>
      <c r="S164">
        <f t="shared" si="46"/>
        <v>0</v>
      </c>
      <c r="T164">
        <f t="shared" si="47"/>
        <v>19</v>
      </c>
      <c r="U164">
        <f t="shared" si="51"/>
        <v>17</v>
      </c>
    </row>
    <row r="165" spans="4:21" x14ac:dyDescent="0.25">
      <c r="D165">
        <v>156</v>
      </c>
      <c r="E165" s="1">
        <v>41907</v>
      </c>
      <c r="F165" t="b">
        <f t="shared" si="48"/>
        <v>0</v>
      </c>
      <c r="G165">
        <f t="shared" si="49"/>
        <v>9</v>
      </c>
      <c r="I165">
        <f t="shared" ref="I165:I169" si="54">IF(AND(E165&gt;=$C$3, E165&lt;$C$4), IF(MOD($C$3-E165, 7) = 0, 1.04, 1), 1)</f>
        <v>1</v>
      </c>
      <c r="J165">
        <f t="shared" ref="J165:J169" si="55">IF(E165&gt;=$C$4, IF(MOD($C$4-E165, 7) = 0, 0.9, 1), 1)</f>
        <v>1</v>
      </c>
      <c r="K165">
        <f t="shared" ref="K165:K169" si="56">ROUND(K164*I165*J165, 2)</f>
        <v>0.15</v>
      </c>
      <c r="M165">
        <f t="shared" ref="M165:M169" si="57">K165*$C$2</f>
        <v>90</v>
      </c>
      <c r="N165">
        <f t="shared" si="50"/>
        <v>15</v>
      </c>
      <c r="O165">
        <f t="shared" si="53"/>
        <v>17</v>
      </c>
      <c r="P165">
        <f t="shared" ref="P165:P169" si="58">O165+S164</f>
        <v>17</v>
      </c>
      <c r="R165">
        <f>F165*64 + 36</f>
        <v>36</v>
      </c>
      <c r="S165">
        <f t="shared" ref="S165:S169" si="59">IF(P165-R165 &lt; 0, 0, P165-R165)</f>
        <v>0</v>
      </c>
      <c r="T165">
        <f t="shared" ref="T165:T169" si="60">IF(S165=0,R165-P165,0)</f>
        <v>19</v>
      </c>
      <c r="U165">
        <f t="shared" si="51"/>
        <v>17</v>
      </c>
    </row>
    <row r="166" spans="4:21" x14ac:dyDescent="0.25">
      <c r="D166">
        <v>157</v>
      </c>
      <c r="E166" s="1">
        <v>41908</v>
      </c>
      <c r="F166" t="b">
        <f t="shared" si="48"/>
        <v>0</v>
      </c>
      <c r="G166">
        <f t="shared" si="49"/>
        <v>9</v>
      </c>
      <c r="I166">
        <f t="shared" si="54"/>
        <v>1</v>
      </c>
      <c r="J166">
        <f t="shared" si="55"/>
        <v>1</v>
      </c>
      <c r="K166">
        <f t="shared" si="56"/>
        <v>0.15</v>
      </c>
      <c r="M166">
        <f t="shared" si="57"/>
        <v>90</v>
      </c>
      <c r="N166">
        <f t="shared" si="50"/>
        <v>15</v>
      </c>
      <c r="O166">
        <f t="shared" si="53"/>
        <v>17</v>
      </c>
      <c r="P166">
        <f t="shared" si="58"/>
        <v>17</v>
      </c>
      <c r="R166">
        <f t="shared" ref="R166:R169" si="61">F166*64 + 36</f>
        <v>36</v>
      </c>
      <c r="S166">
        <f t="shared" si="59"/>
        <v>0</v>
      </c>
      <c r="T166">
        <f t="shared" si="60"/>
        <v>19</v>
      </c>
      <c r="U166">
        <f t="shared" si="51"/>
        <v>17</v>
      </c>
    </row>
    <row r="167" spans="4:21" x14ac:dyDescent="0.25">
      <c r="D167">
        <v>158</v>
      </c>
      <c r="E167" s="1">
        <v>41909</v>
      </c>
      <c r="F167" t="b">
        <f t="shared" si="48"/>
        <v>1</v>
      </c>
      <c r="G167">
        <f t="shared" si="49"/>
        <v>9</v>
      </c>
      <c r="I167">
        <f t="shared" si="54"/>
        <v>1</v>
      </c>
      <c r="J167">
        <f t="shared" si="55"/>
        <v>1</v>
      </c>
      <c r="K167">
        <f t="shared" si="56"/>
        <v>0.15</v>
      </c>
      <c r="M167">
        <f t="shared" si="57"/>
        <v>90</v>
      </c>
      <c r="N167">
        <f t="shared" si="50"/>
        <v>15</v>
      </c>
      <c r="O167">
        <f t="shared" si="53"/>
        <v>17</v>
      </c>
      <c r="P167">
        <f t="shared" si="58"/>
        <v>17</v>
      </c>
      <c r="R167">
        <f t="shared" si="61"/>
        <v>100</v>
      </c>
      <c r="S167">
        <f t="shared" si="59"/>
        <v>0</v>
      </c>
      <c r="T167">
        <f t="shared" si="60"/>
        <v>83</v>
      </c>
      <c r="U167">
        <f t="shared" si="51"/>
        <v>17</v>
      </c>
    </row>
    <row r="168" spans="4:21" x14ac:dyDescent="0.25">
      <c r="D168">
        <v>159</v>
      </c>
      <c r="E168" s="1">
        <v>41910</v>
      </c>
      <c r="F168" t="b">
        <f t="shared" si="48"/>
        <v>1</v>
      </c>
      <c r="G168">
        <f t="shared" si="49"/>
        <v>9</v>
      </c>
      <c r="I168">
        <f t="shared" si="54"/>
        <v>1</v>
      </c>
      <c r="J168">
        <f t="shared" si="55"/>
        <v>1</v>
      </c>
      <c r="K168">
        <f t="shared" si="56"/>
        <v>0.15</v>
      </c>
      <c r="M168">
        <f t="shared" si="57"/>
        <v>90</v>
      </c>
      <c r="N168">
        <f t="shared" si="50"/>
        <v>15</v>
      </c>
      <c r="O168">
        <f t="shared" si="53"/>
        <v>17</v>
      </c>
      <c r="P168">
        <f t="shared" si="58"/>
        <v>17</v>
      </c>
      <c r="R168">
        <f t="shared" si="61"/>
        <v>100</v>
      </c>
      <c r="S168">
        <f t="shared" si="59"/>
        <v>0</v>
      </c>
      <c r="T168">
        <f t="shared" si="60"/>
        <v>83</v>
      </c>
      <c r="U168">
        <f t="shared" si="51"/>
        <v>17</v>
      </c>
    </row>
    <row r="169" spans="4:21" x14ac:dyDescent="0.25">
      <c r="D169">
        <v>160</v>
      </c>
      <c r="E169" s="1">
        <v>41911</v>
      </c>
      <c r="F169" t="b">
        <f t="shared" si="48"/>
        <v>0</v>
      </c>
      <c r="G169">
        <f t="shared" si="49"/>
        <v>9</v>
      </c>
      <c r="I169">
        <f t="shared" si="54"/>
        <v>1</v>
      </c>
      <c r="J169">
        <f t="shared" si="55"/>
        <v>1</v>
      </c>
      <c r="K169">
        <f t="shared" si="56"/>
        <v>0.15</v>
      </c>
      <c r="M169">
        <f t="shared" si="57"/>
        <v>90</v>
      </c>
      <c r="N169">
        <f t="shared" si="50"/>
        <v>15</v>
      </c>
      <c r="O169">
        <f t="shared" si="53"/>
        <v>17</v>
      </c>
      <c r="P169">
        <f t="shared" si="58"/>
        <v>17</v>
      </c>
      <c r="R169">
        <f t="shared" si="61"/>
        <v>36</v>
      </c>
      <c r="S169">
        <f t="shared" si="59"/>
        <v>0</v>
      </c>
      <c r="T169">
        <f t="shared" si="60"/>
        <v>19</v>
      </c>
      <c r="U169">
        <f t="shared" si="51"/>
        <v>17</v>
      </c>
    </row>
  </sheetData>
  <conditionalFormatting sqref="F10">
    <cfRule type="cellIs" dxfId="10" priority="3" operator="equal">
      <formula>TRUE</formula>
    </cfRule>
  </conditionalFormatting>
  <conditionalFormatting sqref="F10:F169">
    <cfRule type="cellIs" dxfId="9" priority="2" operator="equal">
      <formula>TRUE</formula>
    </cfRule>
  </conditionalFormatting>
  <conditionalFormatting sqref="T10:T169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0696-86F7-43B0-9BE4-E193597DFE51}">
  <dimension ref="B2:AB169"/>
  <sheetViews>
    <sheetView tabSelected="1" workbookViewId="0">
      <pane xSplit="4" ySplit="9" topLeftCell="N10" activePane="bottomRight" state="frozen"/>
      <selection pane="topRight" activeCell="E1" sqref="E1"/>
      <selection pane="bottomLeft" activeCell="A10" sqref="A10"/>
      <selection pane="bottomRight" activeCell="V26" sqref="V26"/>
    </sheetView>
  </sheetViews>
  <sheetFormatPr defaultRowHeight="15" x14ac:dyDescent="0.25"/>
  <cols>
    <col min="2" max="2" width="16" customWidth="1"/>
    <col min="3" max="3" width="10.42578125" customWidth="1"/>
    <col min="5" max="5" width="10.140625" bestFit="1" customWidth="1"/>
    <col min="6" max="6" width="10.7109375" customWidth="1"/>
    <col min="9" max="9" width="14.85546875" customWidth="1"/>
    <col min="10" max="10" width="14.7109375" customWidth="1"/>
    <col min="13" max="13" width="14" customWidth="1"/>
    <col min="14" max="14" width="12.42578125" customWidth="1"/>
    <col min="15" max="15" width="11.85546875" customWidth="1"/>
    <col min="16" max="16" width="12.28515625" customWidth="1"/>
    <col min="17" max="17" width="13.5703125" customWidth="1"/>
    <col min="18" max="18" width="13.7109375" customWidth="1"/>
    <col min="20" max="20" width="13.42578125" customWidth="1"/>
    <col min="21" max="21" width="12.140625" customWidth="1"/>
    <col min="23" max="23" width="23.5703125" customWidth="1"/>
    <col min="28" max="28" width="21.42578125" customWidth="1"/>
  </cols>
  <sheetData>
    <row r="2" spans="2:28" x14ac:dyDescent="0.25">
      <c r="B2" s="2" t="s">
        <v>1</v>
      </c>
      <c r="C2" s="2">
        <v>744</v>
      </c>
    </row>
    <row r="3" spans="2:28" x14ac:dyDescent="0.25">
      <c r="B3" s="2" t="s">
        <v>5</v>
      </c>
      <c r="C3" s="3">
        <v>41759</v>
      </c>
    </row>
    <row r="4" spans="2:28" x14ac:dyDescent="0.25">
      <c r="B4" s="2" t="s">
        <v>6</v>
      </c>
      <c r="C4" s="3">
        <v>41815</v>
      </c>
    </row>
    <row r="5" spans="2:28" x14ac:dyDescent="0.25">
      <c r="B5" s="2" t="s">
        <v>10</v>
      </c>
      <c r="C5" s="2">
        <v>6</v>
      </c>
    </row>
    <row r="9" spans="2:28" x14ac:dyDescent="0.25">
      <c r="D9" t="s">
        <v>0</v>
      </c>
      <c r="E9" t="s">
        <v>2</v>
      </c>
      <c r="F9" t="s">
        <v>3</v>
      </c>
      <c r="G9" t="s">
        <v>22</v>
      </c>
      <c r="I9" t="s">
        <v>8</v>
      </c>
      <c r="J9" t="s">
        <v>7</v>
      </c>
      <c r="K9" t="s">
        <v>4</v>
      </c>
      <c r="M9" t="s">
        <v>9</v>
      </c>
      <c r="N9" t="s">
        <v>11</v>
      </c>
      <c r="O9" t="s">
        <v>12</v>
      </c>
      <c r="P9" t="s">
        <v>15</v>
      </c>
      <c r="R9" t="s">
        <v>13</v>
      </c>
      <c r="S9" t="s">
        <v>14</v>
      </c>
      <c r="T9" t="s">
        <v>16</v>
      </c>
      <c r="U9" t="s">
        <v>23</v>
      </c>
    </row>
    <row r="10" spans="2:28" x14ac:dyDescent="0.25">
      <c r="D10">
        <v>1</v>
      </c>
      <c r="E10" s="1">
        <v>41752</v>
      </c>
      <c r="F10" t="b">
        <f>WEEKDAY(E10,2) &gt;= 6</f>
        <v>0</v>
      </c>
      <c r="G10">
        <f>MONTH(E10)</f>
        <v>4</v>
      </c>
      <c r="I10">
        <f>IF(AND(E10&gt;=$C$3, E10&lt;$C$4), IF(MOD($C$3-E10, 7) = 0, 1.04, 1), 1)</f>
        <v>1</v>
      </c>
      <c r="J10">
        <f>IF(E10&gt;=$C$4, IF(MOD($C$4-E10, 7) = 0, 0.9, 1), 1)</f>
        <v>1</v>
      </c>
      <c r="K10">
        <v>0.5</v>
      </c>
      <c r="M10">
        <f>K10*$C$2</f>
        <v>372</v>
      </c>
      <c r="N10">
        <v>0</v>
      </c>
      <c r="O10">
        <v>0</v>
      </c>
      <c r="P10">
        <v>0</v>
      </c>
      <c r="R10">
        <v>0</v>
      </c>
      <c r="S10">
        <f>IF(P10-R10 &lt; 0, 0, P10-R10)</f>
        <v>0</v>
      </c>
      <c r="T10">
        <f t="shared" ref="T10:T73" si="0">IF(S10=0,R10-P10,0)</f>
        <v>0</v>
      </c>
      <c r="U10">
        <f t="shared" ref="U10:U15" si="1">P10-S10</f>
        <v>0</v>
      </c>
    </row>
    <row r="11" spans="2:28" x14ac:dyDescent="0.25">
      <c r="D11">
        <v>2</v>
      </c>
      <c r="E11" s="1">
        <v>41753</v>
      </c>
      <c r="F11" t="b">
        <f t="shared" ref="F11:F74" si="2">WEEKDAY(E11,2) &gt;= 6</f>
        <v>0</v>
      </c>
      <c r="G11">
        <f t="shared" ref="G11:G74" si="3">MONTH(E11)</f>
        <v>4</v>
      </c>
      <c r="I11">
        <f t="shared" ref="I11:I74" si="4">IF(AND(E11&gt;=$C$3, E11&lt;$C$4), IF(MOD($C$3-E11, 7) = 0, 1.04, 1), 1)</f>
        <v>1</v>
      </c>
      <c r="J11">
        <f t="shared" ref="J11:J74" si="5">IF(E11&gt;=$C$4, IF(MOD($C$4-E11, 7) = 0, 0.9, 1), 1)</f>
        <v>1</v>
      </c>
      <c r="K11">
        <f>ROUND(K10*I11*J11, 2)</f>
        <v>0.5</v>
      </c>
      <c r="M11">
        <f t="shared" ref="M11:M74" si="6">K11*$C$2</f>
        <v>372</v>
      </c>
      <c r="N11">
        <f>ROUNDDOWN(M10/$C$5, 0)</f>
        <v>62</v>
      </c>
      <c r="O11">
        <v>0</v>
      </c>
      <c r="P11">
        <f>O11+S10</f>
        <v>0</v>
      </c>
      <c r="R11">
        <v>0</v>
      </c>
      <c r="S11">
        <f t="shared" ref="S11:S74" si="7">IF(P11-R11 &lt; 0, 0, P11-R11)</f>
        <v>0</v>
      </c>
      <c r="T11">
        <f t="shared" si="0"/>
        <v>0</v>
      </c>
      <c r="U11">
        <f t="shared" si="1"/>
        <v>0</v>
      </c>
    </row>
    <row r="12" spans="2:28" x14ac:dyDescent="0.25">
      <c r="D12">
        <v>3</v>
      </c>
      <c r="E12" s="1">
        <v>41754</v>
      </c>
      <c r="F12" t="b">
        <f t="shared" si="2"/>
        <v>0</v>
      </c>
      <c r="G12">
        <f t="shared" si="3"/>
        <v>4</v>
      </c>
      <c r="I12">
        <f t="shared" si="4"/>
        <v>1</v>
      </c>
      <c r="J12">
        <f t="shared" si="5"/>
        <v>1</v>
      </c>
      <c r="K12">
        <f t="shared" ref="K12:K75" si="8">ROUND(K11*I12*J12, 2)</f>
        <v>0.5</v>
      </c>
      <c r="M12">
        <f t="shared" si="6"/>
        <v>372</v>
      </c>
      <c r="N12">
        <f t="shared" ref="N12:N75" si="9">ROUNDDOWN(M11/$C$5, 0)</f>
        <v>62</v>
      </c>
      <c r="O12">
        <v>0</v>
      </c>
      <c r="P12">
        <f t="shared" ref="P12:P75" si="10">O12+S11</f>
        <v>0</v>
      </c>
      <c r="R12">
        <v>0</v>
      </c>
      <c r="S12">
        <f t="shared" si="7"/>
        <v>0</v>
      </c>
      <c r="T12">
        <f t="shared" si="0"/>
        <v>0</v>
      </c>
      <c r="U12">
        <f t="shared" si="1"/>
        <v>0</v>
      </c>
    </row>
    <row r="13" spans="2:28" x14ac:dyDescent="0.25">
      <c r="D13">
        <v>4</v>
      </c>
      <c r="E13" s="1">
        <v>41755</v>
      </c>
      <c r="F13" t="b">
        <f t="shared" si="2"/>
        <v>1</v>
      </c>
      <c r="G13">
        <f t="shared" si="3"/>
        <v>4</v>
      </c>
      <c r="I13">
        <f t="shared" si="4"/>
        <v>1</v>
      </c>
      <c r="J13">
        <f t="shared" si="5"/>
        <v>1</v>
      </c>
      <c r="K13">
        <f t="shared" si="8"/>
        <v>0.5</v>
      </c>
      <c r="M13">
        <f t="shared" si="6"/>
        <v>372</v>
      </c>
      <c r="N13">
        <f t="shared" si="9"/>
        <v>62</v>
      </c>
      <c r="O13">
        <v>0</v>
      </c>
      <c r="P13">
        <f t="shared" si="10"/>
        <v>0</v>
      </c>
      <c r="R13">
        <v>0</v>
      </c>
      <c r="S13">
        <f t="shared" si="7"/>
        <v>0</v>
      </c>
      <c r="T13">
        <f t="shared" si="0"/>
        <v>0</v>
      </c>
      <c r="U13">
        <f t="shared" si="1"/>
        <v>0</v>
      </c>
      <c r="W13" s="4" t="s">
        <v>17</v>
      </c>
      <c r="X13" s="4">
        <f>SUM(M:M)</f>
        <v>51343.44000000001</v>
      </c>
      <c r="AA13" s="4" t="s">
        <v>20</v>
      </c>
      <c r="AB13" s="4" t="s">
        <v>21</v>
      </c>
    </row>
    <row r="14" spans="2:28" x14ac:dyDescent="0.25">
      <c r="D14">
        <v>5</v>
      </c>
      <c r="E14" s="1">
        <v>41756</v>
      </c>
      <c r="F14" t="b">
        <f t="shared" si="2"/>
        <v>1</v>
      </c>
      <c r="G14">
        <f t="shared" si="3"/>
        <v>4</v>
      </c>
      <c r="I14">
        <f t="shared" si="4"/>
        <v>1</v>
      </c>
      <c r="J14">
        <f t="shared" si="5"/>
        <v>1</v>
      </c>
      <c r="K14">
        <f t="shared" si="8"/>
        <v>0.5</v>
      </c>
      <c r="M14">
        <f t="shared" si="6"/>
        <v>372</v>
      </c>
      <c r="N14">
        <f t="shared" si="9"/>
        <v>62</v>
      </c>
      <c r="O14">
        <v>0</v>
      </c>
      <c r="P14">
        <f t="shared" si="10"/>
        <v>0</v>
      </c>
      <c r="R14">
        <v>0</v>
      </c>
      <c r="S14">
        <f t="shared" si="7"/>
        <v>0</v>
      </c>
      <c r="T14">
        <f t="shared" si="0"/>
        <v>0</v>
      </c>
      <c r="U14">
        <f t="shared" si="1"/>
        <v>0</v>
      </c>
      <c r="W14" s="4" t="s">
        <v>18</v>
      </c>
      <c r="X14" s="4">
        <f>SUM(R:R)</f>
        <v>8360</v>
      </c>
      <c r="AA14" s="4">
        <v>4</v>
      </c>
      <c r="AB14" s="4">
        <f>SUMIF(G:G,AA14,U:U)</f>
        <v>72</v>
      </c>
    </row>
    <row r="15" spans="2:28" x14ac:dyDescent="0.25">
      <c r="D15">
        <v>6</v>
      </c>
      <c r="E15" s="1">
        <v>41757</v>
      </c>
      <c r="F15" t="b">
        <f t="shared" si="2"/>
        <v>0</v>
      </c>
      <c r="G15">
        <f t="shared" si="3"/>
        <v>4</v>
      </c>
      <c r="I15">
        <f t="shared" si="4"/>
        <v>1</v>
      </c>
      <c r="J15">
        <f t="shared" si="5"/>
        <v>1</v>
      </c>
      <c r="K15">
        <f t="shared" si="8"/>
        <v>0.5</v>
      </c>
      <c r="M15">
        <f t="shared" si="6"/>
        <v>372</v>
      </c>
      <c r="N15">
        <f t="shared" si="9"/>
        <v>62</v>
      </c>
      <c r="O15">
        <v>0</v>
      </c>
      <c r="P15">
        <f t="shared" si="10"/>
        <v>0</v>
      </c>
      <c r="R15">
        <v>0</v>
      </c>
      <c r="S15">
        <f t="shared" si="7"/>
        <v>0</v>
      </c>
      <c r="T15">
        <f t="shared" si="0"/>
        <v>0</v>
      </c>
      <c r="U15">
        <f t="shared" si="1"/>
        <v>0</v>
      </c>
      <c r="W15" s="4" t="s">
        <v>19</v>
      </c>
      <c r="X15" s="4">
        <f>COUNTIFS(T:T,"&gt;0")</f>
        <v>0</v>
      </c>
      <c r="AA15" s="4">
        <v>5</v>
      </c>
      <c r="AB15" s="4">
        <f t="shared" ref="AB15:AB19" si="11">SUMIF(G:G,AA15,U:U)</f>
        <v>1692</v>
      </c>
    </row>
    <row r="16" spans="2:28" x14ac:dyDescent="0.25">
      <c r="D16">
        <v>7</v>
      </c>
      <c r="E16" s="1">
        <v>41758</v>
      </c>
      <c r="F16" t="b">
        <f t="shared" si="2"/>
        <v>0</v>
      </c>
      <c r="G16">
        <f t="shared" si="3"/>
        <v>4</v>
      </c>
      <c r="I16">
        <f t="shared" si="4"/>
        <v>1</v>
      </c>
      <c r="J16">
        <f t="shared" si="5"/>
        <v>1</v>
      </c>
      <c r="K16">
        <f t="shared" si="8"/>
        <v>0.5</v>
      </c>
      <c r="M16">
        <f t="shared" si="6"/>
        <v>372</v>
      </c>
      <c r="N16">
        <f t="shared" si="9"/>
        <v>62</v>
      </c>
      <c r="O16">
        <f>N11</f>
        <v>62</v>
      </c>
      <c r="P16">
        <f t="shared" si="10"/>
        <v>62</v>
      </c>
      <c r="R16">
        <f>F16*64 + 36</f>
        <v>36</v>
      </c>
      <c r="S16">
        <f t="shared" si="7"/>
        <v>26</v>
      </c>
      <c r="T16">
        <f t="shared" si="0"/>
        <v>0</v>
      </c>
      <c r="U16">
        <f>P16-S16</f>
        <v>36</v>
      </c>
      <c r="W16" s="4" t="s">
        <v>24</v>
      </c>
      <c r="X16" s="4">
        <f>SUM(O:O)</f>
        <v>8365</v>
      </c>
      <c r="AA16" s="4">
        <v>6</v>
      </c>
      <c r="AB16" s="4">
        <f t="shared" si="11"/>
        <v>1656</v>
      </c>
    </row>
    <row r="17" spans="4:28" x14ac:dyDescent="0.25">
      <c r="D17">
        <v>8</v>
      </c>
      <c r="E17" s="1">
        <v>41759</v>
      </c>
      <c r="F17" t="b">
        <f t="shared" si="2"/>
        <v>0</v>
      </c>
      <c r="G17">
        <f t="shared" si="3"/>
        <v>4</v>
      </c>
      <c r="I17">
        <f t="shared" si="4"/>
        <v>1.04</v>
      </c>
      <c r="J17">
        <f t="shared" si="5"/>
        <v>1</v>
      </c>
      <c r="K17">
        <f t="shared" si="8"/>
        <v>0.52</v>
      </c>
      <c r="M17">
        <f t="shared" si="6"/>
        <v>386.88</v>
      </c>
      <c r="N17">
        <f t="shared" si="9"/>
        <v>62</v>
      </c>
      <c r="O17">
        <f>N12</f>
        <v>62</v>
      </c>
      <c r="P17">
        <f t="shared" si="10"/>
        <v>88</v>
      </c>
      <c r="R17">
        <f>F17*64 + 36</f>
        <v>36</v>
      </c>
      <c r="S17">
        <f t="shared" si="7"/>
        <v>52</v>
      </c>
      <c r="T17">
        <f t="shared" si="0"/>
        <v>0</v>
      </c>
      <c r="U17">
        <f t="shared" ref="U17:U80" si="12">P17-S17</f>
        <v>36</v>
      </c>
      <c r="AA17" s="4">
        <v>7</v>
      </c>
      <c r="AB17" s="4">
        <f t="shared" si="11"/>
        <v>1628</v>
      </c>
    </row>
    <row r="18" spans="4:28" x14ac:dyDescent="0.25">
      <c r="D18">
        <v>9</v>
      </c>
      <c r="E18" s="1">
        <v>41760</v>
      </c>
      <c r="F18" t="b">
        <f t="shared" si="2"/>
        <v>0</v>
      </c>
      <c r="G18">
        <f t="shared" si="3"/>
        <v>5</v>
      </c>
      <c r="I18">
        <f t="shared" si="4"/>
        <v>1</v>
      </c>
      <c r="J18">
        <f t="shared" si="5"/>
        <v>1</v>
      </c>
      <c r="K18">
        <f t="shared" si="8"/>
        <v>0.52</v>
      </c>
      <c r="M18">
        <f t="shared" si="6"/>
        <v>386.88</v>
      </c>
      <c r="N18">
        <f t="shared" si="9"/>
        <v>64</v>
      </c>
      <c r="O18">
        <f>N13</f>
        <v>62</v>
      </c>
      <c r="P18">
        <f t="shared" si="10"/>
        <v>114</v>
      </c>
      <c r="R18">
        <f>F18*64 + 36</f>
        <v>36</v>
      </c>
      <c r="S18">
        <f t="shared" si="7"/>
        <v>78</v>
      </c>
      <c r="T18">
        <f t="shared" si="0"/>
        <v>0</v>
      </c>
      <c r="U18">
        <f t="shared" si="12"/>
        <v>36</v>
      </c>
      <c r="AA18" s="4">
        <v>8</v>
      </c>
      <c r="AB18" s="4">
        <f t="shared" si="11"/>
        <v>1756</v>
      </c>
    </row>
    <row r="19" spans="4:28" x14ac:dyDescent="0.25">
      <c r="D19">
        <v>10</v>
      </c>
      <c r="E19" s="1">
        <v>41761</v>
      </c>
      <c r="F19" t="b">
        <f t="shared" si="2"/>
        <v>0</v>
      </c>
      <c r="G19">
        <f t="shared" si="3"/>
        <v>5</v>
      </c>
      <c r="I19">
        <f t="shared" si="4"/>
        <v>1</v>
      </c>
      <c r="J19">
        <f t="shared" si="5"/>
        <v>1</v>
      </c>
      <c r="K19">
        <f t="shared" si="8"/>
        <v>0.52</v>
      </c>
      <c r="M19">
        <f t="shared" si="6"/>
        <v>386.88</v>
      </c>
      <c r="N19">
        <f t="shared" si="9"/>
        <v>64</v>
      </c>
      <c r="O19">
        <f>N14</f>
        <v>62</v>
      </c>
      <c r="P19">
        <f t="shared" si="10"/>
        <v>140</v>
      </c>
      <c r="R19">
        <f>F19*64 + 36</f>
        <v>36</v>
      </c>
      <c r="S19">
        <f t="shared" si="7"/>
        <v>104</v>
      </c>
      <c r="T19">
        <f t="shared" si="0"/>
        <v>0</v>
      </c>
      <c r="U19">
        <f t="shared" si="12"/>
        <v>36</v>
      </c>
      <c r="AA19" s="4">
        <v>9</v>
      </c>
      <c r="AB19" s="4">
        <f t="shared" si="11"/>
        <v>1556</v>
      </c>
    </row>
    <row r="20" spans="4:28" x14ac:dyDescent="0.25">
      <c r="D20">
        <v>11</v>
      </c>
      <c r="E20" s="1">
        <v>41762</v>
      </c>
      <c r="F20" t="b">
        <f t="shared" si="2"/>
        <v>1</v>
      </c>
      <c r="G20">
        <f t="shared" si="3"/>
        <v>5</v>
      </c>
      <c r="I20">
        <f t="shared" si="4"/>
        <v>1</v>
      </c>
      <c r="J20">
        <f t="shared" si="5"/>
        <v>1</v>
      </c>
      <c r="K20">
        <f t="shared" si="8"/>
        <v>0.52</v>
      </c>
      <c r="M20">
        <f t="shared" si="6"/>
        <v>386.88</v>
      </c>
      <c r="N20">
        <f t="shared" si="9"/>
        <v>64</v>
      </c>
      <c r="O20">
        <f>N15</f>
        <v>62</v>
      </c>
      <c r="P20">
        <f t="shared" si="10"/>
        <v>166</v>
      </c>
      <c r="R20">
        <f>F20*64 + 36</f>
        <v>100</v>
      </c>
      <c r="S20">
        <f t="shared" si="7"/>
        <v>66</v>
      </c>
      <c r="T20">
        <f t="shared" si="0"/>
        <v>0</v>
      </c>
      <c r="U20">
        <f t="shared" si="12"/>
        <v>100</v>
      </c>
    </row>
    <row r="21" spans="4:28" x14ac:dyDescent="0.25">
      <c r="D21">
        <v>12</v>
      </c>
      <c r="E21" s="1">
        <v>41763</v>
      </c>
      <c r="F21" t="b">
        <f t="shared" si="2"/>
        <v>1</v>
      </c>
      <c r="G21">
        <f t="shared" si="3"/>
        <v>5</v>
      </c>
      <c r="I21">
        <f t="shared" si="4"/>
        <v>1</v>
      </c>
      <c r="J21">
        <f t="shared" si="5"/>
        <v>1</v>
      </c>
      <c r="K21">
        <f t="shared" si="8"/>
        <v>0.52</v>
      </c>
      <c r="M21">
        <f t="shared" si="6"/>
        <v>386.88</v>
      </c>
      <c r="N21">
        <f t="shared" si="9"/>
        <v>64</v>
      </c>
      <c r="O21">
        <f>N16</f>
        <v>62</v>
      </c>
      <c r="P21">
        <f t="shared" si="10"/>
        <v>128</v>
      </c>
      <c r="R21">
        <f>F21*64 + 36</f>
        <v>100</v>
      </c>
      <c r="S21">
        <f t="shared" si="7"/>
        <v>28</v>
      </c>
      <c r="T21">
        <f>IF(S21=0,R21-P21,0)</f>
        <v>0</v>
      </c>
      <c r="U21">
        <f t="shared" si="12"/>
        <v>100</v>
      </c>
    </row>
    <row r="22" spans="4:28" x14ac:dyDescent="0.25">
      <c r="D22">
        <v>13</v>
      </c>
      <c r="E22" s="1">
        <v>41764</v>
      </c>
      <c r="F22" t="b">
        <f t="shared" si="2"/>
        <v>0</v>
      </c>
      <c r="G22">
        <f t="shared" si="3"/>
        <v>5</v>
      </c>
      <c r="I22">
        <f t="shared" si="4"/>
        <v>1</v>
      </c>
      <c r="J22">
        <f t="shared" si="5"/>
        <v>1</v>
      </c>
      <c r="K22">
        <f t="shared" si="8"/>
        <v>0.52</v>
      </c>
      <c r="M22">
        <f t="shared" si="6"/>
        <v>386.88</v>
      </c>
      <c r="N22">
        <f t="shared" si="9"/>
        <v>64</v>
      </c>
      <c r="O22">
        <f>N17</f>
        <v>62</v>
      </c>
      <c r="P22">
        <f t="shared" si="10"/>
        <v>90</v>
      </c>
      <c r="R22">
        <f>F22*64 + 36</f>
        <v>36</v>
      </c>
      <c r="S22">
        <f t="shared" si="7"/>
        <v>54</v>
      </c>
      <c r="T22">
        <f t="shared" si="0"/>
        <v>0</v>
      </c>
      <c r="U22">
        <f t="shared" si="12"/>
        <v>36</v>
      </c>
    </row>
    <row r="23" spans="4:28" x14ac:dyDescent="0.25">
      <c r="D23">
        <v>14</v>
      </c>
      <c r="E23" s="1">
        <v>41765</v>
      </c>
      <c r="F23" t="b">
        <f t="shared" si="2"/>
        <v>0</v>
      </c>
      <c r="G23">
        <f t="shared" si="3"/>
        <v>5</v>
      </c>
      <c r="I23">
        <f t="shared" si="4"/>
        <v>1</v>
      </c>
      <c r="J23">
        <f t="shared" si="5"/>
        <v>1</v>
      </c>
      <c r="K23">
        <f t="shared" si="8"/>
        <v>0.52</v>
      </c>
      <c r="M23">
        <f t="shared" si="6"/>
        <v>386.88</v>
      </c>
      <c r="N23">
        <f t="shared" si="9"/>
        <v>64</v>
      </c>
      <c r="O23">
        <f>N18</f>
        <v>64</v>
      </c>
      <c r="P23">
        <f t="shared" si="10"/>
        <v>118</v>
      </c>
      <c r="R23">
        <f>F23*64 + 36</f>
        <v>36</v>
      </c>
      <c r="S23">
        <f t="shared" si="7"/>
        <v>82</v>
      </c>
      <c r="T23">
        <f t="shared" si="0"/>
        <v>0</v>
      </c>
      <c r="U23">
        <f t="shared" si="12"/>
        <v>36</v>
      </c>
    </row>
    <row r="24" spans="4:28" x14ac:dyDescent="0.25">
      <c r="D24">
        <v>15</v>
      </c>
      <c r="E24" s="1">
        <v>41766</v>
      </c>
      <c r="F24" t="b">
        <f t="shared" si="2"/>
        <v>0</v>
      </c>
      <c r="G24">
        <f t="shared" si="3"/>
        <v>5</v>
      </c>
      <c r="I24">
        <f t="shared" si="4"/>
        <v>1.04</v>
      </c>
      <c r="J24">
        <f t="shared" si="5"/>
        <v>1</v>
      </c>
      <c r="K24">
        <f t="shared" si="8"/>
        <v>0.54</v>
      </c>
      <c r="M24">
        <f t="shared" si="6"/>
        <v>401.76000000000005</v>
      </c>
      <c r="N24">
        <f t="shared" si="9"/>
        <v>64</v>
      </c>
      <c r="O24">
        <f t="shared" ref="O24:O87" si="13">N19</f>
        <v>64</v>
      </c>
      <c r="P24">
        <f t="shared" si="10"/>
        <v>146</v>
      </c>
      <c r="R24">
        <f>F24*64 + 36</f>
        <v>36</v>
      </c>
      <c r="S24">
        <f t="shared" si="7"/>
        <v>110</v>
      </c>
      <c r="T24">
        <f t="shared" si="0"/>
        <v>0</v>
      </c>
      <c r="U24">
        <f t="shared" si="12"/>
        <v>36</v>
      </c>
    </row>
    <row r="25" spans="4:28" x14ac:dyDescent="0.25">
      <c r="D25">
        <v>16</v>
      </c>
      <c r="E25" s="1">
        <v>41767</v>
      </c>
      <c r="F25" t="b">
        <f t="shared" si="2"/>
        <v>0</v>
      </c>
      <c r="G25">
        <f t="shared" si="3"/>
        <v>5</v>
      </c>
      <c r="I25">
        <f t="shared" si="4"/>
        <v>1</v>
      </c>
      <c r="J25">
        <f t="shared" si="5"/>
        <v>1</v>
      </c>
      <c r="K25">
        <f t="shared" si="8"/>
        <v>0.54</v>
      </c>
      <c r="M25">
        <f t="shared" si="6"/>
        <v>401.76000000000005</v>
      </c>
      <c r="N25">
        <f t="shared" si="9"/>
        <v>66</v>
      </c>
      <c r="O25">
        <f t="shared" si="13"/>
        <v>64</v>
      </c>
      <c r="P25">
        <f t="shared" si="10"/>
        <v>174</v>
      </c>
      <c r="R25">
        <f>F25*64 + 36</f>
        <v>36</v>
      </c>
      <c r="S25">
        <f t="shared" si="7"/>
        <v>138</v>
      </c>
      <c r="T25">
        <f t="shared" si="0"/>
        <v>0</v>
      </c>
      <c r="U25">
        <f t="shared" si="12"/>
        <v>36</v>
      </c>
    </row>
    <row r="26" spans="4:28" x14ac:dyDescent="0.25">
      <c r="D26">
        <v>17</v>
      </c>
      <c r="E26" s="1">
        <v>41768</v>
      </c>
      <c r="F26" t="b">
        <f t="shared" si="2"/>
        <v>0</v>
      </c>
      <c r="G26">
        <f t="shared" si="3"/>
        <v>5</v>
      </c>
      <c r="I26">
        <f t="shared" si="4"/>
        <v>1</v>
      </c>
      <c r="J26">
        <f t="shared" si="5"/>
        <v>1</v>
      </c>
      <c r="K26">
        <f t="shared" si="8"/>
        <v>0.54</v>
      </c>
      <c r="M26">
        <f t="shared" si="6"/>
        <v>401.76000000000005</v>
      </c>
      <c r="N26">
        <f t="shared" si="9"/>
        <v>66</v>
      </c>
      <c r="O26">
        <f t="shared" si="13"/>
        <v>64</v>
      </c>
      <c r="P26">
        <f t="shared" si="10"/>
        <v>202</v>
      </c>
      <c r="R26">
        <f>F26*64 + 36</f>
        <v>36</v>
      </c>
      <c r="S26">
        <f t="shared" si="7"/>
        <v>166</v>
      </c>
      <c r="T26">
        <f t="shared" si="0"/>
        <v>0</v>
      </c>
      <c r="U26">
        <f t="shared" si="12"/>
        <v>36</v>
      </c>
    </row>
    <row r="27" spans="4:28" x14ac:dyDescent="0.25">
      <c r="D27">
        <v>18</v>
      </c>
      <c r="E27" s="1">
        <v>41769</v>
      </c>
      <c r="F27" t="b">
        <f t="shared" si="2"/>
        <v>1</v>
      </c>
      <c r="G27">
        <f t="shared" si="3"/>
        <v>5</v>
      </c>
      <c r="I27">
        <f t="shared" si="4"/>
        <v>1</v>
      </c>
      <c r="J27">
        <f t="shared" si="5"/>
        <v>1</v>
      </c>
      <c r="K27">
        <f t="shared" si="8"/>
        <v>0.54</v>
      </c>
      <c r="M27">
        <f t="shared" si="6"/>
        <v>401.76000000000005</v>
      </c>
      <c r="N27">
        <f t="shared" si="9"/>
        <v>66</v>
      </c>
      <c r="O27">
        <f t="shared" si="13"/>
        <v>64</v>
      </c>
      <c r="P27">
        <f t="shared" si="10"/>
        <v>230</v>
      </c>
      <c r="R27">
        <f>F27*64 + 36</f>
        <v>100</v>
      </c>
      <c r="S27">
        <f t="shared" si="7"/>
        <v>130</v>
      </c>
      <c r="T27">
        <f t="shared" si="0"/>
        <v>0</v>
      </c>
      <c r="U27">
        <f t="shared" si="12"/>
        <v>100</v>
      </c>
    </row>
    <row r="28" spans="4:28" x14ac:dyDescent="0.25">
      <c r="D28">
        <v>19</v>
      </c>
      <c r="E28" s="1">
        <v>41770</v>
      </c>
      <c r="F28" t="b">
        <f t="shared" si="2"/>
        <v>1</v>
      </c>
      <c r="G28">
        <f t="shared" si="3"/>
        <v>5</v>
      </c>
      <c r="I28">
        <f t="shared" si="4"/>
        <v>1</v>
      </c>
      <c r="J28">
        <f t="shared" si="5"/>
        <v>1</v>
      </c>
      <c r="K28">
        <f t="shared" si="8"/>
        <v>0.54</v>
      </c>
      <c r="M28">
        <f t="shared" si="6"/>
        <v>401.76000000000005</v>
      </c>
      <c r="N28">
        <f t="shared" si="9"/>
        <v>66</v>
      </c>
      <c r="O28">
        <f t="shared" si="13"/>
        <v>64</v>
      </c>
      <c r="P28">
        <f t="shared" si="10"/>
        <v>194</v>
      </c>
      <c r="R28">
        <f>F28*64 + 36</f>
        <v>100</v>
      </c>
      <c r="S28">
        <f t="shared" si="7"/>
        <v>94</v>
      </c>
      <c r="T28">
        <f t="shared" si="0"/>
        <v>0</v>
      </c>
      <c r="U28">
        <f t="shared" si="12"/>
        <v>100</v>
      </c>
    </row>
    <row r="29" spans="4:28" x14ac:dyDescent="0.25">
      <c r="D29">
        <v>20</v>
      </c>
      <c r="E29" s="1">
        <v>41771</v>
      </c>
      <c r="F29" t="b">
        <f t="shared" si="2"/>
        <v>0</v>
      </c>
      <c r="G29">
        <f t="shared" si="3"/>
        <v>5</v>
      </c>
      <c r="I29">
        <f t="shared" si="4"/>
        <v>1</v>
      </c>
      <c r="J29">
        <f t="shared" si="5"/>
        <v>1</v>
      </c>
      <c r="K29">
        <f t="shared" si="8"/>
        <v>0.54</v>
      </c>
      <c r="M29">
        <f t="shared" si="6"/>
        <v>401.76000000000005</v>
      </c>
      <c r="N29">
        <f t="shared" si="9"/>
        <v>66</v>
      </c>
      <c r="O29">
        <f t="shared" si="13"/>
        <v>64</v>
      </c>
      <c r="P29">
        <f t="shared" si="10"/>
        <v>158</v>
      </c>
      <c r="R29">
        <f>F29*64 + 36</f>
        <v>36</v>
      </c>
      <c r="S29">
        <f t="shared" si="7"/>
        <v>122</v>
      </c>
      <c r="T29">
        <f t="shared" si="0"/>
        <v>0</v>
      </c>
      <c r="U29">
        <f t="shared" si="12"/>
        <v>36</v>
      </c>
    </row>
    <row r="30" spans="4:28" x14ac:dyDescent="0.25">
      <c r="D30">
        <v>21</v>
      </c>
      <c r="E30" s="1">
        <v>41772</v>
      </c>
      <c r="F30" t="b">
        <f t="shared" si="2"/>
        <v>0</v>
      </c>
      <c r="G30">
        <f t="shared" si="3"/>
        <v>5</v>
      </c>
      <c r="I30">
        <f t="shared" si="4"/>
        <v>1</v>
      </c>
      <c r="J30">
        <f t="shared" si="5"/>
        <v>1</v>
      </c>
      <c r="K30">
        <f t="shared" si="8"/>
        <v>0.54</v>
      </c>
      <c r="M30">
        <f t="shared" si="6"/>
        <v>401.76000000000005</v>
      </c>
      <c r="N30">
        <f t="shared" si="9"/>
        <v>66</v>
      </c>
      <c r="O30">
        <f t="shared" si="13"/>
        <v>66</v>
      </c>
      <c r="P30">
        <f t="shared" si="10"/>
        <v>188</v>
      </c>
      <c r="R30">
        <f>F30*64 + 36</f>
        <v>36</v>
      </c>
      <c r="S30">
        <f t="shared" si="7"/>
        <v>152</v>
      </c>
      <c r="T30">
        <f t="shared" si="0"/>
        <v>0</v>
      </c>
      <c r="U30">
        <f t="shared" si="12"/>
        <v>36</v>
      </c>
    </row>
    <row r="31" spans="4:28" x14ac:dyDescent="0.25">
      <c r="D31">
        <v>22</v>
      </c>
      <c r="E31" s="1">
        <v>41773</v>
      </c>
      <c r="F31" t="b">
        <f t="shared" si="2"/>
        <v>0</v>
      </c>
      <c r="G31">
        <f t="shared" si="3"/>
        <v>5</v>
      </c>
      <c r="I31">
        <f t="shared" si="4"/>
        <v>1.04</v>
      </c>
      <c r="J31">
        <f t="shared" si="5"/>
        <v>1</v>
      </c>
      <c r="K31">
        <f t="shared" si="8"/>
        <v>0.56000000000000005</v>
      </c>
      <c r="M31">
        <f t="shared" si="6"/>
        <v>416.64000000000004</v>
      </c>
      <c r="N31">
        <f t="shared" si="9"/>
        <v>66</v>
      </c>
      <c r="O31">
        <f t="shared" si="13"/>
        <v>66</v>
      </c>
      <c r="P31">
        <f t="shared" si="10"/>
        <v>218</v>
      </c>
      <c r="R31">
        <f>F31*64 + 36</f>
        <v>36</v>
      </c>
      <c r="S31">
        <f t="shared" si="7"/>
        <v>182</v>
      </c>
      <c r="T31">
        <f t="shared" si="0"/>
        <v>0</v>
      </c>
      <c r="U31">
        <f t="shared" si="12"/>
        <v>36</v>
      </c>
    </row>
    <row r="32" spans="4:28" x14ac:dyDescent="0.25">
      <c r="D32">
        <v>23</v>
      </c>
      <c r="E32" s="1">
        <v>41774</v>
      </c>
      <c r="F32" t="b">
        <f t="shared" si="2"/>
        <v>0</v>
      </c>
      <c r="G32">
        <f t="shared" si="3"/>
        <v>5</v>
      </c>
      <c r="I32">
        <f t="shared" si="4"/>
        <v>1</v>
      </c>
      <c r="J32">
        <f t="shared" si="5"/>
        <v>1</v>
      </c>
      <c r="K32">
        <f t="shared" si="8"/>
        <v>0.56000000000000005</v>
      </c>
      <c r="M32">
        <f t="shared" si="6"/>
        <v>416.64000000000004</v>
      </c>
      <c r="N32">
        <f t="shared" si="9"/>
        <v>69</v>
      </c>
      <c r="O32">
        <f t="shared" si="13"/>
        <v>66</v>
      </c>
      <c r="P32">
        <f t="shared" si="10"/>
        <v>248</v>
      </c>
      <c r="R32">
        <f>F32*64 + 36</f>
        <v>36</v>
      </c>
      <c r="S32">
        <f t="shared" si="7"/>
        <v>212</v>
      </c>
      <c r="T32">
        <f t="shared" si="0"/>
        <v>0</v>
      </c>
      <c r="U32">
        <f t="shared" si="12"/>
        <v>36</v>
      </c>
    </row>
    <row r="33" spans="4:21" x14ac:dyDescent="0.25">
      <c r="D33">
        <v>24</v>
      </c>
      <c r="E33" s="1">
        <v>41775</v>
      </c>
      <c r="F33" t="b">
        <f t="shared" si="2"/>
        <v>0</v>
      </c>
      <c r="G33">
        <f t="shared" si="3"/>
        <v>5</v>
      </c>
      <c r="I33">
        <f t="shared" si="4"/>
        <v>1</v>
      </c>
      <c r="J33">
        <f t="shared" si="5"/>
        <v>1</v>
      </c>
      <c r="K33">
        <f t="shared" si="8"/>
        <v>0.56000000000000005</v>
      </c>
      <c r="M33">
        <f t="shared" si="6"/>
        <v>416.64000000000004</v>
      </c>
      <c r="N33">
        <f t="shared" si="9"/>
        <v>69</v>
      </c>
      <c r="O33">
        <f t="shared" si="13"/>
        <v>66</v>
      </c>
      <c r="P33">
        <f t="shared" si="10"/>
        <v>278</v>
      </c>
      <c r="R33">
        <f>F33*64 + 36</f>
        <v>36</v>
      </c>
      <c r="S33">
        <f t="shared" si="7"/>
        <v>242</v>
      </c>
      <c r="T33">
        <f t="shared" si="0"/>
        <v>0</v>
      </c>
      <c r="U33">
        <f t="shared" si="12"/>
        <v>36</v>
      </c>
    </row>
    <row r="34" spans="4:21" x14ac:dyDescent="0.25">
      <c r="D34">
        <v>25</v>
      </c>
      <c r="E34" s="1">
        <v>41776</v>
      </c>
      <c r="F34" t="b">
        <f t="shared" si="2"/>
        <v>1</v>
      </c>
      <c r="G34">
        <f t="shared" si="3"/>
        <v>5</v>
      </c>
      <c r="I34">
        <f t="shared" si="4"/>
        <v>1</v>
      </c>
      <c r="J34">
        <f t="shared" si="5"/>
        <v>1</v>
      </c>
      <c r="K34">
        <f t="shared" si="8"/>
        <v>0.56000000000000005</v>
      </c>
      <c r="M34">
        <f t="shared" si="6"/>
        <v>416.64000000000004</v>
      </c>
      <c r="N34">
        <f t="shared" si="9"/>
        <v>69</v>
      </c>
      <c r="O34">
        <f t="shared" si="13"/>
        <v>66</v>
      </c>
      <c r="P34">
        <f t="shared" si="10"/>
        <v>308</v>
      </c>
      <c r="R34">
        <f>F34*64 + 36</f>
        <v>100</v>
      </c>
      <c r="S34">
        <f t="shared" si="7"/>
        <v>208</v>
      </c>
      <c r="T34">
        <f t="shared" si="0"/>
        <v>0</v>
      </c>
      <c r="U34">
        <f t="shared" si="12"/>
        <v>100</v>
      </c>
    </row>
    <row r="35" spans="4:21" x14ac:dyDescent="0.25">
      <c r="D35">
        <v>26</v>
      </c>
      <c r="E35" s="1">
        <v>41777</v>
      </c>
      <c r="F35" t="b">
        <f t="shared" si="2"/>
        <v>1</v>
      </c>
      <c r="G35">
        <f t="shared" si="3"/>
        <v>5</v>
      </c>
      <c r="I35">
        <f t="shared" si="4"/>
        <v>1</v>
      </c>
      <c r="J35">
        <f t="shared" si="5"/>
        <v>1</v>
      </c>
      <c r="K35">
        <f t="shared" si="8"/>
        <v>0.56000000000000005</v>
      </c>
      <c r="M35">
        <f t="shared" si="6"/>
        <v>416.64000000000004</v>
      </c>
      <c r="N35">
        <f t="shared" si="9"/>
        <v>69</v>
      </c>
      <c r="O35">
        <f t="shared" si="13"/>
        <v>66</v>
      </c>
      <c r="P35">
        <f t="shared" si="10"/>
        <v>274</v>
      </c>
      <c r="R35">
        <f>F35*64 + 36</f>
        <v>100</v>
      </c>
      <c r="S35">
        <f t="shared" si="7"/>
        <v>174</v>
      </c>
      <c r="T35">
        <f t="shared" si="0"/>
        <v>0</v>
      </c>
      <c r="U35">
        <f t="shared" si="12"/>
        <v>100</v>
      </c>
    </row>
    <row r="36" spans="4:21" x14ac:dyDescent="0.25">
      <c r="D36">
        <v>27</v>
      </c>
      <c r="E36" s="1">
        <v>41778</v>
      </c>
      <c r="F36" t="b">
        <f t="shared" si="2"/>
        <v>0</v>
      </c>
      <c r="G36">
        <f t="shared" si="3"/>
        <v>5</v>
      </c>
      <c r="I36">
        <f t="shared" si="4"/>
        <v>1</v>
      </c>
      <c r="J36">
        <f t="shared" si="5"/>
        <v>1</v>
      </c>
      <c r="K36">
        <f t="shared" si="8"/>
        <v>0.56000000000000005</v>
      </c>
      <c r="M36">
        <f t="shared" si="6"/>
        <v>416.64000000000004</v>
      </c>
      <c r="N36">
        <f t="shared" si="9"/>
        <v>69</v>
      </c>
      <c r="O36">
        <f t="shared" si="13"/>
        <v>66</v>
      </c>
      <c r="P36">
        <f t="shared" si="10"/>
        <v>240</v>
      </c>
      <c r="R36">
        <f>F36*64 + 36</f>
        <v>36</v>
      </c>
      <c r="S36">
        <f t="shared" si="7"/>
        <v>204</v>
      </c>
      <c r="T36">
        <f t="shared" si="0"/>
        <v>0</v>
      </c>
      <c r="U36">
        <f t="shared" si="12"/>
        <v>36</v>
      </c>
    </row>
    <row r="37" spans="4:21" x14ac:dyDescent="0.25">
      <c r="D37">
        <v>28</v>
      </c>
      <c r="E37" s="1">
        <v>41779</v>
      </c>
      <c r="F37" t="b">
        <f t="shared" si="2"/>
        <v>0</v>
      </c>
      <c r="G37">
        <f t="shared" si="3"/>
        <v>5</v>
      </c>
      <c r="I37">
        <f t="shared" si="4"/>
        <v>1</v>
      </c>
      <c r="J37">
        <f t="shared" si="5"/>
        <v>1</v>
      </c>
      <c r="K37">
        <f t="shared" si="8"/>
        <v>0.56000000000000005</v>
      </c>
      <c r="M37">
        <f t="shared" si="6"/>
        <v>416.64000000000004</v>
      </c>
      <c r="N37">
        <f t="shared" si="9"/>
        <v>69</v>
      </c>
      <c r="O37">
        <f t="shared" si="13"/>
        <v>69</v>
      </c>
      <c r="P37">
        <f t="shared" si="10"/>
        <v>273</v>
      </c>
      <c r="R37">
        <f t="shared" ref="R37:R100" si="14">F37*64 + 36</f>
        <v>36</v>
      </c>
      <c r="S37">
        <f t="shared" si="7"/>
        <v>237</v>
      </c>
      <c r="T37">
        <f t="shared" si="0"/>
        <v>0</v>
      </c>
      <c r="U37">
        <f t="shared" si="12"/>
        <v>36</v>
      </c>
    </row>
    <row r="38" spans="4:21" x14ac:dyDescent="0.25">
      <c r="D38">
        <v>29</v>
      </c>
      <c r="E38" s="1">
        <v>41780</v>
      </c>
      <c r="F38" t="b">
        <f t="shared" si="2"/>
        <v>0</v>
      </c>
      <c r="G38">
        <f t="shared" si="3"/>
        <v>5</v>
      </c>
      <c r="I38">
        <f t="shared" si="4"/>
        <v>1.04</v>
      </c>
      <c r="J38">
        <f t="shared" si="5"/>
        <v>1</v>
      </c>
      <c r="K38">
        <f t="shared" si="8"/>
        <v>0.57999999999999996</v>
      </c>
      <c r="M38">
        <f t="shared" si="6"/>
        <v>431.52</v>
      </c>
      <c r="N38">
        <f t="shared" si="9"/>
        <v>69</v>
      </c>
      <c r="O38">
        <f t="shared" si="13"/>
        <v>69</v>
      </c>
      <c r="P38">
        <f t="shared" si="10"/>
        <v>306</v>
      </c>
      <c r="R38">
        <f t="shared" si="14"/>
        <v>36</v>
      </c>
      <c r="S38">
        <f t="shared" si="7"/>
        <v>270</v>
      </c>
      <c r="T38">
        <f t="shared" si="0"/>
        <v>0</v>
      </c>
      <c r="U38">
        <f t="shared" si="12"/>
        <v>36</v>
      </c>
    </row>
    <row r="39" spans="4:21" x14ac:dyDescent="0.25">
      <c r="D39">
        <v>30</v>
      </c>
      <c r="E39" s="1">
        <v>41781</v>
      </c>
      <c r="F39" t="b">
        <f t="shared" si="2"/>
        <v>0</v>
      </c>
      <c r="G39">
        <f t="shared" si="3"/>
        <v>5</v>
      </c>
      <c r="I39">
        <f t="shared" si="4"/>
        <v>1</v>
      </c>
      <c r="J39">
        <f t="shared" si="5"/>
        <v>1</v>
      </c>
      <c r="K39">
        <f t="shared" si="8"/>
        <v>0.57999999999999996</v>
      </c>
      <c r="M39">
        <f t="shared" si="6"/>
        <v>431.52</v>
      </c>
      <c r="N39">
        <f t="shared" si="9"/>
        <v>71</v>
      </c>
      <c r="O39">
        <f t="shared" si="13"/>
        <v>69</v>
      </c>
      <c r="P39">
        <f t="shared" si="10"/>
        <v>339</v>
      </c>
      <c r="R39">
        <f t="shared" si="14"/>
        <v>36</v>
      </c>
      <c r="S39">
        <f t="shared" si="7"/>
        <v>303</v>
      </c>
      <c r="T39">
        <f t="shared" si="0"/>
        <v>0</v>
      </c>
      <c r="U39">
        <f t="shared" si="12"/>
        <v>36</v>
      </c>
    </row>
    <row r="40" spans="4:21" x14ac:dyDescent="0.25">
      <c r="D40">
        <v>31</v>
      </c>
      <c r="E40" s="1">
        <v>41782</v>
      </c>
      <c r="F40" t="b">
        <f t="shared" si="2"/>
        <v>0</v>
      </c>
      <c r="G40">
        <f t="shared" si="3"/>
        <v>5</v>
      </c>
      <c r="I40">
        <f t="shared" si="4"/>
        <v>1</v>
      </c>
      <c r="J40">
        <f t="shared" si="5"/>
        <v>1</v>
      </c>
      <c r="K40">
        <f t="shared" si="8"/>
        <v>0.57999999999999996</v>
      </c>
      <c r="M40">
        <f t="shared" si="6"/>
        <v>431.52</v>
      </c>
      <c r="N40">
        <f t="shared" si="9"/>
        <v>71</v>
      </c>
      <c r="O40">
        <f t="shared" si="13"/>
        <v>69</v>
      </c>
      <c r="P40">
        <f t="shared" si="10"/>
        <v>372</v>
      </c>
      <c r="R40">
        <f t="shared" si="14"/>
        <v>36</v>
      </c>
      <c r="S40">
        <f t="shared" si="7"/>
        <v>336</v>
      </c>
      <c r="T40">
        <f t="shared" si="0"/>
        <v>0</v>
      </c>
      <c r="U40">
        <f t="shared" si="12"/>
        <v>36</v>
      </c>
    </row>
    <row r="41" spans="4:21" x14ac:dyDescent="0.25">
      <c r="D41">
        <v>32</v>
      </c>
      <c r="E41" s="1">
        <v>41783</v>
      </c>
      <c r="F41" t="b">
        <f t="shared" si="2"/>
        <v>1</v>
      </c>
      <c r="G41">
        <f t="shared" si="3"/>
        <v>5</v>
      </c>
      <c r="I41">
        <f t="shared" si="4"/>
        <v>1</v>
      </c>
      <c r="J41">
        <f t="shared" si="5"/>
        <v>1</v>
      </c>
      <c r="K41">
        <f t="shared" si="8"/>
        <v>0.57999999999999996</v>
      </c>
      <c r="M41">
        <f t="shared" si="6"/>
        <v>431.52</v>
      </c>
      <c r="N41">
        <f t="shared" si="9"/>
        <v>71</v>
      </c>
      <c r="O41">
        <f t="shared" si="13"/>
        <v>69</v>
      </c>
      <c r="P41">
        <f t="shared" si="10"/>
        <v>405</v>
      </c>
      <c r="R41">
        <f t="shared" si="14"/>
        <v>100</v>
      </c>
      <c r="S41">
        <f t="shared" si="7"/>
        <v>305</v>
      </c>
      <c r="T41">
        <f t="shared" si="0"/>
        <v>0</v>
      </c>
      <c r="U41">
        <f t="shared" si="12"/>
        <v>100</v>
      </c>
    </row>
    <row r="42" spans="4:21" x14ac:dyDescent="0.25">
      <c r="D42">
        <v>33</v>
      </c>
      <c r="E42" s="1">
        <v>41784</v>
      </c>
      <c r="F42" t="b">
        <f t="shared" si="2"/>
        <v>1</v>
      </c>
      <c r="G42">
        <f t="shared" si="3"/>
        <v>5</v>
      </c>
      <c r="I42">
        <f t="shared" si="4"/>
        <v>1</v>
      </c>
      <c r="J42">
        <f t="shared" si="5"/>
        <v>1</v>
      </c>
      <c r="K42">
        <f t="shared" si="8"/>
        <v>0.57999999999999996</v>
      </c>
      <c r="M42">
        <f t="shared" si="6"/>
        <v>431.52</v>
      </c>
      <c r="N42">
        <f t="shared" si="9"/>
        <v>71</v>
      </c>
      <c r="O42">
        <f t="shared" si="13"/>
        <v>69</v>
      </c>
      <c r="P42">
        <f t="shared" si="10"/>
        <v>374</v>
      </c>
      <c r="R42">
        <f t="shared" si="14"/>
        <v>100</v>
      </c>
      <c r="S42">
        <f t="shared" si="7"/>
        <v>274</v>
      </c>
      <c r="T42">
        <f t="shared" si="0"/>
        <v>0</v>
      </c>
      <c r="U42">
        <f t="shared" si="12"/>
        <v>100</v>
      </c>
    </row>
    <row r="43" spans="4:21" x14ac:dyDescent="0.25">
      <c r="D43">
        <v>34</v>
      </c>
      <c r="E43" s="1">
        <v>41785</v>
      </c>
      <c r="F43" t="b">
        <f t="shared" si="2"/>
        <v>0</v>
      </c>
      <c r="G43">
        <f t="shared" si="3"/>
        <v>5</v>
      </c>
      <c r="I43">
        <f t="shared" si="4"/>
        <v>1</v>
      </c>
      <c r="J43">
        <f t="shared" si="5"/>
        <v>1</v>
      </c>
      <c r="K43">
        <f t="shared" si="8"/>
        <v>0.57999999999999996</v>
      </c>
      <c r="M43">
        <f t="shared" si="6"/>
        <v>431.52</v>
      </c>
      <c r="N43">
        <f t="shared" si="9"/>
        <v>71</v>
      </c>
      <c r="O43">
        <f t="shared" si="13"/>
        <v>69</v>
      </c>
      <c r="P43">
        <f t="shared" si="10"/>
        <v>343</v>
      </c>
      <c r="R43">
        <f t="shared" si="14"/>
        <v>36</v>
      </c>
      <c r="S43">
        <f t="shared" si="7"/>
        <v>307</v>
      </c>
      <c r="T43">
        <f t="shared" si="0"/>
        <v>0</v>
      </c>
      <c r="U43">
        <f t="shared" si="12"/>
        <v>36</v>
      </c>
    </row>
    <row r="44" spans="4:21" x14ac:dyDescent="0.25">
      <c r="D44">
        <v>35</v>
      </c>
      <c r="E44" s="1">
        <v>41786</v>
      </c>
      <c r="F44" t="b">
        <f t="shared" si="2"/>
        <v>0</v>
      </c>
      <c r="G44">
        <f t="shared" si="3"/>
        <v>5</v>
      </c>
      <c r="I44">
        <f t="shared" si="4"/>
        <v>1</v>
      </c>
      <c r="J44">
        <f t="shared" si="5"/>
        <v>1</v>
      </c>
      <c r="K44">
        <f t="shared" si="8"/>
        <v>0.57999999999999996</v>
      </c>
      <c r="M44">
        <f t="shared" si="6"/>
        <v>431.52</v>
      </c>
      <c r="N44">
        <f t="shared" si="9"/>
        <v>71</v>
      </c>
      <c r="O44">
        <f t="shared" si="13"/>
        <v>71</v>
      </c>
      <c r="P44">
        <f t="shared" si="10"/>
        <v>378</v>
      </c>
      <c r="R44">
        <f t="shared" si="14"/>
        <v>36</v>
      </c>
      <c r="S44">
        <f t="shared" si="7"/>
        <v>342</v>
      </c>
      <c r="T44">
        <f t="shared" si="0"/>
        <v>0</v>
      </c>
      <c r="U44">
        <f t="shared" si="12"/>
        <v>36</v>
      </c>
    </row>
    <row r="45" spans="4:21" x14ac:dyDescent="0.25">
      <c r="D45">
        <v>36</v>
      </c>
      <c r="E45" s="1">
        <v>41787</v>
      </c>
      <c r="F45" t="b">
        <f t="shared" si="2"/>
        <v>0</v>
      </c>
      <c r="G45">
        <f t="shared" si="3"/>
        <v>5</v>
      </c>
      <c r="I45">
        <f t="shared" si="4"/>
        <v>1.04</v>
      </c>
      <c r="J45">
        <f t="shared" si="5"/>
        <v>1</v>
      </c>
      <c r="K45">
        <f t="shared" si="8"/>
        <v>0.6</v>
      </c>
      <c r="M45">
        <f t="shared" si="6"/>
        <v>446.4</v>
      </c>
      <c r="N45">
        <f t="shared" si="9"/>
        <v>71</v>
      </c>
      <c r="O45">
        <f t="shared" si="13"/>
        <v>71</v>
      </c>
      <c r="P45">
        <f t="shared" si="10"/>
        <v>413</v>
      </c>
      <c r="R45">
        <f t="shared" si="14"/>
        <v>36</v>
      </c>
      <c r="S45">
        <f t="shared" si="7"/>
        <v>377</v>
      </c>
      <c r="T45">
        <f t="shared" si="0"/>
        <v>0</v>
      </c>
      <c r="U45">
        <f t="shared" si="12"/>
        <v>36</v>
      </c>
    </row>
    <row r="46" spans="4:21" x14ac:dyDescent="0.25">
      <c r="D46">
        <v>37</v>
      </c>
      <c r="E46" s="1">
        <v>41788</v>
      </c>
      <c r="F46" t="b">
        <f t="shared" si="2"/>
        <v>0</v>
      </c>
      <c r="G46">
        <f t="shared" si="3"/>
        <v>5</v>
      </c>
      <c r="I46">
        <f t="shared" si="4"/>
        <v>1</v>
      </c>
      <c r="J46">
        <f t="shared" si="5"/>
        <v>1</v>
      </c>
      <c r="K46">
        <f t="shared" si="8"/>
        <v>0.6</v>
      </c>
      <c r="M46">
        <f t="shared" si="6"/>
        <v>446.4</v>
      </c>
      <c r="N46">
        <f t="shared" si="9"/>
        <v>74</v>
      </c>
      <c r="O46">
        <f t="shared" si="13"/>
        <v>71</v>
      </c>
      <c r="P46">
        <f t="shared" si="10"/>
        <v>448</v>
      </c>
      <c r="R46">
        <f t="shared" si="14"/>
        <v>36</v>
      </c>
      <c r="S46">
        <f t="shared" si="7"/>
        <v>412</v>
      </c>
      <c r="T46">
        <f t="shared" si="0"/>
        <v>0</v>
      </c>
      <c r="U46">
        <f t="shared" si="12"/>
        <v>36</v>
      </c>
    </row>
    <row r="47" spans="4:21" x14ac:dyDescent="0.25">
      <c r="D47">
        <v>38</v>
      </c>
      <c r="E47" s="1">
        <v>41789</v>
      </c>
      <c r="F47" t="b">
        <f t="shared" si="2"/>
        <v>0</v>
      </c>
      <c r="G47">
        <f t="shared" si="3"/>
        <v>5</v>
      </c>
      <c r="I47">
        <f t="shared" si="4"/>
        <v>1</v>
      </c>
      <c r="J47">
        <f t="shared" si="5"/>
        <v>1</v>
      </c>
      <c r="K47">
        <f t="shared" si="8"/>
        <v>0.6</v>
      </c>
      <c r="M47">
        <f t="shared" si="6"/>
        <v>446.4</v>
      </c>
      <c r="N47">
        <f t="shared" si="9"/>
        <v>74</v>
      </c>
      <c r="O47">
        <f t="shared" si="13"/>
        <v>71</v>
      </c>
      <c r="P47">
        <f t="shared" si="10"/>
        <v>483</v>
      </c>
      <c r="R47">
        <f t="shared" si="14"/>
        <v>36</v>
      </c>
      <c r="S47">
        <f t="shared" si="7"/>
        <v>447</v>
      </c>
      <c r="T47">
        <f t="shared" si="0"/>
        <v>0</v>
      </c>
      <c r="U47">
        <f t="shared" si="12"/>
        <v>36</v>
      </c>
    </row>
    <row r="48" spans="4:21" x14ac:dyDescent="0.25">
      <c r="D48">
        <v>39</v>
      </c>
      <c r="E48" s="1">
        <v>41790</v>
      </c>
      <c r="F48" t="b">
        <f t="shared" si="2"/>
        <v>1</v>
      </c>
      <c r="G48">
        <f t="shared" si="3"/>
        <v>5</v>
      </c>
      <c r="I48">
        <f t="shared" si="4"/>
        <v>1</v>
      </c>
      <c r="J48">
        <f t="shared" si="5"/>
        <v>1</v>
      </c>
      <c r="K48">
        <f t="shared" si="8"/>
        <v>0.6</v>
      </c>
      <c r="M48">
        <f t="shared" si="6"/>
        <v>446.4</v>
      </c>
      <c r="N48">
        <f t="shared" si="9"/>
        <v>74</v>
      </c>
      <c r="O48">
        <f t="shared" si="13"/>
        <v>71</v>
      </c>
      <c r="P48">
        <f t="shared" si="10"/>
        <v>518</v>
      </c>
      <c r="R48">
        <f t="shared" si="14"/>
        <v>100</v>
      </c>
      <c r="S48">
        <f t="shared" si="7"/>
        <v>418</v>
      </c>
      <c r="T48">
        <f t="shared" si="0"/>
        <v>0</v>
      </c>
      <c r="U48">
        <f t="shared" si="12"/>
        <v>100</v>
      </c>
    </row>
    <row r="49" spans="4:21" x14ac:dyDescent="0.25">
      <c r="D49">
        <v>40</v>
      </c>
      <c r="E49" s="1">
        <v>41791</v>
      </c>
      <c r="F49" t="b">
        <f t="shared" si="2"/>
        <v>1</v>
      </c>
      <c r="G49">
        <f t="shared" si="3"/>
        <v>6</v>
      </c>
      <c r="I49">
        <f t="shared" si="4"/>
        <v>1</v>
      </c>
      <c r="J49">
        <f t="shared" si="5"/>
        <v>1</v>
      </c>
      <c r="K49">
        <f t="shared" si="8"/>
        <v>0.6</v>
      </c>
      <c r="M49">
        <f t="shared" si="6"/>
        <v>446.4</v>
      </c>
      <c r="N49">
        <f t="shared" si="9"/>
        <v>74</v>
      </c>
      <c r="O49">
        <f t="shared" si="13"/>
        <v>71</v>
      </c>
      <c r="P49">
        <f t="shared" si="10"/>
        <v>489</v>
      </c>
      <c r="R49">
        <f t="shared" si="14"/>
        <v>100</v>
      </c>
      <c r="S49">
        <f t="shared" si="7"/>
        <v>389</v>
      </c>
      <c r="T49">
        <f t="shared" si="0"/>
        <v>0</v>
      </c>
      <c r="U49">
        <f t="shared" si="12"/>
        <v>100</v>
      </c>
    </row>
    <row r="50" spans="4:21" x14ac:dyDescent="0.25">
      <c r="D50">
        <v>41</v>
      </c>
      <c r="E50" s="1">
        <v>41792</v>
      </c>
      <c r="F50" t="b">
        <f t="shared" si="2"/>
        <v>0</v>
      </c>
      <c r="G50">
        <f t="shared" si="3"/>
        <v>6</v>
      </c>
      <c r="I50">
        <f t="shared" si="4"/>
        <v>1</v>
      </c>
      <c r="J50">
        <f t="shared" si="5"/>
        <v>1</v>
      </c>
      <c r="K50">
        <f t="shared" si="8"/>
        <v>0.6</v>
      </c>
      <c r="M50">
        <f t="shared" si="6"/>
        <v>446.4</v>
      </c>
      <c r="N50">
        <f t="shared" si="9"/>
        <v>74</v>
      </c>
      <c r="O50">
        <f t="shared" si="13"/>
        <v>71</v>
      </c>
      <c r="P50">
        <f t="shared" si="10"/>
        <v>460</v>
      </c>
      <c r="R50">
        <f t="shared" si="14"/>
        <v>36</v>
      </c>
      <c r="S50">
        <f t="shared" si="7"/>
        <v>424</v>
      </c>
      <c r="T50">
        <f t="shared" si="0"/>
        <v>0</v>
      </c>
      <c r="U50">
        <f t="shared" si="12"/>
        <v>36</v>
      </c>
    </row>
    <row r="51" spans="4:21" x14ac:dyDescent="0.25">
      <c r="D51">
        <v>42</v>
      </c>
      <c r="E51" s="1">
        <v>41793</v>
      </c>
      <c r="F51" t="b">
        <f t="shared" si="2"/>
        <v>0</v>
      </c>
      <c r="G51">
        <f t="shared" si="3"/>
        <v>6</v>
      </c>
      <c r="I51">
        <f t="shared" si="4"/>
        <v>1</v>
      </c>
      <c r="J51">
        <f t="shared" si="5"/>
        <v>1</v>
      </c>
      <c r="K51">
        <f t="shared" si="8"/>
        <v>0.6</v>
      </c>
      <c r="M51">
        <f t="shared" si="6"/>
        <v>446.4</v>
      </c>
      <c r="N51">
        <f t="shared" si="9"/>
        <v>74</v>
      </c>
      <c r="O51">
        <f t="shared" si="13"/>
        <v>74</v>
      </c>
      <c r="P51">
        <f t="shared" si="10"/>
        <v>498</v>
      </c>
      <c r="R51">
        <f t="shared" si="14"/>
        <v>36</v>
      </c>
      <c r="S51">
        <f t="shared" si="7"/>
        <v>462</v>
      </c>
      <c r="T51">
        <f t="shared" si="0"/>
        <v>0</v>
      </c>
      <c r="U51">
        <f t="shared" si="12"/>
        <v>36</v>
      </c>
    </row>
    <row r="52" spans="4:21" x14ac:dyDescent="0.25">
      <c r="D52">
        <v>43</v>
      </c>
      <c r="E52" s="1">
        <v>41794</v>
      </c>
      <c r="F52" t="b">
        <f t="shared" si="2"/>
        <v>0</v>
      </c>
      <c r="G52">
        <f t="shared" si="3"/>
        <v>6</v>
      </c>
      <c r="I52">
        <f t="shared" si="4"/>
        <v>1.04</v>
      </c>
      <c r="J52">
        <f t="shared" si="5"/>
        <v>1</v>
      </c>
      <c r="K52">
        <f t="shared" si="8"/>
        <v>0.62</v>
      </c>
      <c r="M52">
        <f t="shared" si="6"/>
        <v>461.28</v>
      </c>
      <c r="N52">
        <f t="shared" si="9"/>
        <v>74</v>
      </c>
      <c r="O52">
        <f t="shared" si="13"/>
        <v>74</v>
      </c>
      <c r="P52">
        <f t="shared" si="10"/>
        <v>536</v>
      </c>
      <c r="R52">
        <f t="shared" si="14"/>
        <v>36</v>
      </c>
      <c r="S52">
        <f t="shared" si="7"/>
        <v>500</v>
      </c>
      <c r="T52">
        <f t="shared" si="0"/>
        <v>0</v>
      </c>
      <c r="U52">
        <f t="shared" si="12"/>
        <v>36</v>
      </c>
    </row>
    <row r="53" spans="4:21" x14ac:dyDescent="0.25">
      <c r="D53">
        <v>44</v>
      </c>
      <c r="E53" s="1">
        <v>41795</v>
      </c>
      <c r="F53" t="b">
        <f t="shared" si="2"/>
        <v>0</v>
      </c>
      <c r="G53">
        <f t="shared" si="3"/>
        <v>6</v>
      </c>
      <c r="I53">
        <f t="shared" si="4"/>
        <v>1</v>
      </c>
      <c r="J53">
        <f t="shared" si="5"/>
        <v>1</v>
      </c>
      <c r="K53">
        <f t="shared" si="8"/>
        <v>0.62</v>
      </c>
      <c r="M53">
        <f t="shared" si="6"/>
        <v>461.28</v>
      </c>
      <c r="N53">
        <f t="shared" si="9"/>
        <v>76</v>
      </c>
      <c r="O53">
        <f t="shared" si="13"/>
        <v>74</v>
      </c>
      <c r="P53">
        <f t="shared" si="10"/>
        <v>574</v>
      </c>
      <c r="R53">
        <f t="shared" si="14"/>
        <v>36</v>
      </c>
      <c r="S53">
        <f t="shared" si="7"/>
        <v>538</v>
      </c>
      <c r="T53">
        <f t="shared" si="0"/>
        <v>0</v>
      </c>
      <c r="U53">
        <f t="shared" si="12"/>
        <v>36</v>
      </c>
    </row>
    <row r="54" spans="4:21" x14ac:dyDescent="0.25">
      <c r="D54">
        <v>45</v>
      </c>
      <c r="E54" s="1">
        <v>41796</v>
      </c>
      <c r="F54" t="b">
        <f t="shared" si="2"/>
        <v>0</v>
      </c>
      <c r="G54">
        <f t="shared" si="3"/>
        <v>6</v>
      </c>
      <c r="I54">
        <f t="shared" si="4"/>
        <v>1</v>
      </c>
      <c r="J54">
        <f t="shared" si="5"/>
        <v>1</v>
      </c>
      <c r="K54">
        <f t="shared" si="8"/>
        <v>0.62</v>
      </c>
      <c r="M54">
        <f t="shared" si="6"/>
        <v>461.28</v>
      </c>
      <c r="N54">
        <f t="shared" si="9"/>
        <v>76</v>
      </c>
      <c r="O54">
        <f t="shared" si="13"/>
        <v>74</v>
      </c>
      <c r="P54">
        <f t="shared" si="10"/>
        <v>612</v>
      </c>
      <c r="R54">
        <f t="shared" si="14"/>
        <v>36</v>
      </c>
      <c r="S54">
        <f t="shared" si="7"/>
        <v>576</v>
      </c>
      <c r="T54">
        <f t="shared" si="0"/>
        <v>0</v>
      </c>
      <c r="U54">
        <f t="shared" si="12"/>
        <v>36</v>
      </c>
    </row>
    <row r="55" spans="4:21" x14ac:dyDescent="0.25">
      <c r="D55">
        <v>46</v>
      </c>
      <c r="E55" s="1">
        <v>41797</v>
      </c>
      <c r="F55" t="b">
        <f t="shared" si="2"/>
        <v>1</v>
      </c>
      <c r="G55">
        <f t="shared" si="3"/>
        <v>6</v>
      </c>
      <c r="I55">
        <f t="shared" si="4"/>
        <v>1</v>
      </c>
      <c r="J55">
        <f t="shared" si="5"/>
        <v>1</v>
      </c>
      <c r="K55">
        <f t="shared" si="8"/>
        <v>0.62</v>
      </c>
      <c r="M55">
        <f t="shared" si="6"/>
        <v>461.28</v>
      </c>
      <c r="N55">
        <f t="shared" si="9"/>
        <v>76</v>
      </c>
      <c r="O55">
        <f t="shared" si="13"/>
        <v>74</v>
      </c>
      <c r="P55">
        <f t="shared" si="10"/>
        <v>650</v>
      </c>
      <c r="R55">
        <f t="shared" si="14"/>
        <v>100</v>
      </c>
      <c r="S55">
        <f t="shared" si="7"/>
        <v>550</v>
      </c>
      <c r="T55">
        <f t="shared" si="0"/>
        <v>0</v>
      </c>
      <c r="U55">
        <f t="shared" si="12"/>
        <v>100</v>
      </c>
    </row>
    <row r="56" spans="4:21" x14ac:dyDescent="0.25">
      <c r="D56">
        <v>47</v>
      </c>
      <c r="E56" s="1">
        <v>41798</v>
      </c>
      <c r="F56" t="b">
        <f t="shared" si="2"/>
        <v>1</v>
      </c>
      <c r="G56">
        <f t="shared" si="3"/>
        <v>6</v>
      </c>
      <c r="I56">
        <f t="shared" si="4"/>
        <v>1</v>
      </c>
      <c r="J56">
        <f t="shared" si="5"/>
        <v>1</v>
      </c>
      <c r="K56">
        <f t="shared" si="8"/>
        <v>0.62</v>
      </c>
      <c r="M56">
        <f t="shared" si="6"/>
        <v>461.28</v>
      </c>
      <c r="N56">
        <f t="shared" si="9"/>
        <v>76</v>
      </c>
      <c r="O56">
        <f t="shared" si="13"/>
        <v>74</v>
      </c>
      <c r="P56">
        <f t="shared" si="10"/>
        <v>624</v>
      </c>
      <c r="R56">
        <f t="shared" si="14"/>
        <v>100</v>
      </c>
      <c r="S56">
        <f t="shared" si="7"/>
        <v>524</v>
      </c>
      <c r="T56">
        <f t="shared" si="0"/>
        <v>0</v>
      </c>
      <c r="U56">
        <f t="shared" si="12"/>
        <v>100</v>
      </c>
    </row>
    <row r="57" spans="4:21" x14ac:dyDescent="0.25">
      <c r="D57">
        <v>48</v>
      </c>
      <c r="E57" s="1">
        <v>41799</v>
      </c>
      <c r="F57" t="b">
        <f t="shared" si="2"/>
        <v>0</v>
      </c>
      <c r="G57">
        <f t="shared" si="3"/>
        <v>6</v>
      </c>
      <c r="I57">
        <f t="shared" si="4"/>
        <v>1</v>
      </c>
      <c r="J57">
        <f t="shared" si="5"/>
        <v>1</v>
      </c>
      <c r="K57">
        <f t="shared" si="8"/>
        <v>0.62</v>
      </c>
      <c r="M57">
        <f t="shared" si="6"/>
        <v>461.28</v>
      </c>
      <c r="N57">
        <f t="shared" si="9"/>
        <v>76</v>
      </c>
      <c r="O57">
        <f t="shared" si="13"/>
        <v>74</v>
      </c>
      <c r="P57">
        <f t="shared" si="10"/>
        <v>598</v>
      </c>
      <c r="R57">
        <f t="shared" si="14"/>
        <v>36</v>
      </c>
      <c r="S57">
        <f t="shared" si="7"/>
        <v>562</v>
      </c>
      <c r="T57">
        <f t="shared" si="0"/>
        <v>0</v>
      </c>
      <c r="U57">
        <f t="shared" si="12"/>
        <v>36</v>
      </c>
    </row>
    <row r="58" spans="4:21" x14ac:dyDescent="0.25">
      <c r="D58">
        <v>49</v>
      </c>
      <c r="E58" s="1">
        <v>41800</v>
      </c>
      <c r="F58" t="b">
        <f t="shared" si="2"/>
        <v>0</v>
      </c>
      <c r="G58">
        <f t="shared" si="3"/>
        <v>6</v>
      </c>
      <c r="I58">
        <f t="shared" si="4"/>
        <v>1</v>
      </c>
      <c r="J58">
        <f t="shared" si="5"/>
        <v>1</v>
      </c>
      <c r="K58">
        <f t="shared" si="8"/>
        <v>0.62</v>
      </c>
      <c r="M58">
        <f t="shared" si="6"/>
        <v>461.28</v>
      </c>
      <c r="N58">
        <f t="shared" si="9"/>
        <v>76</v>
      </c>
      <c r="O58">
        <f t="shared" si="13"/>
        <v>76</v>
      </c>
      <c r="P58">
        <f t="shared" si="10"/>
        <v>638</v>
      </c>
      <c r="R58">
        <f t="shared" si="14"/>
        <v>36</v>
      </c>
      <c r="S58">
        <f t="shared" si="7"/>
        <v>602</v>
      </c>
      <c r="T58">
        <f t="shared" si="0"/>
        <v>0</v>
      </c>
      <c r="U58">
        <f t="shared" si="12"/>
        <v>36</v>
      </c>
    </row>
    <row r="59" spans="4:21" x14ac:dyDescent="0.25">
      <c r="D59">
        <v>50</v>
      </c>
      <c r="E59" s="1">
        <v>41801</v>
      </c>
      <c r="F59" t="b">
        <f t="shared" si="2"/>
        <v>0</v>
      </c>
      <c r="G59">
        <f t="shared" si="3"/>
        <v>6</v>
      </c>
      <c r="I59">
        <f t="shared" si="4"/>
        <v>1.04</v>
      </c>
      <c r="J59">
        <f t="shared" si="5"/>
        <v>1</v>
      </c>
      <c r="K59">
        <f t="shared" si="8"/>
        <v>0.64</v>
      </c>
      <c r="M59">
        <f t="shared" si="6"/>
        <v>476.16</v>
      </c>
      <c r="N59">
        <f t="shared" si="9"/>
        <v>76</v>
      </c>
      <c r="O59">
        <f t="shared" si="13"/>
        <v>76</v>
      </c>
      <c r="P59">
        <f t="shared" si="10"/>
        <v>678</v>
      </c>
      <c r="R59">
        <f t="shared" si="14"/>
        <v>36</v>
      </c>
      <c r="S59">
        <f t="shared" si="7"/>
        <v>642</v>
      </c>
      <c r="T59">
        <f t="shared" si="0"/>
        <v>0</v>
      </c>
      <c r="U59">
        <f t="shared" si="12"/>
        <v>36</v>
      </c>
    </row>
    <row r="60" spans="4:21" x14ac:dyDescent="0.25">
      <c r="D60">
        <v>51</v>
      </c>
      <c r="E60" s="1">
        <v>41802</v>
      </c>
      <c r="F60" t="b">
        <f t="shared" si="2"/>
        <v>0</v>
      </c>
      <c r="G60">
        <f t="shared" si="3"/>
        <v>6</v>
      </c>
      <c r="I60">
        <f t="shared" si="4"/>
        <v>1</v>
      </c>
      <c r="J60">
        <f t="shared" si="5"/>
        <v>1</v>
      </c>
      <c r="K60">
        <f t="shared" si="8"/>
        <v>0.64</v>
      </c>
      <c r="M60">
        <f t="shared" si="6"/>
        <v>476.16</v>
      </c>
      <c r="N60">
        <f t="shared" si="9"/>
        <v>79</v>
      </c>
      <c r="O60">
        <f t="shared" si="13"/>
        <v>76</v>
      </c>
      <c r="P60">
        <f t="shared" si="10"/>
        <v>718</v>
      </c>
      <c r="R60">
        <f t="shared" si="14"/>
        <v>36</v>
      </c>
      <c r="S60">
        <f t="shared" si="7"/>
        <v>682</v>
      </c>
      <c r="T60">
        <f t="shared" si="0"/>
        <v>0</v>
      </c>
      <c r="U60">
        <f t="shared" si="12"/>
        <v>36</v>
      </c>
    </row>
    <row r="61" spans="4:21" x14ac:dyDescent="0.25">
      <c r="D61">
        <v>52</v>
      </c>
      <c r="E61" s="1">
        <v>41803</v>
      </c>
      <c r="F61" t="b">
        <f t="shared" si="2"/>
        <v>0</v>
      </c>
      <c r="G61">
        <f t="shared" si="3"/>
        <v>6</v>
      </c>
      <c r="I61">
        <f t="shared" si="4"/>
        <v>1</v>
      </c>
      <c r="J61">
        <f t="shared" si="5"/>
        <v>1</v>
      </c>
      <c r="K61">
        <f t="shared" si="8"/>
        <v>0.64</v>
      </c>
      <c r="M61">
        <f t="shared" si="6"/>
        <v>476.16</v>
      </c>
      <c r="N61">
        <f t="shared" si="9"/>
        <v>79</v>
      </c>
      <c r="O61">
        <f t="shared" si="13"/>
        <v>76</v>
      </c>
      <c r="P61">
        <f t="shared" si="10"/>
        <v>758</v>
      </c>
      <c r="R61">
        <f t="shared" si="14"/>
        <v>36</v>
      </c>
      <c r="S61">
        <f t="shared" si="7"/>
        <v>722</v>
      </c>
      <c r="T61">
        <f t="shared" si="0"/>
        <v>0</v>
      </c>
      <c r="U61">
        <f t="shared" si="12"/>
        <v>36</v>
      </c>
    </row>
    <row r="62" spans="4:21" x14ac:dyDescent="0.25">
      <c r="D62">
        <v>53</v>
      </c>
      <c r="E62" s="1">
        <v>41804</v>
      </c>
      <c r="F62" t="b">
        <f t="shared" si="2"/>
        <v>1</v>
      </c>
      <c r="G62">
        <f t="shared" si="3"/>
        <v>6</v>
      </c>
      <c r="I62">
        <f t="shared" si="4"/>
        <v>1</v>
      </c>
      <c r="J62">
        <f t="shared" si="5"/>
        <v>1</v>
      </c>
      <c r="K62">
        <f t="shared" si="8"/>
        <v>0.64</v>
      </c>
      <c r="M62">
        <f t="shared" si="6"/>
        <v>476.16</v>
      </c>
      <c r="N62">
        <f t="shared" si="9"/>
        <v>79</v>
      </c>
      <c r="O62">
        <f t="shared" si="13"/>
        <v>76</v>
      </c>
      <c r="P62">
        <f t="shared" si="10"/>
        <v>798</v>
      </c>
      <c r="R62">
        <f t="shared" si="14"/>
        <v>100</v>
      </c>
      <c r="S62">
        <f t="shared" si="7"/>
        <v>698</v>
      </c>
      <c r="T62">
        <f t="shared" si="0"/>
        <v>0</v>
      </c>
      <c r="U62">
        <f t="shared" si="12"/>
        <v>100</v>
      </c>
    </row>
    <row r="63" spans="4:21" x14ac:dyDescent="0.25">
      <c r="D63">
        <v>54</v>
      </c>
      <c r="E63" s="1">
        <v>41805</v>
      </c>
      <c r="F63" t="b">
        <f t="shared" si="2"/>
        <v>1</v>
      </c>
      <c r="G63">
        <f t="shared" si="3"/>
        <v>6</v>
      </c>
      <c r="I63">
        <f t="shared" si="4"/>
        <v>1</v>
      </c>
      <c r="J63">
        <f t="shared" si="5"/>
        <v>1</v>
      </c>
      <c r="K63">
        <f t="shared" si="8"/>
        <v>0.64</v>
      </c>
      <c r="M63">
        <f t="shared" si="6"/>
        <v>476.16</v>
      </c>
      <c r="N63">
        <f t="shared" si="9"/>
        <v>79</v>
      </c>
      <c r="O63">
        <f t="shared" si="13"/>
        <v>76</v>
      </c>
      <c r="P63">
        <f t="shared" si="10"/>
        <v>774</v>
      </c>
      <c r="R63">
        <f t="shared" si="14"/>
        <v>100</v>
      </c>
      <c r="S63">
        <f t="shared" si="7"/>
        <v>674</v>
      </c>
      <c r="T63">
        <f t="shared" si="0"/>
        <v>0</v>
      </c>
      <c r="U63">
        <f t="shared" si="12"/>
        <v>100</v>
      </c>
    </row>
    <row r="64" spans="4:21" x14ac:dyDescent="0.25">
      <c r="D64">
        <v>55</v>
      </c>
      <c r="E64" s="1">
        <v>41806</v>
      </c>
      <c r="F64" t="b">
        <f t="shared" si="2"/>
        <v>0</v>
      </c>
      <c r="G64">
        <f t="shared" si="3"/>
        <v>6</v>
      </c>
      <c r="I64">
        <f t="shared" si="4"/>
        <v>1</v>
      </c>
      <c r="J64">
        <f t="shared" si="5"/>
        <v>1</v>
      </c>
      <c r="K64">
        <f t="shared" si="8"/>
        <v>0.64</v>
      </c>
      <c r="M64">
        <f t="shared" si="6"/>
        <v>476.16</v>
      </c>
      <c r="N64">
        <f t="shared" si="9"/>
        <v>79</v>
      </c>
      <c r="O64">
        <f t="shared" si="13"/>
        <v>76</v>
      </c>
      <c r="P64">
        <f t="shared" si="10"/>
        <v>750</v>
      </c>
      <c r="R64">
        <f t="shared" si="14"/>
        <v>36</v>
      </c>
      <c r="S64">
        <f t="shared" si="7"/>
        <v>714</v>
      </c>
      <c r="T64">
        <f t="shared" si="0"/>
        <v>0</v>
      </c>
      <c r="U64">
        <f t="shared" si="12"/>
        <v>36</v>
      </c>
    </row>
    <row r="65" spans="4:21" x14ac:dyDescent="0.25">
      <c r="D65">
        <v>56</v>
      </c>
      <c r="E65" s="1">
        <v>41807</v>
      </c>
      <c r="F65" t="b">
        <f t="shared" si="2"/>
        <v>0</v>
      </c>
      <c r="G65">
        <f t="shared" si="3"/>
        <v>6</v>
      </c>
      <c r="I65">
        <f t="shared" si="4"/>
        <v>1</v>
      </c>
      <c r="J65">
        <f t="shared" si="5"/>
        <v>1</v>
      </c>
      <c r="K65">
        <f t="shared" si="8"/>
        <v>0.64</v>
      </c>
      <c r="M65">
        <f t="shared" si="6"/>
        <v>476.16</v>
      </c>
      <c r="N65">
        <f t="shared" si="9"/>
        <v>79</v>
      </c>
      <c r="O65">
        <f t="shared" si="13"/>
        <v>79</v>
      </c>
      <c r="P65">
        <f t="shared" si="10"/>
        <v>793</v>
      </c>
      <c r="R65">
        <f t="shared" si="14"/>
        <v>36</v>
      </c>
      <c r="S65">
        <f t="shared" si="7"/>
        <v>757</v>
      </c>
      <c r="T65">
        <f t="shared" si="0"/>
        <v>0</v>
      </c>
      <c r="U65">
        <f t="shared" si="12"/>
        <v>36</v>
      </c>
    </row>
    <row r="66" spans="4:21" x14ac:dyDescent="0.25">
      <c r="D66">
        <v>57</v>
      </c>
      <c r="E66" s="1">
        <v>41808</v>
      </c>
      <c r="F66" t="b">
        <f t="shared" si="2"/>
        <v>0</v>
      </c>
      <c r="G66">
        <f t="shared" si="3"/>
        <v>6</v>
      </c>
      <c r="I66">
        <f t="shared" si="4"/>
        <v>1.04</v>
      </c>
      <c r="J66">
        <f t="shared" si="5"/>
        <v>1</v>
      </c>
      <c r="K66">
        <f t="shared" si="8"/>
        <v>0.67</v>
      </c>
      <c r="M66">
        <f t="shared" si="6"/>
        <v>498.48</v>
      </c>
      <c r="N66">
        <f t="shared" si="9"/>
        <v>79</v>
      </c>
      <c r="O66">
        <f t="shared" si="13"/>
        <v>79</v>
      </c>
      <c r="P66">
        <f t="shared" si="10"/>
        <v>836</v>
      </c>
      <c r="R66">
        <f t="shared" si="14"/>
        <v>36</v>
      </c>
      <c r="S66">
        <f t="shared" si="7"/>
        <v>800</v>
      </c>
      <c r="T66">
        <f t="shared" si="0"/>
        <v>0</v>
      </c>
      <c r="U66">
        <f t="shared" si="12"/>
        <v>36</v>
      </c>
    </row>
    <row r="67" spans="4:21" x14ac:dyDescent="0.25">
      <c r="D67">
        <v>58</v>
      </c>
      <c r="E67" s="1">
        <v>41809</v>
      </c>
      <c r="F67" t="b">
        <f t="shared" si="2"/>
        <v>0</v>
      </c>
      <c r="G67">
        <f t="shared" si="3"/>
        <v>6</v>
      </c>
      <c r="I67">
        <f t="shared" si="4"/>
        <v>1</v>
      </c>
      <c r="J67">
        <f t="shared" si="5"/>
        <v>1</v>
      </c>
      <c r="K67">
        <f t="shared" si="8"/>
        <v>0.67</v>
      </c>
      <c r="M67">
        <f t="shared" si="6"/>
        <v>498.48</v>
      </c>
      <c r="N67">
        <f t="shared" si="9"/>
        <v>83</v>
      </c>
      <c r="O67">
        <f t="shared" si="13"/>
        <v>79</v>
      </c>
      <c r="P67">
        <f t="shared" si="10"/>
        <v>879</v>
      </c>
      <c r="R67">
        <f t="shared" si="14"/>
        <v>36</v>
      </c>
      <c r="S67">
        <f t="shared" si="7"/>
        <v>843</v>
      </c>
      <c r="T67">
        <f t="shared" si="0"/>
        <v>0</v>
      </c>
      <c r="U67">
        <f t="shared" si="12"/>
        <v>36</v>
      </c>
    </row>
    <row r="68" spans="4:21" x14ac:dyDescent="0.25">
      <c r="D68">
        <v>59</v>
      </c>
      <c r="E68" s="1">
        <v>41810</v>
      </c>
      <c r="F68" t="b">
        <f t="shared" si="2"/>
        <v>0</v>
      </c>
      <c r="G68">
        <f t="shared" si="3"/>
        <v>6</v>
      </c>
      <c r="I68">
        <f t="shared" si="4"/>
        <v>1</v>
      </c>
      <c r="J68">
        <f t="shared" si="5"/>
        <v>1</v>
      </c>
      <c r="K68">
        <f t="shared" si="8"/>
        <v>0.67</v>
      </c>
      <c r="M68">
        <f t="shared" si="6"/>
        <v>498.48</v>
      </c>
      <c r="N68">
        <f t="shared" si="9"/>
        <v>83</v>
      </c>
      <c r="O68">
        <f t="shared" si="13"/>
        <v>79</v>
      </c>
      <c r="P68">
        <f t="shared" si="10"/>
        <v>922</v>
      </c>
      <c r="R68">
        <f t="shared" si="14"/>
        <v>36</v>
      </c>
      <c r="S68">
        <f t="shared" si="7"/>
        <v>886</v>
      </c>
      <c r="T68">
        <f t="shared" si="0"/>
        <v>0</v>
      </c>
      <c r="U68">
        <f t="shared" si="12"/>
        <v>36</v>
      </c>
    </row>
    <row r="69" spans="4:21" x14ac:dyDescent="0.25">
      <c r="D69">
        <v>60</v>
      </c>
      <c r="E69" s="1">
        <v>41811</v>
      </c>
      <c r="F69" t="b">
        <f t="shared" si="2"/>
        <v>1</v>
      </c>
      <c r="G69">
        <f t="shared" si="3"/>
        <v>6</v>
      </c>
      <c r="I69">
        <f t="shared" si="4"/>
        <v>1</v>
      </c>
      <c r="J69">
        <f t="shared" si="5"/>
        <v>1</v>
      </c>
      <c r="K69">
        <f t="shared" si="8"/>
        <v>0.67</v>
      </c>
      <c r="M69">
        <f t="shared" si="6"/>
        <v>498.48</v>
      </c>
      <c r="N69">
        <f t="shared" si="9"/>
        <v>83</v>
      </c>
      <c r="O69">
        <f t="shared" si="13"/>
        <v>79</v>
      </c>
      <c r="P69">
        <f t="shared" si="10"/>
        <v>965</v>
      </c>
      <c r="R69">
        <f t="shared" si="14"/>
        <v>100</v>
      </c>
      <c r="S69">
        <f t="shared" si="7"/>
        <v>865</v>
      </c>
      <c r="T69">
        <f t="shared" si="0"/>
        <v>0</v>
      </c>
      <c r="U69">
        <f t="shared" si="12"/>
        <v>100</v>
      </c>
    </row>
    <row r="70" spans="4:21" x14ac:dyDescent="0.25">
      <c r="D70">
        <v>61</v>
      </c>
      <c r="E70" s="1">
        <v>41812</v>
      </c>
      <c r="F70" t="b">
        <f t="shared" si="2"/>
        <v>1</v>
      </c>
      <c r="G70">
        <f t="shared" si="3"/>
        <v>6</v>
      </c>
      <c r="I70">
        <f t="shared" si="4"/>
        <v>1</v>
      </c>
      <c r="J70">
        <f t="shared" si="5"/>
        <v>1</v>
      </c>
      <c r="K70">
        <f t="shared" si="8"/>
        <v>0.67</v>
      </c>
      <c r="M70">
        <f t="shared" si="6"/>
        <v>498.48</v>
      </c>
      <c r="N70">
        <f t="shared" si="9"/>
        <v>83</v>
      </c>
      <c r="O70">
        <f t="shared" si="13"/>
        <v>79</v>
      </c>
      <c r="P70">
        <f t="shared" si="10"/>
        <v>944</v>
      </c>
      <c r="R70">
        <f t="shared" si="14"/>
        <v>100</v>
      </c>
      <c r="S70">
        <f t="shared" si="7"/>
        <v>844</v>
      </c>
      <c r="T70">
        <f t="shared" si="0"/>
        <v>0</v>
      </c>
      <c r="U70">
        <f t="shared" si="12"/>
        <v>100</v>
      </c>
    </row>
    <row r="71" spans="4:21" x14ac:dyDescent="0.25">
      <c r="D71">
        <v>62</v>
      </c>
      <c r="E71" s="1">
        <v>41813</v>
      </c>
      <c r="F71" t="b">
        <f t="shared" si="2"/>
        <v>0</v>
      </c>
      <c r="G71">
        <f t="shared" si="3"/>
        <v>6</v>
      </c>
      <c r="I71">
        <f t="shared" si="4"/>
        <v>1</v>
      </c>
      <c r="J71">
        <f t="shared" si="5"/>
        <v>1</v>
      </c>
      <c r="K71">
        <f t="shared" si="8"/>
        <v>0.67</v>
      </c>
      <c r="M71">
        <f t="shared" si="6"/>
        <v>498.48</v>
      </c>
      <c r="N71">
        <f t="shared" si="9"/>
        <v>83</v>
      </c>
      <c r="O71">
        <f t="shared" si="13"/>
        <v>79</v>
      </c>
      <c r="P71">
        <f t="shared" si="10"/>
        <v>923</v>
      </c>
      <c r="R71">
        <f t="shared" si="14"/>
        <v>36</v>
      </c>
      <c r="S71">
        <f t="shared" si="7"/>
        <v>887</v>
      </c>
      <c r="T71">
        <f t="shared" si="0"/>
        <v>0</v>
      </c>
      <c r="U71">
        <f t="shared" si="12"/>
        <v>36</v>
      </c>
    </row>
    <row r="72" spans="4:21" x14ac:dyDescent="0.25">
      <c r="D72">
        <v>63</v>
      </c>
      <c r="E72" s="1">
        <v>41814</v>
      </c>
      <c r="F72" t="b">
        <f t="shared" si="2"/>
        <v>0</v>
      </c>
      <c r="G72">
        <f t="shared" si="3"/>
        <v>6</v>
      </c>
      <c r="I72">
        <f t="shared" si="4"/>
        <v>1</v>
      </c>
      <c r="J72">
        <f t="shared" si="5"/>
        <v>1</v>
      </c>
      <c r="K72">
        <f t="shared" si="8"/>
        <v>0.67</v>
      </c>
      <c r="M72">
        <f t="shared" si="6"/>
        <v>498.48</v>
      </c>
      <c r="N72">
        <f t="shared" si="9"/>
        <v>83</v>
      </c>
      <c r="O72">
        <f t="shared" si="13"/>
        <v>83</v>
      </c>
      <c r="P72">
        <f t="shared" si="10"/>
        <v>970</v>
      </c>
      <c r="R72">
        <f t="shared" si="14"/>
        <v>36</v>
      </c>
      <c r="S72">
        <f t="shared" si="7"/>
        <v>934</v>
      </c>
      <c r="T72">
        <f t="shared" si="0"/>
        <v>0</v>
      </c>
      <c r="U72">
        <f t="shared" si="12"/>
        <v>36</v>
      </c>
    </row>
    <row r="73" spans="4:21" x14ac:dyDescent="0.25">
      <c r="D73">
        <v>64</v>
      </c>
      <c r="E73" s="1">
        <v>41815</v>
      </c>
      <c r="F73" t="b">
        <f t="shared" si="2"/>
        <v>0</v>
      </c>
      <c r="G73">
        <f t="shared" si="3"/>
        <v>6</v>
      </c>
      <c r="I73">
        <f t="shared" si="4"/>
        <v>1</v>
      </c>
      <c r="J73">
        <f t="shared" si="5"/>
        <v>0.9</v>
      </c>
      <c r="K73">
        <f t="shared" si="8"/>
        <v>0.6</v>
      </c>
      <c r="M73">
        <f t="shared" si="6"/>
        <v>446.4</v>
      </c>
      <c r="N73">
        <f t="shared" si="9"/>
        <v>83</v>
      </c>
      <c r="O73">
        <f t="shared" si="13"/>
        <v>83</v>
      </c>
      <c r="P73">
        <f t="shared" si="10"/>
        <v>1017</v>
      </c>
      <c r="R73">
        <f t="shared" si="14"/>
        <v>36</v>
      </c>
      <c r="S73">
        <f t="shared" si="7"/>
        <v>981</v>
      </c>
      <c r="T73">
        <f t="shared" si="0"/>
        <v>0</v>
      </c>
      <c r="U73">
        <f t="shared" si="12"/>
        <v>36</v>
      </c>
    </row>
    <row r="74" spans="4:21" x14ac:dyDescent="0.25">
      <c r="D74">
        <v>65</v>
      </c>
      <c r="E74" s="1">
        <v>41816</v>
      </c>
      <c r="F74" t="b">
        <f t="shared" si="2"/>
        <v>0</v>
      </c>
      <c r="G74">
        <f t="shared" si="3"/>
        <v>6</v>
      </c>
      <c r="I74">
        <f t="shared" si="4"/>
        <v>1</v>
      </c>
      <c r="J74">
        <f t="shared" si="5"/>
        <v>1</v>
      </c>
      <c r="K74">
        <f t="shared" si="8"/>
        <v>0.6</v>
      </c>
      <c r="M74">
        <f t="shared" si="6"/>
        <v>446.4</v>
      </c>
      <c r="N74">
        <f t="shared" si="9"/>
        <v>74</v>
      </c>
      <c r="O74">
        <f t="shared" si="13"/>
        <v>83</v>
      </c>
      <c r="P74">
        <f t="shared" si="10"/>
        <v>1064</v>
      </c>
      <c r="R74">
        <f t="shared" si="14"/>
        <v>36</v>
      </c>
      <c r="S74">
        <f t="shared" si="7"/>
        <v>1028</v>
      </c>
      <c r="T74">
        <f t="shared" ref="T74:T137" si="15">IF(S74=0,R74-P74,0)</f>
        <v>0</v>
      </c>
      <c r="U74">
        <f t="shared" si="12"/>
        <v>36</v>
      </c>
    </row>
    <row r="75" spans="4:21" x14ac:dyDescent="0.25">
      <c r="D75">
        <v>66</v>
      </c>
      <c r="E75" s="1">
        <v>41817</v>
      </c>
      <c r="F75" t="b">
        <f t="shared" ref="F75:F138" si="16">WEEKDAY(E75,2) &gt;= 6</f>
        <v>0</v>
      </c>
      <c r="G75">
        <f t="shared" ref="G75:G138" si="17">MONTH(E75)</f>
        <v>6</v>
      </c>
      <c r="I75">
        <f t="shared" ref="I75:I138" si="18">IF(AND(E75&gt;=$C$3, E75&lt;$C$4), IF(MOD($C$3-E75, 7) = 0, 1.04, 1), 1)</f>
        <v>1</v>
      </c>
      <c r="J75">
        <f t="shared" ref="J75:J138" si="19">IF(E75&gt;=$C$4, IF(MOD($C$4-E75, 7) = 0, 0.9, 1), 1)</f>
        <v>1</v>
      </c>
      <c r="K75">
        <f t="shared" si="8"/>
        <v>0.6</v>
      </c>
      <c r="M75">
        <f t="shared" ref="M75:M138" si="20">K75*$C$2</f>
        <v>446.4</v>
      </c>
      <c r="N75">
        <f t="shared" si="9"/>
        <v>74</v>
      </c>
      <c r="O75">
        <f t="shared" si="13"/>
        <v>83</v>
      </c>
      <c r="P75">
        <f t="shared" si="10"/>
        <v>1111</v>
      </c>
      <c r="R75">
        <f t="shared" si="14"/>
        <v>36</v>
      </c>
      <c r="S75">
        <f t="shared" ref="S75:S138" si="21">IF(P75-R75 &lt; 0, 0, P75-R75)</f>
        <v>1075</v>
      </c>
      <c r="T75">
        <f t="shared" si="15"/>
        <v>0</v>
      </c>
      <c r="U75">
        <f t="shared" si="12"/>
        <v>36</v>
      </c>
    </row>
    <row r="76" spans="4:21" x14ac:dyDescent="0.25">
      <c r="D76">
        <v>67</v>
      </c>
      <c r="E76" s="1">
        <v>41818</v>
      </c>
      <c r="F76" t="b">
        <f t="shared" si="16"/>
        <v>1</v>
      </c>
      <c r="G76">
        <f t="shared" si="17"/>
        <v>6</v>
      </c>
      <c r="I76">
        <f t="shared" si="18"/>
        <v>1</v>
      </c>
      <c r="J76">
        <f t="shared" si="19"/>
        <v>1</v>
      </c>
      <c r="K76">
        <f t="shared" ref="K76:K139" si="22">ROUND(K75*I76*J76, 2)</f>
        <v>0.6</v>
      </c>
      <c r="M76">
        <f t="shared" si="20"/>
        <v>446.4</v>
      </c>
      <c r="N76">
        <f t="shared" ref="N76:N139" si="23">ROUNDDOWN(M75/$C$5, 0)</f>
        <v>74</v>
      </c>
      <c r="O76">
        <f t="shared" si="13"/>
        <v>83</v>
      </c>
      <c r="P76">
        <f t="shared" ref="P76:P139" si="24">O76+S75</f>
        <v>1158</v>
      </c>
      <c r="R76">
        <f t="shared" si="14"/>
        <v>100</v>
      </c>
      <c r="S76">
        <f t="shared" si="21"/>
        <v>1058</v>
      </c>
      <c r="T76">
        <f t="shared" si="15"/>
        <v>0</v>
      </c>
      <c r="U76">
        <f t="shared" si="12"/>
        <v>100</v>
      </c>
    </row>
    <row r="77" spans="4:21" x14ac:dyDescent="0.25">
      <c r="D77">
        <v>68</v>
      </c>
      <c r="E77" s="1">
        <v>41819</v>
      </c>
      <c r="F77" t="b">
        <f t="shared" si="16"/>
        <v>1</v>
      </c>
      <c r="G77">
        <f t="shared" si="17"/>
        <v>6</v>
      </c>
      <c r="I77">
        <f t="shared" si="18"/>
        <v>1</v>
      </c>
      <c r="J77">
        <f t="shared" si="19"/>
        <v>1</v>
      </c>
      <c r="K77">
        <f t="shared" si="22"/>
        <v>0.6</v>
      </c>
      <c r="M77">
        <f t="shared" si="20"/>
        <v>446.4</v>
      </c>
      <c r="N77">
        <f t="shared" si="23"/>
        <v>74</v>
      </c>
      <c r="O77">
        <f t="shared" si="13"/>
        <v>83</v>
      </c>
      <c r="P77">
        <f t="shared" si="24"/>
        <v>1141</v>
      </c>
      <c r="R77">
        <f t="shared" si="14"/>
        <v>100</v>
      </c>
      <c r="S77">
        <f t="shared" si="21"/>
        <v>1041</v>
      </c>
      <c r="T77">
        <f t="shared" si="15"/>
        <v>0</v>
      </c>
      <c r="U77">
        <f t="shared" si="12"/>
        <v>100</v>
      </c>
    </row>
    <row r="78" spans="4:21" x14ac:dyDescent="0.25">
      <c r="D78">
        <v>69</v>
      </c>
      <c r="E78" s="1">
        <v>41820</v>
      </c>
      <c r="F78" t="b">
        <f t="shared" si="16"/>
        <v>0</v>
      </c>
      <c r="G78">
        <f t="shared" si="17"/>
        <v>6</v>
      </c>
      <c r="I78">
        <f t="shared" si="18"/>
        <v>1</v>
      </c>
      <c r="J78">
        <f t="shared" si="19"/>
        <v>1</v>
      </c>
      <c r="K78">
        <f t="shared" si="22"/>
        <v>0.6</v>
      </c>
      <c r="M78">
        <f t="shared" si="20"/>
        <v>446.4</v>
      </c>
      <c r="N78">
        <f t="shared" si="23"/>
        <v>74</v>
      </c>
      <c r="O78">
        <f t="shared" si="13"/>
        <v>83</v>
      </c>
      <c r="P78">
        <f t="shared" si="24"/>
        <v>1124</v>
      </c>
      <c r="R78">
        <f t="shared" si="14"/>
        <v>36</v>
      </c>
      <c r="S78">
        <f t="shared" si="21"/>
        <v>1088</v>
      </c>
      <c r="T78">
        <f t="shared" si="15"/>
        <v>0</v>
      </c>
      <c r="U78">
        <f t="shared" si="12"/>
        <v>36</v>
      </c>
    </row>
    <row r="79" spans="4:21" x14ac:dyDescent="0.25">
      <c r="D79">
        <v>70</v>
      </c>
      <c r="E79" s="1">
        <v>41821</v>
      </c>
      <c r="F79" t="b">
        <f t="shared" si="16"/>
        <v>0</v>
      </c>
      <c r="G79">
        <f t="shared" si="17"/>
        <v>7</v>
      </c>
      <c r="I79">
        <f t="shared" si="18"/>
        <v>1</v>
      </c>
      <c r="J79">
        <f t="shared" si="19"/>
        <v>1</v>
      </c>
      <c r="K79">
        <f t="shared" si="22"/>
        <v>0.6</v>
      </c>
      <c r="M79">
        <f t="shared" si="20"/>
        <v>446.4</v>
      </c>
      <c r="N79">
        <f t="shared" si="23"/>
        <v>74</v>
      </c>
      <c r="O79">
        <f t="shared" si="13"/>
        <v>74</v>
      </c>
      <c r="P79">
        <f t="shared" si="24"/>
        <v>1162</v>
      </c>
      <c r="R79">
        <f t="shared" si="14"/>
        <v>36</v>
      </c>
      <c r="S79">
        <f t="shared" si="21"/>
        <v>1126</v>
      </c>
      <c r="T79">
        <f t="shared" si="15"/>
        <v>0</v>
      </c>
      <c r="U79">
        <f t="shared" si="12"/>
        <v>36</v>
      </c>
    </row>
    <row r="80" spans="4:21" x14ac:dyDescent="0.25">
      <c r="D80">
        <v>71</v>
      </c>
      <c r="E80" s="1">
        <v>41822</v>
      </c>
      <c r="F80" t="b">
        <f t="shared" si="16"/>
        <v>0</v>
      </c>
      <c r="G80">
        <f t="shared" si="17"/>
        <v>7</v>
      </c>
      <c r="I80">
        <f t="shared" si="18"/>
        <v>1</v>
      </c>
      <c r="J80">
        <f t="shared" si="19"/>
        <v>0.9</v>
      </c>
      <c r="K80">
        <f t="shared" si="22"/>
        <v>0.54</v>
      </c>
      <c r="M80">
        <f t="shared" si="20"/>
        <v>401.76000000000005</v>
      </c>
      <c r="N80">
        <f t="shared" si="23"/>
        <v>74</v>
      </c>
      <c r="O80">
        <f t="shared" si="13"/>
        <v>74</v>
      </c>
      <c r="P80">
        <f t="shared" si="24"/>
        <v>1200</v>
      </c>
      <c r="R80">
        <f t="shared" si="14"/>
        <v>36</v>
      </c>
      <c r="S80">
        <f t="shared" si="21"/>
        <v>1164</v>
      </c>
      <c r="T80">
        <f t="shared" si="15"/>
        <v>0</v>
      </c>
      <c r="U80">
        <f t="shared" si="12"/>
        <v>36</v>
      </c>
    </row>
    <row r="81" spans="4:21" x14ac:dyDescent="0.25">
      <c r="D81">
        <v>72</v>
      </c>
      <c r="E81" s="1">
        <v>41823</v>
      </c>
      <c r="F81" t="b">
        <f t="shared" si="16"/>
        <v>0</v>
      </c>
      <c r="G81">
        <f t="shared" si="17"/>
        <v>7</v>
      </c>
      <c r="I81">
        <f t="shared" si="18"/>
        <v>1</v>
      </c>
      <c r="J81">
        <f t="shared" si="19"/>
        <v>1</v>
      </c>
      <c r="K81">
        <f t="shared" si="22"/>
        <v>0.54</v>
      </c>
      <c r="M81">
        <f t="shared" si="20"/>
        <v>401.76000000000005</v>
      </c>
      <c r="N81">
        <f t="shared" si="23"/>
        <v>66</v>
      </c>
      <c r="O81">
        <f t="shared" si="13"/>
        <v>74</v>
      </c>
      <c r="P81">
        <f t="shared" si="24"/>
        <v>1238</v>
      </c>
      <c r="R81">
        <f t="shared" si="14"/>
        <v>36</v>
      </c>
      <c r="S81">
        <f t="shared" si="21"/>
        <v>1202</v>
      </c>
      <c r="T81">
        <f t="shared" si="15"/>
        <v>0</v>
      </c>
      <c r="U81">
        <f t="shared" ref="U81:U144" si="25">P81-S81</f>
        <v>36</v>
      </c>
    </row>
    <row r="82" spans="4:21" x14ac:dyDescent="0.25">
      <c r="D82">
        <v>73</v>
      </c>
      <c r="E82" s="1">
        <v>41824</v>
      </c>
      <c r="F82" t="b">
        <f t="shared" si="16"/>
        <v>0</v>
      </c>
      <c r="G82">
        <f t="shared" si="17"/>
        <v>7</v>
      </c>
      <c r="I82">
        <f t="shared" si="18"/>
        <v>1</v>
      </c>
      <c r="J82">
        <f t="shared" si="19"/>
        <v>1</v>
      </c>
      <c r="K82">
        <f t="shared" si="22"/>
        <v>0.54</v>
      </c>
      <c r="M82">
        <f t="shared" si="20"/>
        <v>401.76000000000005</v>
      </c>
      <c r="N82">
        <f t="shared" si="23"/>
        <v>66</v>
      </c>
      <c r="O82">
        <f t="shared" si="13"/>
        <v>74</v>
      </c>
      <c r="P82">
        <f t="shared" si="24"/>
        <v>1276</v>
      </c>
      <c r="R82">
        <f t="shared" si="14"/>
        <v>36</v>
      </c>
      <c r="S82">
        <f t="shared" si="21"/>
        <v>1240</v>
      </c>
      <c r="T82">
        <f t="shared" si="15"/>
        <v>0</v>
      </c>
      <c r="U82">
        <f t="shared" si="25"/>
        <v>36</v>
      </c>
    </row>
    <row r="83" spans="4:21" x14ac:dyDescent="0.25">
      <c r="D83">
        <v>74</v>
      </c>
      <c r="E83" s="1">
        <v>41825</v>
      </c>
      <c r="F83" t="b">
        <f t="shared" si="16"/>
        <v>1</v>
      </c>
      <c r="G83">
        <f t="shared" si="17"/>
        <v>7</v>
      </c>
      <c r="I83">
        <f t="shared" si="18"/>
        <v>1</v>
      </c>
      <c r="J83">
        <f t="shared" si="19"/>
        <v>1</v>
      </c>
      <c r="K83">
        <f t="shared" si="22"/>
        <v>0.54</v>
      </c>
      <c r="M83">
        <f t="shared" si="20"/>
        <v>401.76000000000005</v>
      </c>
      <c r="N83">
        <f t="shared" si="23"/>
        <v>66</v>
      </c>
      <c r="O83">
        <f t="shared" si="13"/>
        <v>74</v>
      </c>
      <c r="P83">
        <f t="shared" si="24"/>
        <v>1314</v>
      </c>
      <c r="R83">
        <f t="shared" si="14"/>
        <v>100</v>
      </c>
      <c r="S83">
        <f t="shared" si="21"/>
        <v>1214</v>
      </c>
      <c r="T83">
        <f t="shared" si="15"/>
        <v>0</v>
      </c>
      <c r="U83">
        <f t="shared" si="25"/>
        <v>100</v>
      </c>
    </row>
    <row r="84" spans="4:21" x14ac:dyDescent="0.25">
      <c r="D84">
        <v>75</v>
      </c>
      <c r="E84" s="1">
        <v>41826</v>
      </c>
      <c r="F84" t="b">
        <f t="shared" si="16"/>
        <v>1</v>
      </c>
      <c r="G84">
        <f t="shared" si="17"/>
        <v>7</v>
      </c>
      <c r="I84">
        <f t="shared" si="18"/>
        <v>1</v>
      </c>
      <c r="J84">
        <f t="shared" si="19"/>
        <v>1</v>
      </c>
      <c r="K84">
        <f t="shared" si="22"/>
        <v>0.54</v>
      </c>
      <c r="M84">
        <f t="shared" si="20"/>
        <v>401.76000000000005</v>
      </c>
      <c r="N84">
        <f t="shared" si="23"/>
        <v>66</v>
      </c>
      <c r="O84">
        <f t="shared" si="13"/>
        <v>74</v>
      </c>
      <c r="P84">
        <f t="shared" si="24"/>
        <v>1288</v>
      </c>
      <c r="R84">
        <f t="shared" si="14"/>
        <v>100</v>
      </c>
      <c r="S84">
        <f t="shared" si="21"/>
        <v>1188</v>
      </c>
      <c r="T84">
        <f t="shared" si="15"/>
        <v>0</v>
      </c>
      <c r="U84">
        <f t="shared" si="25"/>
        <v>100</v>
      </c>
    </row>
    <row r="85" spans="4:21" x14ac:dyDescent="0.25">
      <c r="D85">
        <v>76</v>
      </c>
      <c r="E85" s="1">
        <v>41827</v>
      </c>
      <c r="F85" t="b">
        <f t="shared" si="16"/>
        <v>0</v>
      </c>
      <c r="G85">
        <f t="shared" si="17"/>
        <v>7</v>
      </c>
      <c r="I85">
        <f t="shared" si="18"/>
        <v>1</v>
      </c>
      <c r="J85">
        <f t="shared" si="19"/>
        <v>1</v>
      </c>
      <c r="K85">
        <f t="shared" si="22"/>
        <v>0.54</v>
      </c>
      <c r="M85">
        <f t="shared" si="20"/>
        <v>401.76000000000005</v>
      </c>
      <c r="N85">
        <f t="shared" si="23"/>
        <v>66</v>
      </c>
      <c r="O85">
        <f t="shared" si="13"/>
        <v>74</v>
      </c>
      <c r="P85">
        <f t="shared" si="24"/>
        <v>1262</v>
      </c>
      <c r="R85">
        <f t="shared" si="14"/>
        <v>36</v>
      </c>
      <c r="S85">
        <f t="shared" si="21"/>
        <v>1226</v>
      </c>
      <c r="T85">
        <f t="shared" si="15"/>
        <v>0</v>
      </c>
      <c r="U85">
        <f t="shared" si="25"/>
        <v>36</v>
      </c>
    </row>
    <row r="86" spans="4:21" x14ac:dyDescent="0.25">
      <c r="D86">
        <v>77</v>
      </c>
      <c r="E86" s="1">
        <v>41828</v>
      </c>
      <c r="F86" t="b">
        <f t="shared" si="16"/>
        <v>0</v>
      </c>
      <c r="G86">
        <f t="shared" si="17"/>
        <v>7</v>
      </c>
      <c r="I86">
        <f t="shared" si="18"/>
        <v>1</v>
      </c>
      <c r="J86">
        <f t="shared" si="19"/>
        <v>1</v>
      </c>
      <c r="K86">
        <f t="shared" si="22"/>
        <v>0.54</v>
      </c>
      <c r="M86">
        <f t="shared" si="20"/>
        <v>401.76000000000005</v>
      </c>
      <c r="N86">
        <f t="shared" si="23"/>
        <v>66</v>
      </c>
      <c r="O86">
        <f t="shared" si="13"/>
        <v>66</v>
      </c>
      <c r="P86">
        <f t="shared" si="24"/>
        <v>1292</v>
      </c>
      <c r="R86">
        <f t="shared" si="14"/>
        <v>36</v>
      </c>
      <c r="S86">
        <f t="shared" si="21"/>
        <v>1256</v>
      </c>
      <c r="T86">
        <f t="shared" si="15"/>
        <v>0</v>
      </c>
      <c r="U86">
        <f t="shared" si="25"/>
        <v>36</v>
      </c>
    </row>
    <row r="87" spans="4:21" x14ac:dyDescent="0.25">
      <c r="D87">
        <v>78</v>
      </c>
      <c r="E87" s="1">
        <v>41829</v>
      </c>
      <c r="F87" t="b">
        <f t="shared" si="16"/>
        <v>0</v>
      </c>
      <c r="G87">
        <f t="shared" si="17"/>
        <v>7</v>
      </c>
      <c r="I87">
        <f t="shared" si="18"/>
        <v>1</v>
      </c>
      <c r="J87">
        <f t="shared" si="19"/>
        <v>0.9</v>
      </c>
      <c r="K87">
        <f t="shared" si="22"/>
        <v>0.49</v>
      </c>
      <c r="M87">
        <f t="shared" si="20"/>
        <v>364.56</v>
      </c>
      <c r="N87">
        <f t="shared" si="23"/>
        <v>66</v>
      </c>
      <c r="O87">
        <f t="shared" si="13"/>
        <v>66</v>
      </c>
      <c r="P87">
        <f t="shared" si="24"/>
        <v>1322</v>
      </c>
      <c r="R87">
        <f t="shared" si="14"/>
        <v>36</v>
      </c>
      <c r="S87">
        <f t="shared" si="21"/>
        <v>1286</v>
      </c>
      <c r="T87">
        <f t="shared" si="15"/>
        <v>0</v>
      </c>
      <c r="U87">
        <f t="shared" si="25"/>
        <v>36</v>
      </c>
    </row>
    <row r="88" spans="4:21" x14ac:dyDescent="0.25">
      <c r="D88">
        <v>79</v>
      </c>
      <c r="E88" s="1">
        <v>41830</v>
      </c>
      <c r="F88" t="b">
        <f t="shared" si="16"/>
        <v>0</v>
      </c>
      <c r="G88">
        <f t="shared" si="17"/>
        <v>7</v>
      </c>
      <c r="I88">
        <f t="shared" si="18"/>
        <v>1</v>
      </c>
      <c r="J88">
        <f t="shared" si="19"/>
        <v>1</v>
      </c>
      <c r="K88">
        <f t="shared" si="22"/>
        <v>0.49</v>
      </c>
      <c r="M88">
        <f t="shared" si="20"/>
        <v>364.56</v>
      </c>
      <c r="N88">
        <f t="shared" si="23"/>
        <v>60</v>
      </c>
      <c r="O88">
        <f t="shared" ref="O88:O151" si="26">N83</f>
        <v>66</v>
      </c>
      <c r="P88">
        <f t="shared" si="24"/>
        <v>1352</v>
      </c>
      <c r="R88">
        <f t="shared" si="14"/>
        <v>36</v>
      </c>
      <c r="S88">
        <f t="shared" si="21"/>
        <v>1316</v>
      </c>
      <c r="T88">
        <f t="shared" si="15"/>
        <v>0</v>
      </c>
      <c r="U88">
        <f t="shared" si="25"/>
        <v>36</v>
      </c>
    </row>
    <row r="89" spans="4:21" x14ac:dyDescent="0.25">
      <c r="D89">
        <v>80</v>
      </c>
      <c r="E89" s="1">
        <v>41831</v>
      </c>
      <c r="F89" t="b">
        <f t="shared" si="16"/>
        <v>0</v>
      </c>
      <c r="G89">
        <f t="shared" si="17"/>
        <v>7</v>
      </c>
      <c r="I89">
        <f t="shared" si="18"/>
        <v>1</v>
      </c>
      <c r="J89">
        <f t="shared" si="19"/>
        <v>1</v>
      </c>
      <c r="K89">
        <f t="shared" si="22"/>
        <v>0.49</v>
      </c>
      <c r="M89">
        <f t="shared" si="20"/>
        <v>364.56</v>
      </c>
      <c r="N89">
        <f t="shared" si="23"/>
        <v>60</v>
      </c>
      <c r="O89">
        <f t="shared" si="26"/>
        <v>66</v>
      </c>
      <c r="P89">
        <f t="shared" si="24"/>
        <v>1382</v>
      </c>
      <c r="R89">
        <f t="shared" si="14"/>
        <v>36</v>
      </c>
      <c r="S89">
        <f t="shared" si="21"/>
        <v>1346</v>
      </c>
      <c r="T89">
        <f t="shared" si="15"/>
        <v>0</v>
      </c>
      <c r="U89">
        <f t="shared" si="25"/>
        <v>36</v>
      </c>
    </row>
    <row r="90" spans="4:21" x14ac:dyDescent="0.25">
      <c r="D90">
        <v>81</v>
      </c>
      <c r="E90" s="1">
        <v>41832</v>
      </c>
      <c r="F90" t="b">
        <f t="shared" si="16"/>
        <v>1</v>
      </c>
      <c r="G90">
        <f t="shared" si="17"/>
        <v>7</v>
      </c>
      <c r="I90">
        <f t="shared" si="18"/>
        <v>1</v>
      </c>
      <c r="J90">
        <f t="shared" si="19"/>
        <v>1</v>
      </c>
      <c r="K90">
        <f t="shared" si="22"/>
        <v>0.49</v>
      </c>
      <c r="M90">
        <f t="shared" si="20"/>
        <v>364.56</v>
      </c>
      <c r="N90">
        <f t="shared" si="23"/>
        <v>60</v>
      </c>
      <c r="O90">
        <f t="shared" si="26"/>
        <v>66</v>
      </c>
      <c r="P90">
        <f t="shared" si="24"/>
        <v>1412</v>
      </c>
      <c r="R90">
        <f t="shared" si="14"/>
        <v>100</v>
      </c>
      <c r="S90">
        <f t="shared" si="21"/>
        <v>1312</v>
      </c>
      <c r="T90">
        <f t="shared" si="15"/>
        <v>0</v>
      </c>
      <c r="U90">
        <f t="shared" si="25"/>
        <v>100</v>
      </c>
    </row>
    <row r="91" spans="4:21" x14ac:dyDescent="0.25">
      <c r="D91">
        <v>82</v>
      </c>
      <c r="E91" s="1">
        <v>41833</v>
      </c>
      <c r="F91" t="b">
        <f t="shared" si="16"/>
        <v>1</v>
      </c>
      <c r="G91">
        <f t="shared" si="17"/>
        <v>7</v>
      </c>
      <c r="I91">
        <f t="shared" si="18"/>
        <v>1</v>
      </c>
      <c r="J91">
        <f t="shared" si="19"/>
        <v>1</v>
      </c>
      <c r="K91">
        <f t="shared" si="22"/>
        <v>0.49</v>
      </c>
      <c r="M91">
        <f t="shared" si="20"/>
        <v>364.56</v>
      </c>
      <c r="N91">
        <f t="shared" si="23"/>
        <v>60</v>
      </c>
      <c r="O91">
        <f t="shared" si="26"/>
        <v>66</v>
      </c>
      <c r="P91">
        <f t="shared" si="24"/>
        <v>1378</v>
      </c>
      <c r="R91">
        <f t="shared" si="14"/>
        <v>100</v>
      </c>
      <c r="S91">
        <f t="shared" si="21"/>
        <v>1278</v>
      </c>
      <c r="T91">
        <f t="shared" si="15"/>
        <v>0</v>
      </c>
      <c r="U91">
        <f t="shared" si="25"/>
        <v>100</v>
      </c>
    </row>
    <row r="92" spans="4:21" x14ac:dyDescent="0.25">
      <c r="D92">
        <v>83</v>
      </c>
      <c r="E92" s="1">
        <v>41834</v>
      </c>
      <c r="F92" t="b">
        <f t="shared" si="16"/>
        <v>0</v>
      </c>
      <c r="G92">
        <f t="shared" si="17"/>
        <v>7</v>
      </c>
      <c r="I92">
        <f t="shared" si="18"/>
        <v>1</v>
      </c>
      <c r="J92">
        <f t="shared" si="19"/>
        <v>1</v>
      </c>
      <c r="K92">
        <f t="shared" si="22"/>
        <v>0.49</v>
      </c>
      <c r="M92">
        <f t="shared" si="20"/>
        <v>364.56</v>
      </c>
      <c r="N92">
        <f t="shared" si="23"/>
        <v>60</v>
      </c>
      <c r="O92">
        <f t="shared" si="26"/>
        <v>66</v>
      </c>
      <c r="P92">
        <f t="shared" si="24"/>
        <v>1344</v>
      </c>
      <c r="R92">
        <f t="shared" si="14"/>
        <v>36</v>
      </c>
      <c r="S92">
        <f t="shared" si="21"/>
        <v>1308</v>
      </c>
      <c r="T92">
        <f t="shared" si="15"/>
        <v>0</v>
      </c>
      <c r="U92">
        <f t="shared" si="25"/>
        <v>36</v>
      </c>
    </row>
    <row r="93" spans="4:21" x14ac:dyDescent="0.25">
      <c r="D93">
        <v>84</v>
      </c>
      <c r="E93" s="1">
        <v>41835</v>
      </c>
      <c r="F93" t="b">
        <f t="shared" si="16"/>
        <v>0</v>
      </c>
      <c r="G93">
        <f t="shared" si="17"/>
        <v>7</v>
      </c>
      <c r="I93">
        <f t="shared" si="18"/>
        <v>1</v>
      </c>
      <c r="J93">
        <f t="shared" si="19"/>
        <v>1</v>
      </c>
      <c r="K93">
        <f t="shared" si="22"/>
        <v>0.49</v>
      </c>
      <c r="M93">
        <f t="shared" si="20"/>
        <v>364.56</v>
      </c>
      <c r="N93">
        <f t="shared" si="23"/>
        <v>60</v>
      </c>
      <c r="O93">
        <f t="shared" si="26"/>
        <v>60</v>
      </c>
      <c r="P93">
        <f t="shared" si="24"/>
        <v>1368</v>
      </c>
      <c r="R93">
        <f t="shared" si="14"/>
        <v>36</v>
      </c>
      <c r="S93">
        <f t="shared" si="21"/>
        <v>1332</v>
      </c>
      <c r="T93">
        <f t="shared" si="15"/>
        <v>0</v>
      </c>
      <c r="U93">
        <f t="shared" si="25"/>
        <v>36</v>
      </c>
    </row>
    <row r="94" spans="4:21" x14ac:dyDescent="0.25">
      <c r="D94">
        <v>85</v>
      </c>
      <c r="E94" s="1">
        <v>41836</v>
      </c>
      <c r="F94" t="b">
        <f t="shared" si="16"/>
        <v>0</v>
      </c>
      <c r="G94">
        <f t="shared" si="17"/>
        <v>7</v>
      </c>
      <c r="I94">
        <f t="shared" si="18"/>
        <v>1</v>
      </c>
      <c r="J94">
        <f t="shared" si="19"/>
        <v>0.9</v>
      </c>
      <c r="K94">
        <f t="shared" si="22"/>
        <v>0.44</v>
      </c>
      <c r="M94">
        <f t="shared" si="20"/>
        <v>327.36</v>
      </c>
      <c r="N94">
        <f t="shared" si="23"/>
        <v>60</v>
      </c>
      <c r="O94">
        <f t="shared" si="26"/>
        <v>60</v>
      </c>
      <c r="P94">
        <f t="shared" si="24"/>
        <v>1392</v>
      </c>
      <c r="R94">
        <f t="shared" si="14"/>
        <v>36</v>
      </c>
      <c r="S94">
        <f t="shared" si="21"/>
        <v>1356</v>
      </c>
      <c r="T94">
        <f t="shared" si="15"/>
        <v>0</v>
      </c>
      <c r="U94">
        <f t="shared" si="25"/>
        <v>36</v>
      </c>
    </row>
    <row r="95" spans="4:21" x14ac:dyDescent="0.25">
      <c r="D95">
        <v>86</v>
      </c>
      <c r="E95" s="1">
        <v>41837</v>
      </c>
      <c r="F95" t="b">
        <f t="shared" si="16"/>
        <v>0</v>
      </c>
      <c r="G95">
        <f t="shared" si="17"/>
        <v>7</v>
      </c>
      <c r="I95">
        <f t="shared" si="18"/>
        <v>1</v>
      </c>
      <c r="J95">
        <f t="shared" si="19"/>
        <v>1</v>
      </c>
      <c r="K95">
        <f t="shared" si="22"/>
        <v>0.44</v>
      </c>
      <c r="M95">
        <f t="shared" si="20"/>
        <v>327.36</v>
      </c>
      <c r="N95">
        <f t="shared" si="23"/>
        <v>54</v>
      </c>
      <c r="O95">
        <f t="shared" si="26"/>
        <v>60</v>
      </c>
      <c r="P95">
        <f t="shared" si="24"/>
        <v>1416</v>
      </c>
      <c r="R95">
        <f t="shared" si="14"/>
        <v>36</v>
      </c>
      <c r="S95">
        <f t="shared" si="21"/>
        <v>1380</v>
      </c>
      <c r="T95">
        <f t="shared" si="15"/>
        <v>0</v>
      </c>
      <c r="U95">
        <f t="shared" si="25"/>
        <v>36</v>
      </c>
    </row>
    <row r="96" spans="4:21" x14ac:dyDescent="0.25">
      <c r="D96">
        <v>87</v>
      </c>
      <c r="E96" s="1">
        <v>41838</v>
      </c>
      <c r="F96" t="b">
        <f t="shared" si="16"/>
        <v>0</v>
      </c>
      <c r="G96">
        <f t="shared" si="17"/>
        <v>7</v>
      </c>
      <c r="I96">
        <f t="shared" si="18"/>
        <v>1</v>
      </c>
      <c r="J96">
        <f t="shared" si="19"/>
        <v>1</v>
      </c>
      <c r="K96">
        <f t="shared" si="22"/>
        <v>0.44</v>
      </c>
      <c r="M96">
        <f t="shared" si="20"/>
        <v>327.36</v>
      </c>
      <c r="N96">
        <f t="shared" si="23"/>
        <v>54</v>
      </c>
      <c r="O96">
        <f t="shared" si="26"/>
        <v>60</v>
      </c>
      <c r="P96">
        <f t="shared" si="24"/>
        <v>1440</v>
      </c>
      <c r="R96">
        <f t="shared" si="14"/>
        <v>36</v>
      </c>
      <c r="S96">
        <f t="shared" si="21"/>
        <v>1404</v>
      </c>
      <c r="T96">
        <f t="shared" si="15"/>
        <v>0</v>
      </c>
      <c r="U96">
        <f t="shared" si="25"/>
        <v>36</v>
      </c>
    </row>
    <row r="97" spans="4:21" x14ac:dyDescent="0.25">
      <c r="D97">
        <v>88</v>
      </c>
      <c r="E97" s="1">
        <v>41839</v>
      </c>
      <c r="F97" t="b">
        <f t="shared" si="16"/>
        <v>1</v>
      </c>
      <c r="G97">
        <f t="shared" si="17"/>
        <v>7</v>
      </c>
      <c r="I97">
        <f t="shared" si="18"/>
        <v>1</v>
      </c>
      <c r="J97">
        <f t="shared" si="19"/>
        <v>1</v>
      </c>
      <c r="K97">
        <f t="shared" si="22"/>
        <v>0.44</v>
      </c>
      <c r="M97">
        <f t="shared" si="20"/>
        <v>327.36</v>
      </c>
      <c r="N97">
        <f t="shared" si="23"/>
        <v>54</v>
      </c>
      <c r="O97">
        <f t="shared" si="26"/>
        <v>60</v>
      </c>
      <c r="P97">
        <f t="shared" si="24"/>
        <v>1464</v>
      </c>
      <c r="R97">
        <f t="shared" si="14"/>
        <v>100</v>
      </c>
      <c r="S97">
        <f t="shared" si="21"/>
        <v>1364</v>
      </c>
      <c r="T97">
        <f t="shared" si="15"/>
        <v>0</v>
      </c>
      <c r="U97">
        <f t="shared" si="25"/>
        <v>100</v>
      </c>
    </row>
    <row r="98" spans="4:21" x14ac:dyDescent="0.25">
      <c r="D98">
        <v>89</v>
      </c>
      <c r="E98" s="1">
        <v>41840</v>
      </c>
      <c r="F98" t="b">
        <f t="shared" si="16"/>
        <v>1</v>
      </c>
      <c r="G98">
        <f t="shared" si="17"/>
        <v>7</v>
      </c>
      <c r="I98">
        <f t="shared" si="18"/>
        <v>1</v>
      </c>
      <c r="J98">
        <f t="shared" si="19"/>
        <v>1</v>
      </c>
      <c r="K98">
        <f t="shared" si="22"/>
        <v>0.44</v>
      </c>
      <c r="M98">
        <f t="shared" si="20"/>
        <v>327.36</v>
      </c>
      <c r="N98">
        <f t="shared" si="23"/>
        <v>54</v>
      </c>
      <c r="O98">
        <f t="shared" si="26"/>
        <v>60</v>
      </c>
      <c r="P98">
        <f t="shared" si="24"/>
        <v>1424</v>
      </c>
      <c r="R98">
        <f t="shared" si="14"/>
        <v>100</v>
      </c>
      <c r="S98">
        <f t="shared" si="21"/>
        <v>1324</v>
      </c>
      <c r="T98">
        <f t="shared" si="15"/>
        <v>0</v>
      </c>
      <c r="U98">
        <f t="shared" si="25"/>
        <v>100</v>
      </c>
    </row>
    <row r="99" spans="4:21" x14ac:dyDescent="0.25">
      <c r="D99">
        <v>90</v>
      </c>
      <c r="E99" s="1">
        <v>41841</v>
      </c>
      <c r="F99" t="b">
        <f t="shared" si="16"/>
        <v>0</v>
      </c>
      <c r="G99">
        <f t="shared" si="17"/>
        <v>7</v>
      </c>
      <c r="I99">
        <f t="shared" si="18"/>
        <v>1</v>
      </c>
      <c r="J99">
        <f t="shared" si="19"/>
        <v>1</v>
      </c>
      <c r="K99">
        <f t="shared" si="22"/>
        <v>0.44</v>
      </c>
      <c r="M99">
        <f t="shared" si="20"/>
        <v>327.36</v>
      </c>
      <c r="N99">
        <f t="shared" si="23"/>
        <v>54</v>
      </c>
      <c r="O99">
        <f t="shared" si="26"/>
        <v>60</v>
      </c>
      <c r="P99">
        <f t="shared" si="24"/>
        <v>1384</v>
      </c>
      <c r="R99">
        <f t="shared" si="14"/>
        <v>36</v>
      </c>
      <c r="S99">
        <f t="shared" si="21"/>
        <v>1348</v>
      </c>
      <c r="T99">
        <f t="shared" si="15"/>
        <v>0</v>
      </c>
      <c r="U99">
        <f t="shared" si="25"/>
        <v>36</v>
      </c>
    </row>
    <row r="100" spans="4:21" x14ac:dyDescent="0.25">
      <c r="D100">
        <v>91</v>
      </c>
      <c r="E100" s="1">
        <v>41842</v>
      </c>
      <c r="F100" t="b">
        <f t="shared" si="16"/>
        <v>0</v>
      </c>
      <c r="G100">
        <f t="shared" si="17"/>
        <v>7</v>
      </c>
      <c r="I100">
        <f t="shared" si="18"/>
        <v>1</v>
      </c>
      <c r="J100">
        <f t="shared" si="19"/>
        <v>1</v>
      </c>
      <c r="K100">
        <f t="shared" si="22"/>
        <v>0.44</v>
      </c>
      <c r="M100">
        <f t="shared" si="20"/>
        <v>327.36</v>
      </c>
      <c r="N100">
        <f t="shared" si="23"/>
        <v>54</v>
      </c>
      <c r="O100">
        <f t="shared" si="26"/>
        <v>54</v>
      </c>
      <c r="P100">
        <f t="shared" si="24"/>
        <v>1402</v>
      </c>
      <c r="R100">
        <f t="shared" si="14"/>
        <v>36</v>
      </c>
      <c r="S100">
        <f t="shared" si="21"/>
        <v>1366</v>
      </c>
      <c r="T100">
        <f t="shared" si="15"/>
        <v>0</v>
      </c>
      <c r="U100">
        <f t="shared" si="25"/>
        <v>36</v>
      </c>
    </row>
    <row r="101" spans="4:21" x14ac:dyDescent="0.25">
      <c r="D101">
        <v>92</v>
      </c>
      <c r="E101" s="1">
        <v>41843</v>
      </c>
      <c r="F101" t="b">
        <f t="shared" si="16"/>
        <v>0</v>
      </c>
      <c r="G101">
        <f t="shared" si="17"/>
        <v>7</v>
      </c>
      <c r="I101">
        <f t="shared" si="18"/>
        <v>1</v>
      </c>
      <c r="J101">
        <f t="shared" si="19"/>
        <v>0.9</v>
      </c>
      <c r="K101">
        <f t="shared" si="22"/>
        <v>0.4</v>
      </c>
      <c r="M101">
        <f t="shared" si="20"/>
        <v>297.60000000000002</v>
      </c>
      <c r="N101">
        <f t="shared" si="23"/>
        <v>54</v>
      </c>
      <c r="O101">
        <f t="shared" si="26"/>
        <v>54</v>
      </c>
      <c r="P101">
        <f t="shared" si="24"/>
        <v>1420</v>
      </c>
      <c r="R101">
        <f t="shared" ref="R101:R143" si="27">F101*64 + 36</f>
        <v>36</v>
      </c>
      <c r="S101">
        <f t="shared" si="21"/>
        <v>1384</v>
      </c>
      <c r="T101">
        <f t="shared" si="15"/>
        <v>0</v>
      </c>
      <c r="U101">
        <f t="shared" si="25"/>
        <v>36</v>
      </c>
    </row>
    <row r="102" spans="4:21" x14ac:dyDescent="0.25">
      <c r="D102">
        <v>93</v>
      </c>
      <c r="E102" s="1">
        <v>41844</v>
      </c>
      <c r="F102" t="b">
        <f t="shared" si="16"/>
        <v>0</v>
      </c>
      <c r="G102">
        <f t="shared" si="17"/>
        <v>7</v>
      </c>
      <c r="I102">
        <f t="shared" si="18"/>
        <v>1</v>
      </c>
      <c r="J102">
        <f t="shared" si="19"/>
        <v>1</v>
      </c>
      <c r="K102">
        <f t="shared" si="22"/>
        <v>0.4</v>
      </c>
      <c r="M102">
        <f t="shared" si="20"/>
        <v>297.60000000000002</v>
      </c>
      <c r="N102">
        <f t="shared" si="23"/>
        <v>49</v>
      </c>
      <c r="O102">
        <f t="shared" si="26"/>
        <v>54</v>
      </c>
      <c r="P102">
        <f t="shared" si="24"/>
        <v>1438</v>
      </c>
      <c r="R102">
        <f t="shared" si="27"/>
        <v>36</v>
      </c>
      <c r="S102">
        <f t="shared" si="21"/>
        <v>1402</v>
      </c>
      <c r="T102">
        <f t="shared" si="15"/>
        <v>0</v>
      </c>
      <c r="U102">
        <f t="shared" si="25"/>
        <v>36</v>
      </c>
    </row>
    <row r="103" spans="4:21" x14ac:dyDescent="0.25">
      <c r="D103">
        <v>94</v>
      </c>
      <c r="E103" s="1">
        <v>41845</v>
      </c>
      <c r="F103" t="b">
        <f t="shared" si="16"/>
        <v>0</v>
      </c>
      <c r="G103">
        <f t="shared" si="17"/>
        <v>7</v>
      </c>
      <c r="I103">
        <f t="shared" si="18"/>
        <v>1</v>
      </c>
      <c r="J103">
        <f t="shared" si="19"/>
        <v>1</v>
      </c>
      <c r="K103">
        <f t="shared" si="22"/>
        <v>0.4</v>
      </c>
      <c r="M103">
        <f t="shared" si="20"/>
        <v>297.60000000000002</v>
      </c>
      <c r="N103">
        <f t="shared" si="23"/>
        <v>49</v>
      </c>
      <c r="O103">
        <f t="shared" si="26"/>
        <v>54</v>
      </c>
      <c r="P103">
        <f t="shared" si="24"/>
        <v>1456</v>
      </c>
      <c r="R103">
        <f t="shared" si="27"/>
        <v>36</v>
      </c>
      <c r="S103">
        <f t="shared" si="21"/>
        <v>1420</v>
      </c>
      <c r="T103">
        <f t="shared" si="15"/>
        <v>0</v>
      </c>
      <c r="U103">
        <f t="shared" si="25"/>
        <v>36</v>
      </c>
    </row>
    <row r="104" spans="4:21" x14ac:dyDescent="0.25">
      <c r="D104">
        <v>95</v>
      </c>
      <c r="E104" s="1">
        <v>41846</v>
      </c>
      <c r="F104" t="b">
        <f t="shared" si="16"/>
        <v>1</v>
      </c>
      <c r="G104">
        <f t="shared" si="17"/>
        <v>7</v>
      </c>
      <c r="I104">
        <f t="shared" si="18"/>
        <v>1</v>
      </c>
      <c r="J104">
        <f t="shared" si="19"/>
        <v>1</v>
      </c>
      <c r="K104">
        <f t="shared" si="22"/>
        <v>0.4</v>
      </c>
      <c r="M104">
        <f t="shared" si="20"/>
        <v>297.60000000000002</v>
      </c>
      <c r="N104">
        <f t="shared" si="23"/>
        <v>49</v>
      </c>
      <c r="O104">
        <f t="shared" si="26"/>
        <v>54</v>
      </c>
      <c r="P104">
        <f t="shared" si="24"/>
        <v>1474</v>
      </c>
      <c r="R104">
        <f t="shared" si="27"/>
        <v>100</v>
      </c>
      <c r="S104">
        <f t="shared" si="21"/>
        <v>1374</v>
      </c>
      <c r="T104">
        <f t="shared" si="15"/>
        <v>0</v>
      </c>
      <c r="U104">
        <f t="shared" si="25"/>
        <v>100</v>
      </c>
    </row>
    <row r="105" spans="4:21" x14ac:dyDescent="0.25">
      <c r="D105">
        <v>96</v>
      </c>
      <c r="E105" s="1">
        <v>41847</v>
      </c>
      <c r="F105" t="b">
        <f t="shared" si="16"/>
        <v>1</v>
      </c>
      <c r="G105">
        <f t="shared" si="17"/>
        <v>7</v>
      </c>
      <c r="I105">
        <f t="shared" si="18"/>
        <v>1</v>
      </c>
      <c r="J105">
        <f t="shared" si="19"/>
        <v>1</v>
      </c>
      <c r="K105">
        <f t="shared" si="22"/>
        <v>0.4</v>
      </c>
      <c r="M105">
        <f t="shared" si="20"/>
        <v>297.60000000000002</v>
      </c>
      <c r="N105">
        <f t="shared" si="23"/>
        <v>49</v>
      </c>
      <c r="O105">
        <f t="shared" si="26"/>
        <v>54</v>
      </c>
      <c r="P105">
        <f t="shared" si="24"/>
        <v>1428</v>
      </c>
      <c r="R105">
        <f t="shared" si="27"/>
        <v>100</v>
      </c>
      <c r="S105">
        <f t="shared" si="21"/>
        <v>1328</v>
      </c>
      <c r="T105">
        <f t="shared" si="15"/>
        <v>0</v>
      </c>
      <c r="U105">
        <f t="shared" si="25"/>
        <v>100</v>
      </c>
    </row>
    <row r="106" spans="4:21" x14ac:dyDescent="0.25">
      <c r="D106">
        <v>97</v>
      </c>
      <c r="E106" s="1">
        <v>41848</v>
      </c>
      <c r="F106" t="b">
        <f t="shared" si="16"/>
        <v>0</v>
      </c>
      <c r="G106">
        <f t="shared" si="17"/>
        <v>7</v>
      </c>
      <c r="I106">
        <f t="shared" si="18"/>
        <v>1</v>
      </c>
      <c r="J106">
        <f t="shared" si="19"/>
        <v>1</v>
      </c>
      <c r="K106">
        <f t="shared" si="22"/>
        <v>0.4</v>
      </c>
      <c r="M106">
        <f t="shared" si="20"/>
        <v>297.60000000000002</v>
      </c>
      <c r="N106">
        <f t="shared" si="23"/>
        <v>49</v>
      </c>
      <c r="O106">
        <f t="shared" si="26"/>
        <v>54</v>
      </c>
      <c r="P106">
        <f t="shared" si="24"/>
        <v>1382</v>
      </c>
      <c r="R106">
        <f t="shared" si="27"/>
        <v>36</v>
      </c>
      <c r="S106">
        <f t="shared" si="21"/>
        <v>1346</v>
      </c>
      <c r="T106">
        <f t="shared" si="15"/>
        <v>0</v>
      </c>
      <c r="U106">
        <f t="shared" si="25"/>
        <v>36</v>
      </c>
    </row>
    <row r="107" spans="4:21" x14ac:dyDescent="0.25">
      <c r="D107">
        <v>98</v>
      </c>
      <c r="E107" s="1">
        <v>41849</v>
      </c>
      <c r="F107" t="b">
        <f t="shared" si="16"/>
        <v>0</v>
      </c>
      <c r="G107">
        <f t="shared" si="17"/>
        <v>7</v>
      </c>
      <c r="I107">
        <f t="shared" si="18"/>
        <v>1</v>
      </c>
      <c r="J107">
        <f t="shared" si="19"/>
        <v>1</v>
      </c>
      <c r="K107">
        <f t="shared" si="22"/>
        <v>0.4</v>
      </c>
      <c r="M107">
        <f t="shared" si="20"/>
        <v>297.60000000000002</v>
      </c>
      <c r="N107">
        <f t="shared" si="23"/>
        <v>49</v>
      </c>
      <c r="O107">
        <f t="shared" si="26"/>
        <v>49</v>
      </c>
      <c r="P107">
        <f t="shared" si="24"/>
        <v>1395</v>
      </c>
      <c r="R107">
        <f t="shared" si="27"/>
        <v>36</v>
      </c>
      <c r="S107">
        <f t="shared" si="21"/>
        <v>1359</v>
      </c>
      <c r="T107">
        <f t="shared" si="15"/>
        <v>0</v>
      </c>
      <c r="U107">
        <f t="shared" si="25"/>
        <v>36</v>
      </c>
    </row>
    <row r="108" spans="4:21" x14ac:dyDescent="0.25">
      <c r="D108">
        <v>99</v>
      </c>
      <c r="E108" s="1">
        <v>41850</v>
      </c>
      <c r="F108" t="b">
        <f t="shared" si="16"/>
        <v>0</v>
      </c>
      <c r="G108">
        <f t="shared" si="17"/>
        <v>7</v>
      </c>
      <c r="I108">
        <f t="shared" si="18"/>
        <v>1</v>
      </c>
      <c r="J108">
        <f t="shared" si="19"/>
        <v>0.9</v>
      </c>
      <c r="K108">
        <f t="shared" si="22"/>
        <v>0.36</v>
      </c>
      <c r="M108">
        <f t="shared" si="20"/>
        <v>267.83999999999997</v>
      </c>
      <c r="N108">
        <f t="shared" si="23"/>
        <v>49</v>
      </c>
      <c r="O108">
        <f t="shared" si="26"/>
        <v>49</v>
      </c>
      <c r="P108">
        <f t="shared" si="24"/>
        <v>1408</v>
      </c>
      <c r="R108">
        <f t="shared" si="27"/>
        <v>36</v>
      </c>
      <c r="S108">
        <f t="shared" si="21"/>
        <v>1372</v>
      </c>
      <c r="T108">
        <f t="shared" si="15"/>
        <v>0</v>
      </c>
      <c r="U108">
        <f t="shared" si="25"/>
        <v>36</v>
      </c>
    </row>
    <row r="109" spans="4:21" x14ac:dyDescent="0.25">
      <c r="D109">
        <v>100</v>
      </c>
      <c r="E109" s="1">
        <v>41851</v>
      </c>
      <c r="F109" t="b">
        <f t="shared" si="16"/>
        <v>0</v>
      </c>
      <c r="G109">
        <f t="shared" si="17"/>
        <v>7</v>
      </c>
      <c r="I109">
        <f t="shared" si="18"/>
        <v>1</v>
      </c>
      <c r="J109">
        <f t="shared" si="19"/>
        <v>1</v>
      </c>
      <c r="K109">
        <f t="shared" si="22"/>
        <v>0.36</v>
      </c>
      <c r="M109">
        <f t="shared" si="20"/>
        <v>267.83999999999997</v>
      </c>
      <c r="N109">
        <f t="shared" si="23"/>
        <v>44</v>
      </c>
      <c r="O109">
        <f t="shared" si="26"/>
        <v>49</v>
      </c>
      <c r="P109">
        <f t="shared" si="24"/>
        <v>1421</v>
      </c>
      <c r="R109">
        <f t="shared" si="27"/>
        <v>36</v>
      </c>
      <c r="S109">
        <f t="shared" si="21"/>
        <v>1385</v>
      </c>
      <c r="T109">
        <f t="shared" si="15"/>
        <v>0</v>
      </c>
      <c r="U109">
        <f t="shared" si="25"/>
        <v>36</v>
      </c>
    </row>
    <row r="110" spans="4:21" x14ac:dyDescent="0.25">
      <c r="D110">
        <v>101</v>
      </c>
      <c r="E110" s="1">
        <v>41852</v>
      </c>
      <c r="F110" t="b">
        <f t="shared" si="16"/>
        <v>0</v>
      </c>
      <c r="G110">
        <f t="shared" si="17"/>
        <v>8</v>
      </c>
      <c r="I110">
        <f t="shared" si="18"/>
        <v>1</v>
      </c>
      <c r="J110">
        <f t="shared" si="19"/>
        <v>1</v>
      </c>
      <c r="K110">
        <f t="shared" si="22"/>
        <v>0.36</v>
      </c>
      <c r="M110">
        <f t="shared" si="20"/>
        <v>267.83999999999997</v>
      </c>
      <c r="N110">
        <f t="shared" si="23"/>
        <v>44</v>
      </c>
      <c r="O110">
        <f t="shared" si="26"/>
        <v>49</v>
      </c>
      <c r="P110">
        <f t="shared" si="24"/>
        <v>1434</v>
      </c>
      <c r="R110">
        <f t="shared" si="27"/>
        <v>36</v>
      </c>
      <c r="S110">
        <f t="shared" si="21"/>
        <v>1398</v>
      </c>
      <c r="T110">
        <f t="shared" si="15"/>
        <v>0</v>
      </c>
      <c r="U110">
        <f t="shared" si="25"/>
        <v>36</v>
      </c>
    </row>
    <row r="111" spans="4:21" x14ac:dyDescent="0.25">
      <c r="D111">
        <v>102</v>
      </c>
      <c r="E111" s="1">
        <v>41853</v>
      </c>
      <c r="F111" t="b">
        <f t="shared" si="16"/>
        <v>1</v>
      </c>
      <c r="G111">
        <f t="shared" si="17"/>
        <v>8</v>
      </c>
      <c r="I111">
        <f t="shared" si="18"/>
        <v>1</v>
      </c>
      <c r="J111">
        <f t="shared" si="19"/>
        <v>1</v>
      </c>
      <c r="K111">
        <f t="shared" si="22"/>
        <v>0.36</v>
      </c>
      <c r="M111">
        <f t="shared" si="20"/>
        <v>267.83999999999997</v>
      </c>
      <c r="N111">
        <f t="shared" si="23"/>
        <v>44</v>
      </c>
      <c r="O111">
        <f t="shared" si="26"/>
        <v>49</v>
      </c>
      <c r="P111">
        <f t="shared" si="24"/>
        <v>1447</v>
      </c>
      <c r="R111">
        <f t="shared" si="27"/>
        <v>100</v>
      </c>
      <c r="S111">
        <f t="shared" si="21"/>
        <v>1347</v>
      </c>
      <c r="T111">
        <f t="shared" si="15"/>
        <v>0</v>
      </c>
      <c r="U111">
        <f t="shared" si="25"/>
        <v>100</v>
      </c>
    </row>
    <row r="112" spans="4:21" x14ac:dyDescent="0.25">
      <c r="D112">
        <v>103</v>
      </c>
      <c r="E112" s="1">
        <v>41854</v>
      </c>
      <c r="F112" t="b">
        <f t="shared" si="16"/>
        <v>1</v>
      </c>
      <c r="G112">
        <f t="shared" si="17"/>
        <v>8</v>
      </c>
      <c r="I112">
        <f t="shared" si="18"/>
        <v>1</v>
      </c>
      <c r="J112">
        <f t="shared" si="19"/>
        <v>1</v>
      </c>
      <c r="K112">
        <f t="shared" si="22"/>
        <v>0.36</v>
      </c>
      <c r="M112">
        <f t="shared" si="20"/>
        <v>267.83999999999997</v>
      </c>
      <c r="N112">
        <f t="shared" si="23"/>
        <v>44</v>
      </c>
      <c r="O112">
        <f t="shared" si="26"/>
        <v>49</v>
      </c>
      <c r="P112">
        <f t="shared" si="24"/>
        <v>1396</v>
      </c>
      <c r="R112">
        <f t="shared" si="27"/>
        <v>100</v>
      </c>
      <c r="S112">
        <f t="shared" si="21"/>
        <v>1296</v>
      </c>
      <c r="T112">
        <f t="shared" si="15"/>
        <v>0</v>
      </c>
      <c r="U112">
        <f t="shared" si="25"/>
        <v>100</v>
      </c>
    </row>
    <row r="113" spans="4:21" x14ac:dyDescent="0.25">
      <c r="D113">
        <v>104</v>
      </c>
      <c r="E113" s="1">
        <v>41855</v>
      </c>
      <c r="F113" t="b">
        <f t="shared" si="16"/>
        <v>0</v>
      </c>
      <c r="G113">
        <f t="shared" si="17"/>
        <v>8</v>
      </c>
      <c r="I113">
        <f t="shared" si="18"/>
        <v>1</v>
      </c>
      <c r="J113">
        <f t="shared" si="19"/>
        <v>1</v>
      </c>
      <c r="K113">
        <f t="shared" si="22"/>
        <v>0.36</v>
      </c>
      <c r="M113">
        <f t="shared" si="20"/>
        <v>267.83999999999997</v>
      </c>
      <c r="N113">
        <f t="shared" si="23"/>
        <v>44</v>
      </c>
      <c r="O113">
        <f t="shared" si="26"/>
        <v>49</v>
      </c>
      <c r="P113">
        <f t="shared" si="24"/>
        <v>1345</v>
      </c>
      <c r="R113">
        <f t="shared" si="27"/>
        <v>36</v>
      </c>
      <c r="S113">
        <f t="shared" si="21"/>
        <v>1309</v>
      </c>
      <c r="T113">
        <f t="shared" si="15"/>
        <v>0</v>
      </c>
      <c r="U113">
        <f t="shared" si="25"/>
        <v>36</v>
      </c>
    </row>
    <row r="114" spans="4:21" x14ac:dyDescent="0.25">
      <c r="D114">
        <v>105</v>
      </c>
      <c r="E114" s="1">
        <v>41856</v>
      </c>
      <c r="F114" t="b">
        <f t="shared" si="16"/>
        <v>0</v>
      </c>
      <c r="G114">
        <f t="shared" si="17"/>
        <v>8</v>
      </c>
      <c r="I114">
        <f t="shared" si="18"/>
        <v>1</v>
      </c>
      <c r="J114">
        <f t="shared" si="19"/>
        <v>1</v>
      </c>
      <c r="K114">
        <f t="shared" si="22"/>
        <v>0.36</v>
      </c>
      <c r="M114">
        <f t="shared" si="20"/>
        <v>267.83999999999997</v>
      </c>
      <c r="N114">
        <f t="shared" si="23"/>
        <v>44</v>
      </c>
      <c r="O114">
        <f t="shared" si="26"/>
        <v>44</v>
      </c>
      <c r="P114">
        <f t="shared" si="24"/>
        <v>1353</v>
      </c>
      <c r="R114">
        <f t="shared" si="27"/>
        <v>36</v>
      </c>
      <c r="S114">
        <f t="shared" si="21"/>
        <v>1317</v>
      </c>
      <c r="T114">
        <f t="shared" si="15"/>
        <v>0</v>
      </c>
      <c r="U114">
        <f t="shared" si="25"/>
        <v>36</v>
      </c>
    </row>
    <row r="115" spans="4:21" x14ac:dyDescent="0.25">
      <c r="D115">
        <v>106</v>
      </c>
      <c r="E115" s="1">
        <v>41857</v>
      </c>
      <c r="F115" t="b">
        <f t="shared" si="16"/>
        <v>0</v>
      </c>
      <c r="G115">
        <f t="shared" si="17"/>
        <v>8</v>
      </c>
      <c r="I115">
        <f t="shared" si="18"/>
        <v>1</v>
      </c>
      <c r="J115">
        <f t="shared" si="19"/>
        <v>0.9</v>
      </c>
      <c r="K115">
        <f t="shared" si="22"/>
        <v>0.32</v>
      </c>
      <c r="M115">
        <f t="shared" si="20"/>
        <v>238.08</v>
      </c>
      <c r="N115">
        <f t="shared" si="23"/>
        <v>44</v>
      </c>
      <c r="O115">
        <f t="shared" si="26"/>
        <v>44</v>
      </c>
      <c r="P115">
        <f t="shared" si="24"/>
        <v>1361</v>
      </c>
      <c r="R115">
        <f t="shared" si="27"/>
        <v>36</v>
      </c>
      <c r="S115">
        <f t="shared" si="21"/>
        <v>1325</v>
      </c>
      <c r="T115">
        <f t="shared" si="15"/>
        <v>0</v>
      </c>
      <c r="U115">
        <f t="shared" si="25"/>
        <v>36</v>
      </c>
    </row>
    <row r="116" spans="4:21" x14ac:dyDescent="0.25">
      <c r="D116">
        <v>107</v>
      </c>
      <c r="E116" s="1">
        <v>41858</v>
      </c>
      <c r="F116" t="b">
        <f t="shared" si="16"/>
        <v>0</v>
      </c>
      <c r="G116">
        <f t="shared" si="17"/>
        <v>8</v>
      </c>
      <c r="I116">
        <f t="shared" si="18"/>
        <v>1</v>
      </c>
      <c r="J116">
        <f t="shared" si="19"/>
        <v>1</v>
      </c>
      <c r="K116">
        <f t="shared" si="22"/>
        <v>0.32</v>
      </c>
      <c r="M116">
        <f t="shared" si="20"/>
        <v>238.08</v>
      </c>
      <c r="N116">
        <f t="shared" si="23"/>
        <v>39</v>
      </c>
      <c r="O116">
        <f t="shared" si="26"/>
        <v>44</v>
      </c>
      <c r="P116">
        <f t="shared" si="24"/>
        <v>1369</v>
      </c>
      <c r="R116">
        <f t="shared" si="27"/>
        <v>36</v>
      </c>
      <c r="S116">
        <f t="shared" si="21"/>
        <v>1333</v>
      </c>
      <c r="T116">
        <f t="shared" si="15"/>
        <v>0</v>
      </c>
      <c r="U116">
        <f t="shared" si="25"/>
        <v>36</v>
      </c>
    </row>
    <row r="117" spans="4:21" x14ac:dyDescent="0.25">
      <c r="D117">
        <v>108</v>
      </c>
      <c r="E117" s="1">
        <v>41859</v>
      </c>
      <c r="F117" t="b">
        <f t="shared" si="16"/>
        <v>0</v>
      </c>
      <c r="G117">
        <f t="shared" si="17"/>
        <v>8</v>
      </c>
      <c r="I117">
        <f t="shared" si="18"/>
        <v>1</v>
      </c>
      <c r="J117">
        <f t="shared" si="19"/>
        <v>1</v>
      </c>
      <c r="K117">
        <f t="shared" si="22"/>
        <v>0.32</v>
      </c>
      <c r="M117">
        <f t="shared" si="20"/>
        <v>238.08</v>
      </c>
      <c r="N117">
        <f t="shared" si="23"/>
        <v>39</v>
      </c>
      <c r="O117">
        <f t="shared" si="26"/>
        <v>44</v>
      </c>
      <c r="P117">
        <f t="shared" si="24"/>
        <v>1377</v>
      </c>
      <c r="R117">
        <f t="shared" si="27"/>
        <v>36</v>
      </c>
      <c r="S117">
        <f t="shared" si="21"/>
        <v>1341</v>
      </c>
      <c r="T117">
        <f t="shared" si="15"/>
        <v>0</v>
      </c>
      <c r="U117">
        <f t="shared" si="25"/>
        <v>36</v>
      </c>
    </row>
    <row r="118" spans="4:21" x14ac:dyDescent="0.25">
      <c r="D118">
        <v>109</v>
      </c>
      <c r="E118" s="1">
        <v>41860</v>
      </c>
      <c r="F118" t="b">
        <f t="shared" si="16"/>
        <v>1</v>
      </c>
      <c r="G118">
        <f t="shared" si="17"/>
        <v>8</v>
      </c>
      <c r="I118">
        <f t="shared" si="18"/>
        <v>1</v>
      </c>
      <c r="J118">
        <f t="shared" si="19"/>
        <v>1</v>
      </c>
      <c r="K118">
        <f t="shared" si="22"/>
        <v>0.32</v>
      </c>
      <c r="M118">
        <f t="shared" si="20"/>
        <v>238.08</v>
      </c>
      <c r="N118">
        <f t="shared" si="23"/>
        <v>39</v>
      </c>
      <c r="O118">
        <f t="shared" si="26"/>
        <v>44</v>
      </c>
      <c r="P118">
        <f t="shared" si="24"/>
        <v>1385</v>
      </c>
      <c r="R118">
        <f t="shared" si="27"/>
        <v>100</v>
      </c>
      <c r="S118">
        <f t="shared" si="21"/>
        <v>1285</v>
      </c>
      <c r="T118">
        <f t="shared" si="15"/>
        <v>0</v>
      </c>
      <c r="U118">
        <f t="shared" si="25"/>
        <v>100</v>
      </c>
    </row>
    <row r="119" spans="4:21" x14ac:dyDescent="0.25">
      <c r="D119">
        <v>110</v>
      </c>
      <c r="E119" s="1">
        <v>41861</v>
      </c>
      <c r="F119" t="b">
        <f t="shared" si="16"/>
        <v>1</v>
      </c>
      <c r="G119">
        <f t="shared" si="17"/>
        <v>8</v>
      </c>
      <c r="I119">
        <f t="shared" si="18"/>
        <v>1</v>
      </c>
      <c r="J119">
        <f t="shared" si="19"/>
        <v>1</v>
      </c>
      <c r="K119">
        <f t="shared" si="22"/>
        <v>0.32</v>
      </c>
      <c r="M119">
        <f t="shared" si="20"/>
        <v>238.08</v>
      </c>
      <c r="N119">
        <f t="shared" si="23"/>
        <v>39</v>
      </c>
      <c r="O119">
        <f t="shared" si="26"/>
        <v>44</v>
      </c>
      <c r="P119">
        <f t="shared" si="24"/>
        <v>1329</v>
      </c>
      <c r="R119">
        <f t="shared" si="27"/>
        <v>100</v>
      </c>
      <c r="S119">
        <f t="shared" si="21"/>
        <v>1229</v>
      </c>
      <c r="T119">
        <f t="shared" si="15"/>
        <v>0</v>
      </c>
      <c r="U119">
        <f t="shared" si="25"/>
        <v>100</v>
      </c>
    </row>
    <row r="120" spans="4:21" x14ac:dyDescent="0.25">
      <c r="D120">
        <v>111</v>
      </c>
      <c r="E120" s="1">
        <v>41862</v>
      </c>
      <c r="F120" t="b">
        <f t="shared" si="16"/>
        <v>0</v>
      </c>
      <c r="G120">
        <f t="shared" si="17"/>
        <v>8</v>
      </c>
      <c r="I120">
        <f t="shared" si="18"/>
        <v>1</v>
      </c>
      <c r="J120">
        <f t="shared" si="19"/>
        <v>1</v>
      </c>
      <c r="K120">
        <f t="shared" si="22"/>
        <v>0.32</v>
      </c>
      <c r="M120">
        <f t="shared" si="20"/>
        <v>238.08</v>
      </c>
      <c r="N120">
        <f t="shared" si="23"/>
        <v>39</v>
      </c>
      <c r="O120">
        <f t="shared" si="26"/>
        <v>44</v>
      </c>
      <c r="P120">
        <f t="shared" si="24"/>
        <v>1273</v>
      </c>
      <c r="R120">
        <f t="shared" si="27"/>
        <v>36</v>
      </c>
      <c r="S120">
        <f t="shared" si="21"/>
        <v>1237</v>
      </c>
      <c r="T120">
        <f t="shared" si="15"/>
        <v>0</v>
      </c>
      <c r="U120">
        <f t="shared" si="25"/>
        <v>36</v>
      </c>
    </row>
    <row r="121" spans="4:21" x14ac:dyDescent="0.25">
      <c r="D121">
        <v>112</v>
      </c>
      <c r="E121" s="1">
        <v>41863</v>
      </c>
      <c r="F121" t="b">
        <f t="shared" si="16"/>
        <v>0</v>
      </c>
      <c r="G121">
        <f t="shared" si="17"/>
        <v>8</v>
      </c>
      <c r="I121">
        <f t="shared" si="18"/>
        <v>1</v>
      </c>
      <c r="J121">
        <f t="shared" si="19"/>
        <v>1</v>
      </c>
      <c r="K121">
        <f t="shared" si="22"/>
        <v>0.32</v>
      </c>
      <c r="M121">
        <f t="shared" si="20"/>
        <v>238.08</v>
      </c>
      <c r="N121">
        <f t="shared" si="23"/>
        <v>39</v>
      </c>
      <c r="O121">
        <f t="shared" si="26"/>
        <v>39</v>
      </c>
      <c r="P121">
        <f t="shared" si="24"/>
        <v>1276</v>
      </c>
      <c r="R121">
        <f t="shared" si="27"/>
        <v>36</v>
      </c>
      <c r="S121">
        <f t="shared" si="21"/>
        <v>1240</v>
      </c>
      <c r="T121">
        <f t="shared" si="15"/>
        <v>0</v>
      </c>
      <c r="U121">
        <f t="shared" si="25"/>
        <v>36</v>
      </c>
    </row>
    <row r="122" spans="4:21" x14ac:dyDescent="0.25">
      <c r="D122">
        <v>113</v>
      </c>
      <c r="E122" s="1">
        <v>41864</v>
      </c>
      <c r="F122" t="b">
        <f t="shared" si="16"/>
        <v>0</v>
      </c>
      <c r="G122">
        <f t="shared" si="17"/>
        <v>8</v>
      </c>
      <c r="I122">
        <f t="shared" si="18"/>
        <v>1</v>
      </c>
      <c r="J122">
        <f t="shared" si="19"/>
        <v>0.9</v>
      </c>
      <c r="K122">
        <f t="shared" si="22"/>
        <v>0.28999999999999998</v>
      </c>
      <c r="M122">
        <f t="shared" si="20"/>
        <v>215.76</v>
      </c>
      <c r="N122">
        <f t="shared" si="23"/>
        <v>39</v>
      </c>
      <c r="O122">
        <f t="shared" si="26"/>
        <v>39</v>
      </c>
      <c r="P122">
        <f t="shared" si="24"/>
        <v>1279</v>
      </c>
      <c r="R122">
        <f t="shared" si="27"/>
        <v>36</v>
      </c>
      <c r="S122">
        <f t="shared" si="21"/>
        <v>1243</v>
      </c>
      <c r="T122">
        <f t="shared" si="15"/>
        <v>0</v>
      </c>
      <c r="U122">
        <f t="shared" si="25"/>
        <v>36</v>
      </c>
    </row>
    <row r="123" spans="4:21" x14ac:dyDescent="0.25">
      <c r="D123">
        <v>114</v>
      </c>
      <c r="E123" s="1">
        <v>41865</v>
      </c>
      <c r="F123" t="b">
        <f t="shared" si="16"/>
        <v>0</v>
      </c>
      <c r="G123">
        <f t="shared" si="17"/>
        <v>8</v>
      </c>
      <c r="I123">
        <f t="shared" si="18"/>
        <v>1</v>
      </c>
      <c r="J123">
        <f t="shared" si="19"/>
        <v>1</v>
      </c>
      <c r="K123">
        <f t="shared" si="22"/>
        <v>0.28999999999999998</v>
      </c>
      <c r="M123">
        <f t="shared" si="20"/>
        <v>215.76</v>
      </c>
      <c r="N123">
        <f t="shared" si="23"/>
        <v>35</v>
      </c>
      <c r="O123">
        <f t="shared" si="26"/>
        <v>39</v>
      </c>
      <c r="P123">
        <f t="shared" si="24"/>
        <v>1282</v>
      </c>
      <c r="R123">
        <f t="shared" si="27"/>
        <v>36</v>
      </c>
      <c r="S123">
        <f t="shared" si="21"/>
        <v>1246</v>
      </c>
      <c r="T123">
        <f t="shared" si="15"/>
        <v>0</v>
      </c>
      <c r="U123">
        <f t="shared" si="25"/>
        <v>36</v>
      </c>
    </row>
    <row r="124" spans="4:21" x14ac:dyDescent="0.25">
      <c r="D124">
        <v>115</v>
      </c>
      <c r="E124" s="1">
        <v>41866</v>
      </c>
      <c r="F124" t="b">
        <f t="shared" si="16"/>
        <v>0</v>
      </c>
      <c r="G124">
        <f t="shared" si="17"/>
        <v>8</v>
      </c>
      <c r="I124">
        <f t="shared" si="18"/>
        <v>1</v>
      </c>
      <c r="J124">
        <f t="shared" si="19"/>
        <v>1</v>
      </c>
      <c r="K124">
        <f t="shared" si="22"/>
        <v>0.28999999999999998</v>
      </c>
      <c r="M124">
        <f t="shared" si="20"/>
        <v>215.76</v>
      </c>
      <c r="N124">
        <f t="shared" si="23"/>
        <v>35</v>
      </c>
      <c r="O124">
        <f t="shared" si="26"/>
        <v>39</v>
      </c>
      <c r="P124">
        <f t="shared" si="24"/>
        <v>1285</v>
      </c>
      <c r="R124">
        <f t="shared" si="27"/>
        <v>36</v>
      </c>
      <c r="S124">
        <f t="shared" si="21"/>
        <v>1249</v>
      </c>
      <c r="T124">
        <f t="shared" si="15"/>
        <v>0</v>
      </c>
      <c r="U124">
        <f t="shared" si="25"/>
        <v>36</v>
      </c>
    </row>
    <row r="125" spans="4:21" x14ac:dyDescent="0.25">
      <c r="D125">
        <v>116</v>
      </c>
      <c r="E125" s="1">
        <v>41867</v>
      </c>
      <c r="F125" t="b">
        <f t="shared" si="16"/>
        <v>1</v>
      </c>
      <c r="G125">
        <f t="shared" si="17"/>
        <v>8</v>
      </c>
      <c r="I125">
        <f t="shared" si="18"/>
        <v>1</v>
      </c>
      <c r="J125">
        <f t="shared" si="19"/>
        <v>1</v>
      </c>
      <c r="K125">
        <f t="shared" si="22"/>
        <v>0.28999999999999998</v>
      </c>
      <c r="M125">
        <f t="shared" si="20"/>
        <v>215.76</v>
      </c>
      <c r="N125">
        <f t="shared" si="23"/>
        <v>35</v>
      </c>
      <c r="O125">
        <f t="shared" si="26"/>
        <v>39</v>
      </c>
      <c r="P125">
        <f t="shared" si="24"/>
        <v>1288</v>
      </c>
      <c r="R125">
        <f t="shared" si="27"/>
        <v>100</v>
      </c>
      <c r="S125">
        <f t="shared" si="21"/>
        <v>1188</v>
      </c>
      <c r="T125">
        <f t="shared" si="15"/>
        <v>0</v>
      </c>
      <c r="U125">
        <f t="shared" si="25"/>
        <v>100</v>
      </c>
    </row>
    <row r="126" spans="4:21" x14ac:dyDescent="0.25">
      <c r="D126">
        <v>117</v>
      </c>
      <c r="E126" s="1">
        <v>41868</v>
      </c>
      <c r="F126" t="b">
        <f t="shared" si="16"/>
        <v>1</v>
      </c>
      <c r="G126">
        <f t="shared" si="17"/>
        <v>8</v>
      </c>
      <c r="I126">
        <f t="shared" si="18"/>
        <v>1</v>
      </c>
      <c r="J126">
        <f t="shared" si="19"/>
        <v>1</v>
      </c>
      <c r="K126">
        <f t="shared" si="22"/>
        <v>0.28999999999999998</v>
      </c>
      <c r="M126">
        <f t="shared" si="20"/>
        <v>215.76</v>
      </c>
      <c r="N126">
        <f t="shared" si="23"/>
        <v>35</v>
      </c>
      <c r="O126">
        <f t="shared" si="26"/>
        <v>39</v>
      </c>
      <c r="P126">
        <f t="shared" si="24"/>
        <v>1227</v>
      </c>
      <c r="R126">
        <f t="shared" si="27"/>
        <v>100</v>
      </c>
      <c r="S126">
        <f t="shared" si="21"/>
        <v>1127</v>
      </c>
      <c r="T126">
        <f t="shared" si="15"/>
        <v>0</v>
      </c>
      <c r="U126">
        <f t="shared" si="25"/>
        <v>100</v>
      </c>
    </row>
    <row r="127" spans="4:21" x14ac:dyDescent="0.25">
      <c r="D127">
        <v>118</v>
      </c>
      <c r="E127" s="1">
        <v>41869</v>
      </c>
      <c r="F127" t="b">
        <f t="shared" si="16"/>
        <v>0</v>
      </c>
      <c r="G127">
        <f t="shared" si="17"/>
        <v>8</v>
      </c>
      <c r="I127">
        <f t="shared" si="18"/>
        <v>1</v>
      </c>
      <c r="J127">
        <f t="shared" si="19"/>
        <v>1</v>
      </c>
      <c r="K127">
        <f t="shared" si="22"/>
        <v>0.28999999999999998</v>
      </c>
      <c r="M127">
        <f t="shared" si="20"/>
        <v>215.76</v>
      </c>
      <c r="N127">
        <f t="shared" si="23"/>
        <v>35</v>
      </c>
      <c r="O127">
        <f t="shared" si="26"/>
        <v>39</v>
      </c>
      <c r="P127">
        <f t="shared" si="24"/>
        <v>1166</v>
      </c>
      <c r="R127">
        <f t="shared" si="27"/>
        <v>36</v>
      </c>
      <c r="S127">
        <f t="shared" si="21"/>
        <v>1130</v>
      </c>
      <c r="T127">
        <f t="shared" si="15"/>
        <v>0</v>
      </c>
      <c r="U127">
        <f t="shared" si="25"/>
        <v>36</v>
      </c>
    </row>
    <row r="128" spans="4:21" x14ac:dyDescent="0.25">
      <c r="D128">
        <v>119</v>
      </c>
      <c r="E128" s="1">
        <v>41870</v>
      </c>
      <c r="F128" t="b">
        <f t="shared" si="16"/>
        <v>0</v>
      </c>
      <c r="G128">
        <f t="shared" si="17"/>
        <v>8</v>
      </c>
      <c r="I128">
        <f t="shared" si="18"/>
        <v>1</v>
      </c>
      <c r="J128">
        <f t="shared" si="19"/>
        <v>1</v>
      </c>
      <c r="K128">
        <f t="shared" si="22"/>
        <v>0.28999999999999998</v>
      </c>
      <c r="M128">
        <f t="shared" si="20"/>
        <v>215.76</v>
      </c>
      <c r="N128">
        <f t="shared" si="23"/>
        <v>35</v>
      </c>
      <c r="O128">
        <f t="shared" si="26"/>
        <v>35</v>
      </c>
      <c r="P128">
        <f t="shared" si="24"/>
        <v>1165</v>
      </c>
      <c r="R128">
        <f t="shared" si="27"/>
        <v>36</v>
      </c>
      <c r="S128">
        <f t="shared" si="21"/>
        <v>1129</v>
      </c>
      <c r="T128">
        <f t="shared" si="15"/>
        <v>0</v>
      </c>
      <c r="U128">
        <f t="shared" si="25"/>
        <v>36</v>
      </c>
    </row>
    <row r="129" spans="4:21" x14ac:dyDescent="0.25">
      <c r="D129">
        <v>120</v>
      </c>
      <c r="E129" s="1">
        <v>41871</v>
      </c>
      <c r="F129" t="b">
        <f t="shared" si="16"/>
        <v>0</v>
      </c>
      <c r="G129">
        <f t="shared" si="17"/>
        <v>8</v>
      </c>
      <c r="I129">
        <f t="shared" si="18"/>
        <v>1</v>
      </c>
      <c r="J129">
        <f t="shared" si="19"/>
        <v>0.9</v>
      </c>
      <c r="K129">
        <f t="shared" si="22"/>
        <v>0.26</v>
      </c>
      <c r="M129">
        <f t="shared" si="20"/>
        <v>193.44</v>
      </c>
      <c r="N129">
        <f t="shared" si="23"/>
        <v>35</v>
      </c>
      <c r="O129">
        <f t="shared" si="26"/>
        <v>35</v>
      </c>
      <c r="P129">
        <f t="shared" si="24"/>
        <v>1164</v>
      </c>
      <c r="R129">
        <f t="shared" si="27"/>
        <v>36</v>
      </c>
      <c r="S129">
        <f t="shared" si="21"/>
        <v>1128</v>
      </c>
      <c r="T129">
        <f t="shared" si="15"/>
        <v>0</v>
      </c>
      <c r="U129">
        <f t="shared" si="25"/>
        <v>36</v>
      </c>
    </row>
    <row r="130" spans="4:21" x14ac:dyDescent="0.25">
      <c r="D130">
        <v>121</v>
      </c>
      <c r="E130" s="1">
        <v>41872</v>
      </c>
      <c r="F130" t="b">
        <f t="shared" si="16"/>
        <v>0</v>
      </c>
      <c r="G130">
        <f t="shared" si="17"/>
        <v>8</v>
      </c>
      <c r="I130">
        <f t="shared" si="18"/>
        <v>1</v>
      </c>
      <c r="J130">
        <f t="shared" si="19"/>
        <v>1</v>
      </c>
      <c r="K130">
        <f t="shared" si="22"/>
        <v>0.26</v>
      </c>
      <c r="M130">
        <f t="shared" si="20"/>
        <v>193.44</v>
      </c>
      <c r="N130">
        <f t="shared" si="23"/>
        <v>32</v>
      </c>
      <c r="O130">
        <f t="shared" si="26"/>
        <v>35</v>
      </c>
      <c r="P130">
        <f t="shared" si="24"/>
        <v>1163</v>
      </c>
      <c r="R130">
        <f t="shared" si="27"/>
        <v>36</v>
      </c>
      <c r="S130">
        <f t="shared" si="21"/>
        <v>1127</v>
      </c>
      <c r="T130">
        <f t="shared" si="15"/>
        <v>0</v>
      </c>
      <c r="U130">
        <f t="shared" si="25"/>
        <v>36</v>
      </c>
    </row>
    <row r="131" spans="4:21" x14ac:dyDescent="0.25">
      <c r="D131">
        <v>122</v>
      </c>
      <c r="E131" s="1">
        <v>41873</v>
      </c>
      <c r="F131" t="b">
        <f t="shared" si="16"/>
        <v>0</v>
      </c>
      <c r="G131">
        <f t="shared" si="17"/>
        <v>8</v>
      </c>
      <c r="I131">
        <f t="shared" si="18"/>
        <v>1</v>
      </c>
      <c r="J131">
        <f t="shared" si="19"/>
        <v>1</v>
      </c>
      <c r="K131">
        <f t="shared" si="22"/>
        <v>0.26</v>
      </c>
      <c r="M131">
        <f t="shared" si="20"/>
        <v>193.44</v>
      </c>
      <c r="N131">
        <f t="shared" si="23"/>
        <v>32</v>
      </c>
      <c r="O131">
        <f t="shared" si="26"/>
        <v>35</v>
      </c>
      <c r="P131">
        <f t="shared" si="24"/>
        <v>1162</v>
      </c>
      <c r="R131">
        <f t="shared" si="27"/>
        <v>36</v>
      </c>
      <c r="S131">
        <f t="shared" si="21"/>
        <v>1126</v>
      </c>
      <c r="T131">
        <f t="shared" si="15"/>
        <v>0</v>
      </c>
      <c r="U131">
        <f t="shared" si="25"/>
        <v>36</v>
      </c>
    </row>
    <row r="132" spans="4:21" x14ac:dyDescent="0.25">
      <c r="D132">
        <v>123</v>
      </c>
      <c r="E132" s="1">
        <v>41874</v>
      </c>
      <c r="F132" t="b">
        <f t="shared" si="16"/>
        <v>1</v>
      </c>
      <c r="G132">
        <f t="shared" si="17"/>
        <v>8</v>
      </c>
      <c r="I132">
        <f t="shared" si="18"/>
        <v>1</v>
      </c>
      <c r="J132">
        <f t="shared" si="19"/>
        <v>1</v>
      </c>
      <c r="K132">
        <f t="shared" si="22"/>
        <v>0.26</v>
      </c>
      <c r="M132">
        <f t="shared" si="20"/>
        <v>193.44</v>
      </c>
      <c r="N132">
        <f t="shared" si="23"/>
        <v>32</v>
      </c>
      <c r="O132">
        <f t="shared" si="26"/>
        <v>35</v>
      </c>
      <c r="P132">
        <f t="shared" si="24"/>
        <v>1161</v>
      </c>
      <c r="R132">
        <f t="shared" si="27"/>
        <v>100</v>
      </c>
      <c r="S132">
        <f t="shared" si="21"/>
        <v>1061</v>
      </c>
      <c r="T132">
        <f t="shared" si="15"/>
        <v>0</v>
      </c>
      <c r="U132">
        <f t="shared" si="25"/>
        <v>100</v>
      </c>
    </row>
    <row r="133" spans="4:21" x14ac:dyDescent="0.25">
      <c r="D133">
        <v>124</v>
      </c>
      <c r="E133" s="1">
        <v>41875</v>
      </c>
      <c r="F133" t="b">
        <f t="shared" si="16"/>
        <v>1</v>
      </c>
      <c r="G133">
        <f t="shared" si="17"/>
        <v>8</v>
      </c>
      <c r="I133">
        <f t="shared" si="18"/>
        <v>1</v>
      </c>
      <c r="J133">
        <f t="shared" si="19"/>
        <v>1</v>
      </c>
      <c r="K133">
        <f t="shared" si="22"/>
        <v>0.26</v>
      </c>
      <c r="M133">
        <f t="shared" si="20"/>
        <v>193.44</v>
      </c>
      <c r="N133">
        <f t="shared" si="23"/>
        <v>32</v>
      </c>
      <c r="O133">
        <f t="shared" si="26"/>
        <v>35</v>
      </c>
      <c r="P133">
        <f t="shared" si="24"/>
        <v>1096</v>
      </c>
      <c r="R133">
        <f t="shared" si="27"/>
        <v>100</v>
      </c>
      <c r="S133">
        <f t="shared" si="21"/>
        <v>996</v>
      </c>
      <c r="T133">
        <f t="shared" si="15"/>
        <v>0</v>
      </c>
      <c r="U133">
        <f t="shared" si="25"/>
        <v>100</v>
      </c>
    </row>
    <row r="134" spans="4:21" x14ac:dyDescent="0.25">
      <c r="D134">
        <v>125</v>
      </c>
      <c r="E134" s="1">
        <v>41876</v>
      </c>
      <c r="F134" t="b">
        <f t="shared" si="16"/>
        <v>0</v>
      </c>
      <c r="G134">
        <f t="shared" si="17"/>
        <v>8</v>
      </c>
      <c r="I134">
        <f t="shared" si="18"/>
        <v>1</v>
      </c>
      <c r="J134">
        <f t="shared" si="19"/>
        <v>1</v>
      </c>
      <c r="K134">
        <f t="shared" si="22"/>
        <v>0.26</v>
      </c>
      <c r="M134">
        <f t="shared" si="20"/>
        <v>193.44</v>
      </c>
      <c r="N134">
        <f t="shared" si="23"/>
        <v>32</v>
      </c>
      <c r="O134">
        <f t="shared" si="26"/>
        <v>35</v>
      </c>
      <c r="P134">
        <f t="shared" si="24"/>
        <v>1031</v>
      </c>
      <c r="R134">
        <f t="shared" si="27"/>
        <v>36</v>
      </c>
      <c r="S134">
        <f t="shared" si="21"/>
        <v>995</v>
      </c>
      <c r="T134">
        <f t="shared" si="15"/>
        <v>0</v>
      </c>
      <c r="U134">
        <f t="shared" si="25"/>
        <v>36</v>
      </c>
    </row>
    <row r="135" spans="4:21" x14ac:dyDescent="0.25">
      <c r="D135">
        <v>126</v>
      </c>
      <c r="E135" s="1">
        <v>41877</v>
      </c>
      <c r="F135" t="b">
        <f t="shared" si="16"/>
        <v>0</v>
      </c>
      <c r="G135">
        <f t="shared" si="17"/>
        <v>8</v>
      </c>
      <c r="I135">
        <f t="shared" si="18"/>
        <v>1</v>
      </c>
      <c r="J135">
        <f t="shared" si="19"/>
        <v>1</v>
      </c>
      <c r="K135">
        <f t="shared" si="22"/>
        <v>0.26</v>
      </c>
      <c r="M135">
        <f t="shared" si="20"/>
        <v>193.44</v>
      </c>
      <c r="N135">
        <f t="shared" si="23"/>
        <v>32</v>
      </c>
      <c r="O135">
        <f t="shared" si="26"/>
        <v>32</v>
      </c>
      <c r="P135">
        <f t="shared" si="24"/>
        <v>1027</v>
      </c>
      <c r="R135">
        <f t="shared" si="27"/>
        <v>36</v>
      </c>
      <c r="S135">
        <f t="shared" si="21"/>
        <v>991</v>
      </c>
      <c r="T135">
        <f t="shared" si="15"/>
        <v>0</v>
      </c>
      <c r="U135">
        <f t="shared" si="25"/>
        <v>36</v>
      </c>
    </row>
    <row r="136" spans="4:21" x14ac:dyDescent="0.25">
      <c r="D136">
        <v>127</v>
      </c>
      <c r="E136" s="1">
        <v>41878</v>
      </c>
      <c r="F136" t="b">
        <f t="shared" si="16"/>
        <v>0</v>
      </c>
      <c r="G136">
        <f t="shared" si="17"/>
        <v>8</v>
      </c>
      <c r="I136">
        <f t="shared" si="18"/>
        <v>1</v>
      </c>
      <c r="J136">
        <f t="shared" si="19"/>
        <v>0.9</v>
      </c>
      <c r="K136">
        <f t="shared" si="22"/>
        <v>0.23</v>
      </c>
      <c r="M136">
        <f t="shared" si="20"/>
        <v>171.12</v>
      </c>
      <c r="N136">
        <f t="shared" si="23"/>
        <v>32</v>
      </c>
      <c r="O136">
        <f t="shared" si="26"/>
        <v>32</v>
      </c>
      <c r="P136">
        <f t="shared" si="24"/>
        <v>1023</v>
      </c>
      <c r="R136">
        <f t="shared" si="27"/>
        <v>36</v>
      </c>
      <c r="S136">
        <f t="shared" si="21"/>
        <v>987</v>
      </c>
      <c r="T136">
        <f t="shared" si="15"/>
        <v>0</v>
      </c>
      <c r="U136">
        <f t="shared" si="25"/>
        <v>36</v>
      </c>
    </row>
    <row r="137" spans="4:21" x14ac:dyDescent="0.25">
      <c r="D137">
        <v>128</v>
      </c>
      <c r="E137" s="1">
        <v>41879</v>
      </c>
      <c r="F137" t="b">
        <f t="shared" si="16"/>
        <v>0</v>
      </c>
      <c r="G137">
        <f t="shared" si="17"/>
        <v>8</v>
      </c>
      <c r="I137">
        <f t="shared" si="18"/>
        <v>1</v>
      </c>
      <c r="J137">
        <f t="shared" si="19"/>
        <v>1</v>
      </c>
      <c r="K137">
        <f t="shared" si="22"/>
        <v>0.23</v>
      </c>
      <c r="M137">
        <f t="shared" si="20"/>
        <v>171.12</v>
      </c>
      <c r="N137">
        <f t="shared" si="23"/>
        <v>28</v>
      </c>
      <c r="O137">
        <f t="shared" si="26"/>
        <v>32</v>
      </c>
      <c r="P137">
        <f t="shared" si="24"/>
        <v>1019</v>
      </c>
      <c r="R137">
        <f t="shared" si="27"/>
        <v>36</v>
      </c>
      <c r="S137">
        <f t="shared" si="21"/>
        <v>983</v>
      </c>
      <c r="T137">
        <f t="shared" si="15"/>
        <v>0</v>
      </c>
      <c r="U137">
        <f t="shared" si="25"/>
        <v>36</v>
      </c>
    </row>
    <row r="138" spans="4:21" x14ac:dyDescent="0.25">
      <c r="D138">
        <v>129</v>
      </c>
      <c r="E138" s="1">
        <v>41880</v>
      </c>
      <c r="F138" t="b">
        <f t="shared" si="16"/>
        <v>0</v>
      </c>
      <c r="G138">
        <f t="shared" si="17"/>
        <v>8</v>
      </c>
      <c r="I138">
        <f t="shared" si="18"/>
        <v>1</v>
      </c>
      <c r="J138">
        <f t="shared" si="19"/>
        <v>1</v>
      </c>
      <c r="K138">
        <f t="shared" si="22"/>
        <v>0.23</v>
      </c>
      <c r="M138">
        <f t="shared" si="20"/>
        <v>171.12</v>
      </c>
      <c r="N138">
        <f t="shared" si="23"/>
        <v>28</v>
      </c>
      <c r="O138">
        <f t="shared" si="26"/>
        <v>32</v>
      </c>
      <c r="P138">
        <f t="shared" si="24"/>
        <v>1015</v>
      </c>
      <c r="R138">
        <f t="shared" si="27"/>
        <v>36</v>
      </c>
      <c r="S138">
        <f t="shared" si="21"/>
        <v>979</v>
      </c>
      <c r="T138">
        <f t="shared" ref="T138:T169" si="28">IF(S138=0,R138-P138,0)</f>
        <v>0</v>
      </c>
      <c r="U138">
        <f t="shared" si="25"/>
        <v>36</v>
      </c>
    </row>
    <row r="139" spans="4:21" x14ac:dyDescent="0.25">
      <c r="D139">
        <v>130</v>
      </c>
      <c r="E139" s="1">
        <v>41881</v>
      </c>
      <c r="F139" t="b">
        <f t="shared" ref="F139:F169" si="29">WEEKDAY(E139,2) &gt;= 6</f>
        <v>1</v>
      </c>
      <c r="G139">
        <f t="shared" ref="G139:G169" si="30">MONTH(E139)</f>
        <v>8</v>
      </c>
      <c r="I139">
        <f t="shared" ref="I139:I202" si="31">IF(AND(E139&gt;=$C$3, E139&lt;$C$4), IF(MOD($C$3-E139, 7) = 0, 1.04, 1), 1)</f>
        <v>1</v>
      </c>
      <c r="J139">
        <f t="shared" ref="J139:J202" si="32">IF(E139&gt;=$C$4, IF(MOD($C$4-E139, 7) = 0, 0.9, 1), 1)</f>
        <v>1</v>
      </c>
      <c r="K139">
        <f t="shared" si="22"/>
        <v>0.23</v>
      </c>
      <c r="M139">
        <f t="shared" ref="M139:M202" si="33">K139*$C$2</f>
        <v>171.12</v>
      </c>
      <c r="N139">
        <f t="shared" si="23"/>
        <v>28</v>
      </c>
      <c r="O139">
        <f t="shared" si="26"/>
        <v>32</v>
      </c>
      <c r="P139">
        <f t="shared" si="24"/>
        <v>1011</v>
      </c>
      <c r="R139">
        <f t="shared" si="27"/>
        <v>100</v>
      </c>
      <c r="S139">
        <f t="shared" ref="S139:S169" si="34">IF(P139-R139 &lt; 0, 0, P139-R139)</f>
        <v>911</v>
      </c>
      <c r="T139">
        <f t="shared" si="28"/>
        <v>0</v>
      </c>
      <c r="U139">
        <f t="shared" si="25"/>
        <v>100</v>
      </c>
    </row>
    <row r="140" spans="4:21" x14ac:dyDescent="0.25">
      <c r="D140">
        <v>131</v>
      </c>
      <c r="E140" s="1">
        <v>41882</v>
      </c>
      <c r="F140" t="b">
        <f t="shared" si="29"/>
        <v>1</v>
      </c>
      <c r="G140">
        <f t="shared" si="30"/>
        <v>8</v>
      </c>
      <c r="I140">
        <f t="shared" si="31"/>
        <v>1</v>
      </c>
      <c r="J140">
        <f t="shared" si="32"/>
        <v>1</v>
      </c>
      <c r="K140">
        <f t="shared" ref="K140:K169" si="35">ROUND(K139*I140*J140, 2)</f>
        <v>0.23</v>
      </c>
      <c r="M140">
        <f t="shared" si="33"/>
        <v>171.12</v>
      </c>
      <c r="N140">
        <f t="shared" ref="N140:N169" si="36">ROUNDDOWN(M139/$C$5, 0)</f>
        <v>28</v>
      </c>
      <c r="O140">
        <f t="shared" si="26"/>
        <v>32</v>
      </c>
      <c r="P140">
        <f t="shared" ref="P140:P169" si="37">O140+S139</f>
        <v>943</v>
      </c>
      <c r="R140">
        <f t="shared" si="27"/>
        <v>100</v>
      </c>
      <c r="S140">
        <f t="shared" si="34"/>
        <v>843</v>
      </c>
      <c r="T140">
        <f t="shared" si="28"/>
        <v>0</v>
      </c>
      <c r="U140">
        <f t="shared" si="25"/>
        <v>100</v>
      </c>
    </row>
    <row r="141" spans="4:21" x14ac:dyDescent="0.25">
      <c r="D141">
        <v>132</v>
      </c>
      <c r="E141" s="1">
        <v>41883</v>
      </c>
      <c r="F141" t="b">
        <f t="shared" si="29"/>
        <v>0</v>
      </c>
      <c r="G141">
        <f t="shared" si="30"/>
        <v>9</v>
      </c>
      <c r="I141">
        <f t="shared" si="31"/>
        <v>1</v>
      </c>
      <c r="J141">
        <f t="shared" si="32"/>
        <v>1</v>
      </c>
      <c r="K141">
        <f t="shared" si="35"/>
        <v>0.23</v>
      </c>
      <c r="M141">
        <f t="shared" si="33"/>
        <v>171.12</v>
      </c>
      <c r="N141">
        <f t="shared" si="36"/>
        <v>28</v>
      </c>
      <c r="O141">
        <f t="shared" si="26"/>
        <v>32</v>
      </c>
      <c r="P141">
        <f t="shared" si="37"/>
        <v>875</v>
      </c>
      <c r="R141">
        <f t="shared" si="27"/>
        <v>36</v>
      </c>
      <c r="S141">
        <f t="shared" si="34"/>
        <v>839</v>
      </c>
      <c r="T141">
        <f t="shared" si="28"/>
        <v>0</v>
      </c>
      <c r="U141">
        <f t="shared" si="25"/>
        <v>36</v>
      </c>
    </row>
    <row r="142" spans="4:21" x14ac:dyDescent="0.25">
      <c r="D142">
        <v>133</v>
      </c>
      <c r="E142" s="1">
        <v>41884</v>
      </c>
      <c r="F142" t="b">
        <f t="shared" si="29"/>
        <v>0</v>
      </c>
      <c r="G142">
        <f t="shared" si="30"/>
        <v>9</v>
      </c>
      <c r="I142">
        <f t="shared" si="31"/>
        <v>1</v>
      </c>
      <c r="J142">
        <f t="shared" si="32"/>
        <v>1</v>
      </c>
      <c r="K142">
        <f t="shared" si="35"/>
        <v>0.23</v>
      </c>
      <c r="M142">
        <f t="shared" si="33"/>
        <v>171.12</v>
      </c>
      <c r="N142">
        <f t="shared" si="36"/>
        <v>28</v>
      </c>
      <c r="O142">
        <f t="shared" si="26"/>
        <v>28</v>
      </c>
      <c r="P142">
        <f t="shared" si="37"/>
        <v>867</v>
      </c>
      <c r="R142">
        <f t="shared" si="27"/>
        <v>36</v>
      </c>
      <c r="S142">
        <f t="shared" si="34"/>
        <v>831</v>
      </c>
      <c r="T142">
        <f t="shared" si="28"/>
        <v>0</v>
      </c>
      <c r="U142">
        <f t="shared" si="25"/>
        <v>36</v>
      </c>
    </row>
    <row r="143" spans="4:21" x14ac:dyDescent="0.25">
      <c r="D143">
        <v>134</v>
      </c>
      <c r="E143" s="1">
        <v>41885</v>
      </c>
      <c r="F143" t="b">
        <f t="shared" si="29"/>
        <v>0</v>
      </c>
      <c r="G143">
        <f t="shared" si="30"/>
        <v>9</v>
      </c>
      <c r="I143">
        <f t="shared" si="31"/>
        <v>1</v>
      </c>
      <c r="J143">
        <f t="shared" si="32"/>
        <v>0.9</v>
      </c>
      <c r="K143">
        <f t="shared" si="35"/>
        <v>0.21</v>
      </c>
      <c r="M143">
        <f t="shared" si="33"/>
        <v>156.23999999999998</v>
      </c>
      <c r="N143">
        <f t="shared" si="36"/>
        <v>28</v>
      </c>
      <c r="O143">
        <f t="shared" si="26"/>
        <v>28</v>
      </c>
      <c r="P143">
        <f t="shared" si="37"/>
        <v>859</v>
      </c>
      <c r="R143">
        <f t="shared" si="27"/>
        <v>36</v>
      </c>
      <c r="S143">
        <f t="shared" si="34"/>
        <v>823</v>
      </c>
      <c r="T143">
        <f t="shared" si="28"/>
        <v>0</v>
      </c>
      <c r="U143">
        <f t="shared" si="25"/>
        <v>36</v>
      </c>
    </row>
    <row r="144" spans="4:21" x14ac:dyDescent="0.25">
      <c r="D144">
        <v>135</v>
      </c>
      <c r="E144" s="1">
        <v>41886</v>
      </c>
      <c r="F144" t="b">
        <f t="shared" si="29"/>
        <v>0</v>
      </c>
      <c r="G144">
        <f t="shared" si="30"/>
        <v>9</v>
      </c>
      <c r="I144">
        <f t="shared" si="31"/>
        <v>1</v>
      </c>
      <c r="J144">
        <f t="shared" si="32"/>
        <v>1</v>
      </c>
      <c r="K144">
        <f t="shared" si="35"/>
        <v>0.21</v>
      </c>
      <c r="M144">
        <f t="shared" si="33"/>
        <v>156.23999999999998</v>
      </c>
      <c r="N144">
        <f t="shared" si="36"/>
        <v>26</v>
      </c>
      <c r="O144">
        <f t="shared" si="26"/>
        <v>28</v>
      </c>
      <c r="P144">
        <f t="shared" si="37"/>
        <v>851</v>
      </c>
      <c r="R144">
        <f>F144*64 + 36</f>
        <v>36</v>
      </c>
      <c r="S144">
        <f t="shared" si="34"/>
        <v>815</v>
      </c>
      <c r="T144">
        <f t="shared" si="28"/>
        <v>0</v>
      </c>
      <c r="U144">
        <f t="shared" si="25"/>
        <v>36</v>
      </c>
    </row>
    <row r="145" spans="4:21" x14ac:dyDescent="0.25">
      <c r="D145">
        <v>136</v>
      </c>
      <c r="E145" s="1">
        <v>41887</v>
      </c>
      <c r="F145" t="b">
        <f t="shared" si="29"/>
        <v>0</v>
      </c>
      <c r="G145">
        <f t="shared" si="30"/>
        <v>9</v>
      </c>
      <c r="I145">
        <f t="shared" si="31"/>
        <v>1</v>
      </c>
      <c r="J145">
        <f t="shared" si="32"/>
        <v>1</v>
      </c>
      <c r="K145">
        <f t="shared" si="35"/>
        <v>0.21</v>
      </c>
      <c r="M145">
        <f t="shared" si="33"/>
        <v>156.23999999999998</v>
      </c>
      <c r="N145">
        <f t="shared" si="36"/>
        <v>26</v>
      </c>
      <c r="O145">
        <f t="shared" si="26"/>
        <v>28</v>
      </c>
      <c r="P145">
        <f t="shared" si="37"/>
        <v>843</v>
      </c>
      <c r="R145">
        <f>F145*64 + 36</f>
        <v>36</v>
      </c>
      <c r="S145">
        <f t="shared" si="34"/>
        <v>807</v>
      </c>
      <c r="T145">
        <f t="shared" si="28"/>
        <v>0</v>
      </c>
      <c r="U145">
        <f t="shared" ref="U145:U169" si="38">P145-S145</f>
        <v>36</v>
      </c>
    </row>
    <row r="146" spans="4:21" x14ac:dyDescent="0.25">
      <c r="D146">
        <v>137</v>
      </c>
      <c r="E146" s="1">
        <v>41888</v>
      </c>
      <c r="F146" t="b">
        <f t="shared" si="29"/>
        <v>1</v>
      </c>
      <c r="G146">
        <f t="shared" si="30"/>
        <v>9</v>
      </c>
      <c r="I146">
        <f t="shared" si="31"/>
        <v>1</v>
      </c>
      <c r="J146">
        <f t="shared" si="32"/>
        <v>1</v>
      </c>
      <c r="K146">
        <f t="shared" si="35"/>
        <v>0.21</v>
      </c>
      <c r="M146">
        <f t="shared" si="33"/>
        <v>156.23999999999998</v>
      </c>
      <c r="N146">
        <f t="shared" si="36"/>
        <v>26</v>
      </c>
      <c r="O146">
        <f t="shared" si="26"/>
        <v>28</v>
      </c>
      <c r="P146">
        <f t="shared" si="37"/>
        <v>835</v>
      </c>
      <c r="R146">
        <f>F146*64 + 36</f>
        <v>100</v>
      </c>
      <c r="S146">
        <f t="shared" si="34"/>
        <v>735</v>
      </c>
      <c r="T146">
        <f t="shared" si="28"/>
        <v>0</v>
      </c>
      <c r="U146">
        <f t="shared" si="38"/>
        <v>100</v>
      </c>
    </row>
    <row r="147" spans="4:21" x14ac:dyDescent="0.25">
      <c r="D147">
        <v>138</v>
      </c>
      <c r="E147" s="1">
        <v>41889</v>
      </c>
      <c r="F147" t="b">
        <f t="shared" si="29"/>
        <v>1</v>
      </c>
      <c r="G147">
        <f t="shared" si="30"/>
        <v>9</v>
      </c>
      <c r="I147">
        <f t="shared" si="31"/>
        <v>1</v>
      </c>
      <c r="J147">
        <f t="shared" si="32"/>
        <v>1</v>
      </c>
      <c r="K147">
        <f t="shared" si="35"/>
        <v>0.21</v>
      </c>
      <c r="M147">
        <f t="shared" si="33"/>
        <v>156.23999999999998</v>
      </c>
      <c r="N147">
        <f t="shared" si="36"/>
        <v>26</v>
      </c>
      <c r="O147">
        <f t="shared" si="26"/>
        <v>28</v>
      </c>
      <c r="P147">
        <f t="shared" si="37"/>
        <v>763</v>
      </c>
      <c r="R147">
        <f t="shared" ref="R147:R162" si="39">F147*64 + 36</f>
        <v>100</v>
      </c>
      <c r="S147">
        <f t="shared" si="34"/>
        <v>663</v>
      </c>
      <c r="T147">
        <f t="shared" si="28"/>
        <v>0</v>
      </c>
      <c r="U147">
        <f t="shared" si="38"/>
        <v>100</v>
      </c>
    </row>
    <row r="148" spans="4:21" x14ac:dyDescent="0.25">
      <c r="D148">
        <v>139</v>
      </c>
      <c r="E148" s="1">
        <v>41890</v>
      </c>
      <c r="F148" t="b">
        <f t="shared" si="29"/>
        <v>0</v>
      </c>
      <c r="G148">
        <f t="shared" si="30"/>
        <v>9</v>
      </c>
      <c r="I148">
        <f t="shared" si="31"/>
        <v>1</v>
      </c>
      <c r="J148">
        <f t="shared" si="32"/>
        <v>1</v>
      </c>
      <c r="K148">
        <f t="shared" si="35"/>
        <v>0.21</v>
      </c>
      <c r="M148">
        <f t="shared" si="33"/>
        <v>156.23999999999998</v>
      </c>
      <c r="N148">
        <f t="shared" si="36"/>
        <v>26</v>
      </c>
      <c r="O148">
        <f t="shared" si="26"/>
        <v>28</v>
      </c>
      <c r="P148">
        <f t="shared" si="37"/>
        <v>691</v>
      </c>
      <c r="R148">
        <f t="shared" si="39"/>
        <v>36</v>
      </c>
      <c r="S148">
        <f t="shared" si="34"/>
        <v>655</v>
      </c>
      <c r="T148">
        <f t="shared" si="28"/>
        <v>0</v>
      </c>
      <c r="U148">
        <f t="shared" si="38"/>
        <v>36</v>
      </c>
    </row>
    <row r="149" spans="4:21" x14ac:dyDescent="0.25">
      <c r="D149">
        <v>140</v>
      </c>
      <c r="E149" s="1">
        <v>41891</v>
      </c>
      <c r="F149" t="b">
        <f t="shared" si="29"/>
        <v>0</v>
      </c>
      <c r="G149">
        <f t="shared" si="30"/>
        <v>9</v>
      </c>
      <c r="I149">
        <f t="shared" si="31"/>
        <v>1</v>
      </c>
      <c r="J149">
        <f t="shared" si="32"/>
        <v>1</v>
      </c>
      <c r="K149">
        <f t="shared" si="35"/>
        <v>0.21</v>
      </c>
      <c r="M149">
        <f t="shared" si="33"/>
        <v>156.23999999999998</v>
      </c>
      <c r="N149">
        <f t="shared" si="36"/>
        <v>26</v>
      </c>
      <c r="O149">
        <f t="shared" si="26"/>
        <v>26</v>
      </c>
      <c r="P149">
        <f t="shared" si="37"/>
        <v>681</v>
      </c>
      <c r="R149">
        <f t="shared" si="39"/>
        <v>36</v>
      </c>
      <c r="S149">
        <f t="shared" si="34"/>
        <v>645</v>
      </c>
      <c r="T149">
        <f t="shared" si="28"/>
        <v>0</v>
      </c>
      <c r="U149">
        <f t="shared" si="38"/>
        <v>36</v>
      </c>
    </row>
    <row r="150" spans="4:21" x14ac:dyDescent="0.25">
      <c r="D150">
        <v>141</v>
      </c>
      <c r="E150" s="1">
        <v>41892</v>
      </c>
      <c r="F150" t="b">
        <f t="shared" si="29"/>
        <v>0</v>
      </c>
      <c r="G150">
        <f t="shared" si="30"/>
        <v>9</v>
      </c>
      <c r="I150">
        <f t="shared" si="31"/>
        <v>1</v>
      </c>
      <c r="J150">
        <f t="shared" si="32"/>
        <v>0.9</v>
      </c>
      <c r="K150">
        <f t="shared" si="35"/>
        <v>0.19</v>
      </c>
      <c r="M150">
        <f t="shared" si="33"/>
        <v>141.36000000000001</v>
      </c>
      <c r="N150">
        <f t="shared" si="36"/>
        <v>26</v>
      </c>
      <c r="O150">
        <f t="shared" si="26"/>
        <v>26</v>
      </c>
      <c r="P150">
        <f t="shared" si="37"/>
        <v>671</v>
      </c>
      <c r="R150">
        <f t="shared" si="39"/>
        <v>36</v>
      </c>
      <c r="S150">
        <f t="shared" si="34"/>
        <v>635</v>
      </c>
      <c r="T150">
        <f t="shared" si="28"/>
        <v>0</v>
      </c>
      <c r="U150">
        <f t="shared" si="38"/>
        <v>36</v>
      </c>
    </row>
    <row r="151" spans="4:21" x14ac:dyDescent="0.25">
      <c r="D151">
        <v>142</v>
      </c>
      <c r="E151" s="1">
        <v>41893</v>
      </c>
      <c r="F151" t="b">
        <f t="shared" si="29"/>
        <v>0</v>
      </c>
      <c r="G151">
        <f t="shared" si="30"/>
        <v>9</v>
      </c>
      <c r="I151">
        <f t="shared" si="31"/>
        <v>1</v>
      </c>
      <c r="J151">
        <f t="shared" si="32"/>
        <v>1</v>
      </c>
      <c r="K151">
        <f t="shared" si="35"/>
        <v>0.19</v>
      </c>
      <c r="M151">
        <f t="shared" si="33"/>
        <v>141.36000000000001</v>
      </c>
      <c r="N151">
        <f t="shared" si="36"/>
        <v>23</v>
      </c>
      <c r="O151">
        <f t="shared" si="26"/>
        <v>26</v>
      </c>
      <c r="P151">
        <f t="shared" si="37"/>
        <v>661</v>
      </c>
      <c r="R151">
        <f t="shared" si="39"/>
        <v>36</v>
      </c>
      <c r="S151">
        <f t="shared" si="34"/>
        <v>625</v>
      </c>
      <c r="T151">
        <f t="shared" si="28"/>
        <v>0</v>
      </c>
      <c r="U151">
        <f t="shared" si="38"/>
        <v>36</v>
      </c>
    </row>
    <row r="152" spans="4:21" x14ac:dyDescent="0.25">
      <c r="D152">
        <v>143</v>
      </c>
      <c r="E152" s="1">
        <v>41894</v>
      </c>
      <c r="F152" t="b">
        <f t="shared" si="29"/>
        <v>0</v>
      </c>
      <c r="G152">
        <f t="shared" si="30"/>
        <v>9</v>
      </c>
      <c r="I152">
        <f t="shared" si="31"/>
        <v>1</v>
      </c>
      <c r="J152">
        <f t="shared" si="32"/>
        <v>1</v>
      </c>
      <c r="K152">
        <f t="shared" si="35"/>
        <v>0.19</v>
      </c>
      <c r="M152">
        <f t="shared" si="33"/>
        <v>141.36000000000001</v>
      </c>
      <c r="N152">
        <f t="shared" si="36"/>
        <v>23</v>
      </c>
      <c r="O152">
        <f t="shared" ref="O152:O169" si="40">N147</f>
        <v>26</v>
      </c>
      <c r="P152">
        <f t="shared" si="37"/>
        <v>651</v>
      </c>
      <c r="R152">
        <f t="shared" si="39"/>
        <v>36</v>
      </c>
      <c r="S152">
        <f t="shared" si="34"/>
        <v>615</v>
      </c>
      <c r="T152">
        <f t="shared" si="28"/>
        <v>0</v>
      </c>
      <c r="U152">
        <f t="shared" si="38"/>
        <v>36</v>
      </c>
    </row>
    <row r="153" spans="4:21" x14ac:dyDescent="0.25">
      <c r="D153">
        <v>144</v>
      </c>
      <c r="E153" s="1">
        <v>41895</v>
      </c>
      <c r="F153" t="b">
        <f t="shared" si="29"/>
        <v>1</v>
      </c>
      <c r="G153">
        <f t="shared" si="30"/>
        <v>9</v>
      </c>
      <c r="I153">
        <f t="shared" si="31"/>
        <v>1</v>
      </c>
      <c r="J153">
        <f t="shared" si="32"/>
        <v>1</v>
      </c>
      <c r="K153">
        <f t="shared" si="35"/>
        <v>0.19</v>
      </c>
      <c r="M153">
        <f t="shared" si="33"/>
        <v>141.36000000000001</v>
      </c>
      <c r="N153">
        <f t="shared" si="36"/>
        <v>23</v>
      </c>
      <c r="O153">
        <f t="shared" si="40"/>
        <v>26</v>
      </c>
      <c r="P153">
        <f t="shared" si="37"/>
        <v>641</v>
      </c>
      <c r="R153">
        <f t="shared" si="39"/>
        <v>100</v>
      </c>
      <c r="S153">
        <f t="shared" si="34"/>
        <v>541</v>
      </c>
      <c r="T153">
        <f t="shared" si="28"/>
        <v>0</v>
      </c>
      <c r="U153">
        <f t="shared" si="38"/>
        <v>100</v>
      </c>
    </row>
    <row r="154" spans="4:21" x14ac:dyDescent="0.25">
      <c r="D154">
        <v>145</v>
      </c>
      <c r="E154" s="1">
        <v>41896</v>
      </c>
      <c r="F154" t="b">
        <f t="shared" si="29"/>
        <v>1</v>
      </c>
      <c r="G154">
        <f t="shared" si="30"/>
        <v>9</v>
      </c>
      <c r="I154">
        <f t="shared" si="31"/>
        <v>1</v>
      </c>
      <c r="J154">
        <f t="shared" si="32"/>
        <v>1</v>
      </c>
      <c r="K154">
        <f t="shared" si="35"/>
        <v>0.19</v>
      </c>
      <c r="M154">
        <f t="shared" si="33"/>
        <v>141.36000000000001</v>
      </c>
      <c r="N154">
        <f t="shared" si="36"/>
        <v>23</v>
      </c>
      <c r="O154">
        <f t="shared" si="40"/>
        <v>26</v>
      </c>
      <c r="P154">
        <f t="shared" si="37"/>
        <v>567</v>
      </c>
      <c r="R154">
        <f t="shared" si="39"/>
        <v>100</v>
      </c>
      <c r="S154">
        <f t="shared" si="34"/>
        <v>467</v>
      </c>
      <c r="T154">
        <f t="shared" si="28"/>
        <v>0</v>
      </c>
      <c r="U154">
        <f t="shared" si="38"/>
        <v>100</v>
      </c>
    </row>
    <row r="155" spans="4:21" x14ac:dyDescent="0.25">
      <c r="D155">
        <v>146</v>
      </c>
      <c r="E155" s="1">
        <v>41897</v>
      </c>
      <c r="F155" t="b">
        <f t="shared" si="29"/>
        <v>0</v>
      </c>
      <c r="G155">
        <f t="shared" si="30"/>
        <v>9</v>
      </c>
      <c r="I155">
        <f t="shared" si="31"/>
        <v>1</v>
      </c>
      <c r="J155">
        <f t="shared" si="32"/>
        <v>1</v>
      </c>
      <c r="K155">
        <f t="shared" si="35"/>
        <v>0.19</v>
      </c>
      <c r="M155">
        <f t="shared" si="33"/>
        <v>141.36000000000001</v>
      </c>
      <c r="N155">
        <f t="shared" si="36"/>
        <v>23</v>
      </c>
      <c r="O155">
        <f t="shared" si="40"/>
        <v>26</v>
      </c>
      <c r="P155">
        <f t="shared" si="37"/>
        <v>493</v>
      </c>
      <c r="R155">
        <f t="shared" si="39"/>
        <v>36</v>
      </c>
      <c r="S155">
        <f t="shared" si="34"/>
        <v>457</v>
      </c>
      <c r="T155">
        <f t="shared" si="28"/>
        <v>0</v>
      </c>
      <c r="U155">
        <f t="shared" si="38"/>
        <v>36</v>
      </c>
    </row>
    <row r="156" spans="4:21" x14ac:dyDescent="0.25">
      <c r="D156">
        <v>147</v>
      </c>
      <c r="E156" s="1">
        <v>41898</v>
      </c>
      <c r="F156" t="b">
        <f t="shared" si="29"/>
        <v>0</v>
      </c>
      <c r="G156">
        <f t="shared" si="30"/>
        <v>9</v>
      </c>
      <c r="I156">
        <f t="shared" si="31"/>
        <v>1</v>
      </c>
      <c r="J156">
        <f t="shared" si="32"/>
        <v>1</v>
      </c>
      <c r="K156">
        <f t="shared" si="35"/>
        <v>0.19</v>
      </c>
      <c r="M156">
        <f t="shared" si="33"/>
        <v>141.36000000000001</v>
      </c>
      <c r="N156">
        <f t="shared" si="36"/>
        <v>23</v>
      </c>
      <c r="O156">
        <f t="shared" si="40"/>
        <v>23</v>
      </c>
      <c r="P156">
        <f t="shared" si="37"/>
        <v>480</v>
      </c>
      <c r="R156">
        <f t="shared" si="39"/>
        <v>36</v>
      </c>
      <c r="S156">
        <f t="shared" si="34"/>
        <v>444</v>
      </c>
      <c r="T156">
        <f t="shared" si="28"/>
        <v>0</v>
      </c>
      <c r="U156">
        <f t="shared" si="38"/>
        <v>36</v>
      </c>
    </row>
    <row r="157" spans="4:21" x14ac:dyDescent="0.25">
      <c r="D157">
        <v>148</v>
      </c>
      <c r="E157" s="1">
        <v>41899</v>
      </c>
      <c r="F157" t="b">
        <f t="shared" si="29"/>
        <v>0</v>
      </c>
      <c r="G157">
        <f t="shared" si="30"/>
        <v>9</v>
      </c>
      <c r="I157">
        <f t="shared" si="31"/>
        <v>1</v>
      </c>
      <c r="J157">
        <f t="shared" si="32"/>
        <v>0.9</v>
      </c>
      <c r="K157">
        <f t="shared" si="35"/>
        <v>0.17</v>
      </c>
      <c r="M157">
        <f t="shared" si="33"/>
        <v>126.48</v>
      </c>
      <c r="N157">
        <f t="shared" si="36"/>
        <v>23</v>
      </c>
      <c r="O157">
        <f t="shared" si="40"/>
        <v>23</v>
      </c>
      <c r="P157">
        <f t="shared" si="37"/>
        <v>467</v>
      </c>
      <c r="R157">
        <f t="shared" si="39"/>
        <v>36</v>
      </c>
      <c r="S157">
        <f t="shared" si="34"/>
        <v>431</v>
      </c>
      <c r="T157">
        <f t="shared" si="28"/>
        <v>0</v>
      </c>
      <c r="U157">
        <f t="shared" si="38"/>
        <v>36</v>
      </c>
    </row>
    <row r="158" spans="4:21" x14ac:dyDescent="0.25">
      <c r="D158">
        <v>149</v>
      </c>
      <c r="E158" s="1">
        <v>41900</v>
      </c>
      <c r="F158" t="b">
        <f t="shared" si="29"/>
        <v>0</v>
      </c>
      <c r="G158">
        <f t="shared" si="30"/>
        <v>9</v>
      </c>
      <c r="I158">
        <f t="shared" si="31"/>
        <v>1</v>
      </c>
      <c r="J158">
        <f t="shared" si="32"/>
        <v>1</v>
      </c>
      <c r="K158">
        <f t="shared" si="35"/>
        <v>0.17</v>
      </c>
      <c r="M158">
        <f t="shared" si="33"/>
        <v>126.48</v>
      </c>
      <c r="N158">
        <f t="shared" si="36"/>
        <v>21</v>
      </c>
      <c r="O158">
        <f t="shared" si="40"/>
        <v>23</v>
      </c>
      <c r="P158">
        <f t="shared" si="37"/>
        <v>454</v>
      </c>
      <c r="R158">
        <f t="shared" si="39"/>
        <v>36</v>
      </c>
      <c r="S158">
        <f t="shared" si="34"/>
        <v>418</v>
      </c>
      <c r="T158">
        <f t="shared" si="28"/>
        <v>0</v>
      </c>
      <c r="U158">
        <f t="shared" si="38"/>
        <v>36</v>
      </c>
    </row>
    <row r="159" spans="4:21" x14ac:dyDescent="0.25">
      <c r="D159">
        <v>150</v>
      </c>
      <c r="E159" s="1">
        <v>41901</v>
      </c>
      <c r="F159" t="b">
        <f t="shared" si="29"/>
        <v>0</v>
      </c>
      <c r="G159">
        <f t="shared" si="30"/>
        <v>9</v>
      </c>
      <c r="I159">
        <f t="shared" si="31"/>
        <v>1</v>
      </c>
      <c r="J159">
        <f t="shared" si="32"/>
        <v>1</v>
      </c>
      <c r="K159">
        <f t="shared" si="35"/>
        <v>0.17</v>
      </c>
      <c r="M159">
        <f t="shared" si="33"/>
        <v>126.48</v>
      </c>
      <c r="N159">
        <f t="shared" si="36"/>
        <v>21</v>
      </c>
      <c r="O159">
        <f t="shared" si="40"/>
        <v>23</v>
      </c>
      <c r="P159">
        <f t="shared" si="37"/>
        <v>441</v>
      </c>
      <c r="R159">
        <f t="shared" si="39"/>
        <v>36</v>
      </c>
      <c r="S159">
        <f t="shared" si="34"/>
        <v>405</v>
      </c>
      <c r="T159">
        <f t="shared" si="28"/>
        <v>0</v>
      </c>
      <c r="U159">
        <f t="shared" si="38"/>
        <v>36</v>
      </c>
    </row>
    <row r="160" spans="4:21" x14ac:dyDescent="0.25">
      <c r="D160">
        <v>151</v>
      </c>
      <c r="E160" s="1">
        <v>41902</v>
      </c>
      <c r="F160" t="b">
        <f t="shared" si="29"/>
        <v>1</v>
      </c>
      <c r="G160">
        <f t="shared" si="30"/>
        <v>9</v>
      </c>
      <c r="I160">
        <f t="shared" si="31"/>
        <v>1</v>
      </c>
      <c r="J160">
        <f t="shared" si="32"/>
        <v>1</v>
      </c>
      <c r="K160">
        <f t="shared" si="35"/>
        <v>0.17</v>
      </c>
      <c r="M160">
        <f t="shared" si="33"/>
        <v>126.48</v>
      </c>
      <c r="N160">
        <f t="shared" si="36"/>
        <v>21</v>
      </c>
      <c r="O160">
        <f t="shared" si="40"/>
        <v>23</v>
      </c>
      <c r="P160">
        <f t="shared" si="37"/>
        <v>428</v>
      </c>
      <c r="R160">
        <f t="shared" si="39"/>
        <v>100</v>
      </c>
      <c r="S160">
        <f t="shared" si="34"/>
        <v>328</v>
      </c>
      <c r="T160">
        <f t="shared" si="28"/>
        <v>0</v>
      </c>
      <c r="U160">
        <f t="shared" si="38"/>
        <v>100</v>
      </c>
    </row>
    <row r="161" spans="4:21" x14ac:dyDescent="0.25">
      <c r="D161">
        <v>152</v>
      </c>
      <c r="E161" s="1">
        <v>41903</v>
      </c>
      <c r="F161" t="b">
        <f t="shared" si="29"/>
        <v>1</v>
      </c>
      <c r="G161">
        <f t="shared" si="30"/>
        <v>9</v>
      </c>
      <c r="I161">
        <f t="shared" si="31"/>
        <v>1</v>
      </c>
      <c r="J161">
        <f t="shared" si="32"/>
        <v>1</v>
      </c>
      <c r="K161">
        <f t="shared" si="35"/>
        <v>0.17</v>
      </c>
      <c r="M161">
        <f t="shared" si="33"/>
        <v>126.48</v>
      </c>
      <c r="N161">
        <f t="shared" si="36"/>
        <v>21</v>
      </c>
      <c r="O161">
        <f t="shared" si="40"/>
        <v>23</v>
      </c>
      <c r="P161">
        <f t="shared" si="37"/>
        <v>351</v>
      </c>
      <c r="R161">
        <f t="shared" si="39"/>
        <v>100</v>
      </c>
      <c r="S161">
        <f t="shared" si="34"/>
        <v>251</v>
      </c>
      <c r="T161">
        <f t="shared" si="28"/>
        <v>0</v>
      </c>
      <c r="U161">
        <f t="shared" si="38"/>
        <v>100</v>
      </c>
    </row>
    <row r="162" spans="4:21" x14ac:dyDescent="0.25">
      <c r="D162">
        <v>153</v>
      </c>
      <c r="E162" s="1">
        <v>41904</v>
      </c>
      <c r="F162" t="b">
        <f t="shared" si="29"/>
        <v>0</v>
      </c>
      <c r="G162">
        <f t="shared" si="30"/>
        <v>9</v>
      </c>
      <c r="I162">
        <f t="shared" si="31"/>
        <v>1</v>
      </c>
      <c r="J162">
        <f t="shared" si="32"/>
        <v>1</v>
      </c>
      <c r="K162">
        <f t="shared" si="35"/>
        <v>0.17</v>
      </c>
      <c r="M162">
        <f t="shared" si="33"/>
        <v>126.48</v>
      </c>
      <c r="N162">
        <f t="shared" si="36"/>
        <v>21</v>
      </c>
      <c r="O162">
        <f t="shared" si="40"/>
        <v>23</v>
      </c>
      <c r="P162">
        <f t="shared" si="37"/>
        <v>274</v>
      </c>
      <c r="R162">
        <f t="shared" si="39"/>
        <v>36</v>
      </c>
      <c r="S162">
        <f t="shared" si="34"/>
        <v>238</v>
      </c>
      <c r="T162">
        <f t="shared" si="28"/>
        <v>0</v>
      </c>
      <c r="U162">
        <f t="shared" si="38"/>
        <v>36</v>
      </c>
    </row>
    <row r="163" spans="4:21" x14ac:dyDescent="0.25">
      <c r="D163">
        <v>154</v>
      </c>
      <c r="E163" s="1">
        <v>41905</v>
      </c>
      <c r="F163" t="b">
        <f t="shared" si="29"/>
        <v>0</v>
      </c>
      <c r="G163">
        <f t="shared" si="30"/>
        <v>9</v>
      </c>
      <c r="I163">
        <f t="shared" si="31"/>
        <v>1</v>
      </c>
      <c r="J163">
        <f t="shared" si="32"/>
        <v>1</v>
      </c>
      <c r="K163">
        <f t="shared" si="35"/>
        <v>0.17</v>
      </c>
      <c r="M163">
        <f t="shared" si="33"/>
        <v>126.48</v>
      </c>
      <c r="N163">
        <f t="shared" si="36"/>
        <v>21</v>
      </c>
      <c r="O163">
        <f t="shared" si="40"/>
        <v>21</v>
      </c>
      <c r="P163">
        <f t="shared" si="37"/>
        <v>259</v>
      </c>
      <c r="R163">
        <f>F163*64 + 36</f>
        <v>36</v>
      </c>
      <c r="S163">
        <f t="shared" si="34"/>
        <v>223</v>
      </c>
      <c r="T163">
        <f t="shared" si="28"/>
        <v>0</v>
      </c>
      <c r="U163">
        <f t="shared" si="38"/>
        <v>36</v>
      </c>
    </row>
    <row r="164" spans="4:21" x14ac:dyDescent="0.25">
      <c r="D164">
        <v>155</v>
      </c>
      <c r="E164" s="1">
        <v>41906</v>
      </c>
      <c r="F164" t="b">
        <f t="shared" si="29"/>
        <v>0</v>
      </c>
      <c r="G164">
        <f t="shared" si="30"/>
        <v>9</v>
      </c>
      <c r="I164">
        <f t="shared" si="31"/>
        <v>1</v>
      </c>
      <c r="J164">
        <f t="shared" si="32"/>
        <v>0.9</v>
      </c>
      <c r="K164">
        <f t="shared" si="35"/>
        <v>0.15</v>
      </c>
      <c r="M164">
        <f t="shared" si="33"/>
        <v>111.6</v>
      </c>
      <c r="N164">
        <f t="shared" si="36"/>
        <v>21</v>
      </c>
      <c r="O164">
        <f t="shared" si="40"/>
        <v>21</v>
      </c>
      <c r="P164">
        <f t="shared" si="37"/>
        <v>244</v>
      </c>
      <c r="R164">
        <f>F164*64 + 36</f>
        <v>36</v>
      </c>
      <c r="S164">
        <f t="shared" si="34"/>
        <v>208</v>
      </c>
      <c r="T164">
        <f t="shared" si="28"/>
        <v>0</v>
      </c>
      <c r="U164">
        <f t="shared" si="38"/>
        <v>36</v>
      </c>
    </row>
    <row r="165" spans="4:21" x14ac:dyDescent="0.25">
      <c r="D165">
        <v>156</v>
      </c>
      <c r="E165" s="1">
        <v>41907</v>
      </c>
      <c r="F165" t="b">
        <f t="shared" si="29"/>
        <v>0</v>
      </c>
      <c r="G165">
        <f t="shared" si="30"/>
        <v>9</v>
      </c>
      <c r="I165">
        <f t="shared" si="31"/>
        <v>1</v>
      </c>
      <c r="J165">
        <f t="shared" si="32"/>
        <v>1</v>
      </c>
      <c r="K165">
        <f t="shared" si="35"/>
        <v>0.15</v>
      </c>
      <c r="M165">
        <f t="shared" si="33"/>
        <v>111.6</v>
      </c>
      <c r="N165">
        <f t="shared" si="36"/>
        <v>18</v>
      </c>
      <c r="O165">
        <f t="shared" si="40"/>
        <v>21</v>
      </c>
      <c r="P165">
        <f t="shared" si="37"/>
        <v>229</v>
      </c>
      <c r="R165">
        <f>F165*64 + 36</f>
        <v>36</v>
      </c>
      <c r="S165">
        <f t="shared" si="34"/>
        <v>193</v>
      </c>
      <c r="T165">
        <f t="shared" si="28"/>
        <v>0</v>
      </c>
      <c r="U165">
        <f t="shared" si="38"/>
        <v>36</v>
      </c>
    </row>
    <row r="166" spans="4:21" x14ac:dyDescent="0.25">
      <c r="D166">
        <v>157</v>
      </c>
      <c r="E166" s="1">
        <v>41908</v>
      </c>
      <c r="F166" t="b">
        <f t="shared" si="29"/>
        <v>0</v>
      </c>
      <c r="G166">
        <f t="shared" si="30"/>
        <v>9</v>
      </c>
      <c r="I166">
        <f t="shared" si="31"/>
        <v>1</v>
      </c>
      <c r="J166">
        <f t="shared" si="32"/>
        <v>1</v>
      </c>
      <c r="K166">
        <f t="shared" si="35"/>
        <v>0.15</v>
      </c>
      <c r="M166">
        <f t="shared" si="33"/>
        <v>111.6</v>
      </c>
      <c r="N166">
        <f t="shared" si="36"/>
        <v>18</v>
      </c>
      <c r="O166">
        <f t="shared" si="40"/>
        <v>21</v>
      </c>
      <c r="P166">
        <f t="shared" si="37"/>
        <v>214</v>
      </c>
      <c r="R166">
        <f t="shared" ref="R166:R169" si="41">F166*64 + 36</f>
        <v>36</v>
      </c>
      <c r="S166">
        <f t="shared" si="34"/>
        <v>178</v>
      </c>
      <c r="T166">
        <f t="shared" si="28"/>
        <v>0</v>
      </c>
      <c r="U166">
        <f t="shared" si="38"/>
        <v>36</v>
      </c>
    </row>
    <row r="167" spans="4:21" x14ac:dyDescent="0.25">
      <c r="D167">
        <v>158</v>
      </c>
      <c r="E167" s="1">
        <v>41909</v>
      </c>
      <c r="F167" t="b">
        <f t="shared" si="29"/>
        <v>1</v>
      </c>
      <c r="G167">
        <f t="shared" si="30"/>
        <v>9</v>
      </c>
      <c r="I167">
        <f t="shared" si="31"/>
        <v>1</v>
      </c>
      <c r="J167">
        <f t="shared" si="32"/>
        <v>1</v>
      </c>
      <c r="K167">
        <f t="shared" si="35"/>
        <v>0.15</v>
      </c>
      <c r="M167">
        <f t="shared" si="33"/>
        <v>111.6</v>
      </c>
      <c r="N167">
        <f t="shared" si="36"/>
        <v>18</v>
      </c>
      <c r="O167">
        <f t="shared" si="40"/>
        <v>21</v>
      </c>
      <c r="P167">
        <f t="shared" si="37"/>
        <v>199</v>
      </c>
      <c r="R167">
        <f t="shared" si="41"/>
        <v>100</v>
      </c>
      <c r="S167">
        <f t="shared" si="34"/>
        <v>99</v>
      </c>
      <c r="T167">
        <f t="shared" si="28"/>
        <v>0</v>
      </c>
      <c r="U167">
        <f t="shared" si="38"/>
        <v>100</v>
      </c>
    </row>
    <row r="168" spans="4:21" x14ac:dyDescent="0.25">
      <c r="D168">
        <v>159</v>
      </c>
      <c r="E168" s="1">
        <v>41910</v>
      </c>
      <c r="F168" t="b">
        <f t="shared" si="29"/>
        <v>1</v>
      </c>
      <c r="G168">
        <f t="shared" si="30"/>
        <v>9</v>
      </c>
      <c r="I168">
        <f t="shared" si="31"/>
        <v>1</v>
      </c>
      <c r="J168">
        <f t="shared" si="32"/>
        <v>1</v>
      </c>
      <c r="K168">
        <f t="shared" si="35"/>
        <v>0.15</v>
      </c>
      <c r="M168">
        <f t="shared" si="33"/>
        <v>111.6</v>
      </c>
      <c r="N168">
        <f t="shared" si="36"/>
        <v>18</v>
      </c>
      <c r="O168">
        <f t="shared" si="40"/>
        <v>21</v>
      </c>
      <c r="P168">
        <f t="shared" si="37"/>
        <v>120</v>
      </c>
      <c r="R168">
        <f t="shared" si="41"/>
        <v>100</v>
      </c>
      <c r="S168">
        <f t="shared" si="34"/>
        <v>20</v>
      </c>
      <c r="T168">
        <f t="shared" si="28"/>
        <v>0</v>
      </c>
      <c r="U168">
        <f t="shared" si="38"/>
        <v>100</v>
      </c>
    </row>
    <row r="169" spans="4:21" x14ac:dyDescent="0.25">
      <c r="D169">
        <v>160</v>
      </c>
      <c r="E169" s="1">
        <v>41911</v>
      </c>
      <c r="F169" t="b">
        <f t="shared" si="29"/>
        <v>0</v>
      </c>
      <c r="G169">
        <f t="shared" si="30"/>
        <v>9</v>
      </c>
      <c r="I169">
        <f t="shared" si="31"/>
        <v>1</v>
      </c>
      <c r="J169">
        <f t="shared" si="32"/>
        <v>1</v>
      </c>
      <c r="K169">
        <f t="shared" si="35"/>
        <v>0.15</v>
      </c>
      <c r="M169">
        <f t="shared" si="33"/>
        <v>111.6</v>
      </c>
      <c r="N169">
        <f t="shared" si="36"/>
        <v>18</v>
      </c>
      <c r="O169">
        <f t="shared" si="40"/>
        <v>21</v>
      </c>
      <c r="P169">
        <f t="shared" si="37"/>
        <v>41</v>
      </c>
      <c r="R169">
        <f t="shared" si="41"/>
        <v>36</v>
      </c>
      <c r="S169">
        <f t="shared" si="34"/>
        <v>5</v>
      </c>
      <c r="T169">
        <f t="shared" si="28"/>
        <v>0</v>
      </c>
      <c r="U169">
        <f t="shared" si="38"/>
        <v>36</v>
      </c>
    </row>
  </sheetData>
  <conditionalFormatting sqref="F10">
    <cfRule type="cellIs" dxfId="2" priority="3" operator="equal">
      <formula>TRUE</formula>
    </cfRule>
  </conditionalFormatting>
  <conditionalFormatting sqref="F10:F169">
    <cfRule type="cellIs" dxfId="1" priority="2" operator="equal">
      <formula>TRUE</formula>
    </cfRule>
  </conditionalFormatting>
  <conditionalFormatting sqref="T10:T169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3487-6919-46CC-AF84-670F607A09F0}">
  <dimension ref="B2:AB169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U32" sqref="U32"/>
    </sheetView>
  </sheetViews>
  <sheetFormatPr defaultRowHeight="15" x14ac:dyDescent="0.25"/>
  <cols>
    <col min="2" max="2" width="16" customWidth="1"/>
    <col min="3" max="3" width="10.42578125" customWidth="1"/>
    <col min="5" max="5" width="10.140625" bestFit="1" customWidth="1"/>
    <col min="6" max="6" width="10.7109375" customWidth="1"/>
    <col min="9" max="9" width="14.85546875" customWidth="1"/>
    <col min="10" max="10" width="14.7109375" customWidth="1"/>
    <col min="13" max="13" width="14" customWidth="1"/>
    <col min="14" max="14" width="12.42578125" customWidth="1"/>
    <col min="15" max="15" width="11.85546875" customWidth="1"/>
    <col min="16" max="16" width="12.28515625" customWidth="1"/>
    <col min="17" max="17" width="13.5703125" customWidth="1"/>
    <col min="18" max="18" width="13.7109375" customWidth="1"/>
    <col min="20" max="20" width="13.42578125" customWidth="1"/>
    <col min="21" max="21" width="12.140625" customWidth="1"/>
    <col min="23" max="23" width="23.5703125" customWidth="1"/>
    <col min="28" max="28" width="21.42578125" customWidth="1"/>
  </cols>
  <sheetData>
    <row r="2" spans="2:28" x14ac:dyDescent="0.25">
      <c r="B2" s="2" t="s">
        <v>1</v>
      </c>
      <c r="C2" s="2">
        <v>600</v>
      </c>
    </row>
    <row r="3" spans="2:28" x14ac:dyDescent="0.25">
      <c r="B3" s="2" t="s">
        <v>5</v>
      </c>
      <c r="C3" s="3">
        <v>41759</v>
      </c>
    </row>
    <row r="4" spans="2:28" x14ac:dyDescent="0.25">
      <c r="B4" s="2" t="s">
        <v>6</v>
      </c>
      <c r="C4" s="3">
        <v>41815</v>
      </c>
    </row>
    <row r="5" spans="2:28" x14ac:dyDescent="0.25">
      <c r="B5" s="2" t="s">
        <v>10</v>
      </c>
      <c r="C5" s="2">
        <v>6</v>
      </c>
    </row>
    <row r="6" spans="2:28" x14ac:dyDescent="0.25">
      <c r="B6" s="2" t="s">
        <v>25</v>
      </c>
      <c r="C6" s="5">
        <v>0.6</v>
      </c>
    </row>
    <row r="9" spans="2:28" x14ac:dyDescent="0.25">
      <c r="D9" t="s">
        <v>0</v>
      </c>
      <c r="E9" t="s">
        <v>2</v>
      </c>
      <c r="F9" t="s">
        <v>3</v>
      </c>
      <c r="G9" t="s">
        <v>22</v>
      </c>
      <c r="I9" t="s">
        <v>8</v>
      </c>
      <c r="J9" t="s">
        <v>7</v>
      </c>
      <c r="K9" t="s">
        <v>4</v>
      </c>
      <c r="M9" t="s">
        <v>9</v>
      </c>
      <c r="N9" t="s">
        <v>11</v>
      </c>
      <c r="O9" t="s">
        <v>12</v>
      </c>
      <c r="P9" t="s">
        <v>15</v>
      </c>
      <c r="R9" t="s">
        <v>13</v>
      </c>
      <c r="S9" t="s">
        <v>14</v>
      </c>
      <c r="T9" t="s">
        <v>16</v>
      </c>
      <c r="U9" t="s">
        <v>23</v>
      </c>
    </row>
    <row r="10" spans="2:28" x14ac:dyDescent="0.25">
      <c r="D10">
        <v>1</v>
      </c>
      <c r="E10" s="1">
        <v>41752</v>
      </c>
      <c r="F10" t="b">
        <f>WEEKDAY(E10,2) &gt;= 6</f>
        <v>0</v>
      </c>
      <c r="G10">
        <f>MONTH(E10)</f>
        <v>4</v>
      </c>
      <c r="I10">
        <f>IF(AND(E10&gt;=$C$3, E10&lt;$C$4), IF(MOD($C$3-E10, 7) = 0, 1.04, 1), 1)</f>
        <v>1</v>
      </c>
      <c r="J10">
        <f>IF(E10&gt;=$C$4, IF(MOD($C$4-E10, 7) = 0, 0.9, 1), 1)</f>
        <v>1</v>
      </c>
      <c r="K10">
        <v>0.5</v>
      </c>
      <c r="M10">
        <f>K10*$C$2 * (1 / $C$6)</f>
        <v>500</v>
      </c>
      <c r="N10">
        <v>0</v>
      </c>
      <c r="O10">
        <v>0</v>
      </c>
      <c r="P10">
        <v>0</v>
      </c>
      <c r="R10">
        <v>0</v>
      </c>
      <c r="S10">
        <f>IF(P10-R10 &lt; 0, 0, P10-R10)</f>
        <v>0</v>
      </c>
      <c r="T10">
        <f t="shared" ref="T10:T73" si="0">IF(S10=0,R10-P10,0)</f>
        <v>0</v>
      </c>
      <c r="U10">
        <f t="shared" ref="U10:U15" si="1">P10-S10</f>
        <v>0</v>
      </c>
    </row>
    <row r="11" spans="2:28" x14ac:dyDescent="0.25">
      <c r="D11">
        <v>2</v>
      </c>
      <c r="E11" s="1">
        <v>41753</v>
      </c>
      <c r="F11" t="b">
        <f t="shared" ref="F11:F74" si="2">WEEKDAY(E11,2) &gt;= 6</f>
        <v>0</v>
      </c>
      <c r="G11">
        <f t="shared" ref="G11:G74" si="3">MONTH(E11)</f>
        <v>4</v>
      </c>
      <c r="I11">
        <f t="shared" ref="I11:I74" si="4">IF(AND(E11&gt;=$C$3, E11&lt;$C$4), IF(MOD($C$3-E11, 7) = 0, 1.04, 1), 1)</f>
        <v>1</v>
      </c>
      <c r="J11">
        <f t="shared" ref="J11:J74" si="5">IF(E11&gt;=$C$4, IF(MOD($C$4-E11, 7) = 0, 0.9, 1), 1)</f>
        <v>1</v>
      </c>
      <c r="K11">
        <f>ROUND(K10*I11*J11, 2)</f>
        <v>0.5</v>
      </c>
      <c r="M11">
        <f t="shared" ref="M11:M74" si="6">K11*$C$2 * (1 / $C$6)</f>
        <v>500</v>
      </c>
      <c r="N11">
        <f>ROUNDDOWN(M10/$C$5, 0)</f>
        <v>83</v>
      </c>
      <c r="O11">
        <v>0</v>
      </c>
      <c r="P11">
        <f>O11+S10</f>
        <v>0</v>
      </c>
      <c r="R11">
        <v>0</v>
      </c>
      <c r="S11">
        <f t="shared" ref="S11:S74" si="7">IF(P11-R11 &lt; 0, 0, P11-R11)</f>
        <v>0</v>
      </c>
      <c r="T11">
        <f t="shared" si="0"/>
        <v>0</v>
      </c>
      <c r="U11">
        <f t="shared" si="1"/>
        <v>0</v>
      </c>
    </row>
    <row r="12" spans="2:28" x14ac:dyDescent="0.25">
      <c r="D12">
        <v>3</v>
      </c>
      <c r="E12" s="1">
        <v>41754</v>
      </c>
      <c r="F12" t="b">
        <f t="shared" si="2"/>
        <v>0</v>
      </c>
      <c r="G12">
        <f t="shared" si="3"/>
        <v>4</v>
      </c>
      <c r="I12">
        <f t="shared" si="4"/>
        <v>1</v>
      </c>
      <c r="J12">
        <f t="shared" si="5"/>
        <v>1</v>
      </c>
      <c r="K12">
        <f t="shared" ref="K12:K75" si="8">ROUND(K11*I12*J12, 2)</f>
        <v>0.5</v>
      </c>
      <c r="M12">
        <f t="shared" si="6"/>
        <v>500</v>
      </c>
      <c r="N12">
        <f t="shared" ref="N12:N75" si="9">ROUNDDOWN(M11/$C$5, 0)</f>
        <v>83</v>
      </c>
      <c r="O12">
        <v>0</v>
      </c>
      <c r="P12">
        <f t="shared" ref="P12:P75" si="10">O12+S11</f>
        <v>0</v>
      </c>
      <c r="R12">
        <v>0</v>
      </c>
      <c r="S12">
        <f t="shared" si="7"/>
        <v>0</v>
      </c>
      <c r="T12">
        <f t="shared" si="0"/>
        <v>0</v>
      </c>
      <c r="U12">
        <f t="shared" si="1"/>
        <v>0</v>
      </c>
    </row>
    <row r="13" spans="2:28" x14ac:dyDescent="0.25">
      <c r="D13">
        <v>4</v>
      </c>
      <c r="E13" s="1">
        <v>41755</v>
      </c>
      <c r="F13" t="b">
        <f t="shared" si="2"/>
        <v>1</v>
      </c>
      <c r="G13">
        <f t="shared" si="3"/>
        <v>4</v>
      </c>
      <c r="I13">
        <f t="shared" si="4"/>
        <v>1</v>
      </c>
      <c r="J13">
        <f t="shared" si="5"/>
        <v>1</v>
      </c>
      <c r="K13">
        <f t="shared" si="8"/>
        <v>0.5</v>
      </c>
      <c r="M13">
        <f t="shared" si="6"/>
        <v>500</v>
      </c>
      <c r="N13">
        <f t="shared" si="9"/>
        <v>83</v>
      </c>
      <c r="O13">
        <v>0</v>
      </c>
      <c r="P13">
        <f t="shared" si="10"/>
        <v>0</v>
      </c>
      <c r="R13">
        <v>0</v>
      </c>
      <c r="S13">
        <f t="shared" si="7"/>
        <v>0</v>
      </c>
      <c r="T13">
        <f t="shared" si="0"/>
        <v>0</v>
      </c>
      <c r="U13">
        <f t="shared" si="1"/>
        <v>0</v>
      </c>
      <c r="W13" s="4" t="s">
        <v>17</v>
      </c>
      <c r="X13" s="4">
        <f>SUM(M:M)</f>
        <v>69010</v>
      </c>
      <c r="AA13" s="4" t="s">
        <v>20</v>
      </c>
      <c r="AB13" s="4" t="s">
        <v>21</v>
      </c>
    </row>
    <row r="14" spans="2:28" x14ac:dyDescent="0.25">
      <c r="D14">
        <v>5</v>
      </c>
      <c r="E14" s="1">
        <v>41756</v>
      </c>
      <c r="F14" t="b">
        <f t="shared" si="2"/>
        <v>1</v>
      </c>
      <c r="G14">
        <f t="shared" si="3"/>
        <v>4</v>
      </c>
      <c r="I14">
        <f t="shared" si="4"/>
        <v>1</v>
      </c>
      <c r="J14">
        <f t="shared" si="5"/>
        <v>1</v>
      </c>
      <c r="K14">
        <f t="shared" si="8"/>
        <v>0.5</v>
      </c>
      <c r="M14">
        <f t="shared" si="6"/>
        <v>500</v>
      </c>
      <c r="N14">
        <f t="shared" si="9"/>
        <v>83</v>
      </c>
      <c r="O14">
        <v>0</v>
      </c>
      <c r="P14">
        <f t="shared" si="10"/>
        <v>0</v>
      </c>
      <c r="R14">
        <v>0</v>
      </c>
      <c r="S14">
        <f t="shared" si="7"/>
        <v>0</v>
      </c>
      <c r="T14">
        <f t="shared" si="0"/>
        <v>0</v>
      </c>
      <c r="U14">
        <f t="shared" si="1"/>
        <v>0</v>
      </c>
      <c r="W14" s="4" t="s">
        <v>18</v>
      </c>
      <c r="X14" s="4">
        <f>SUM(R:R)</f>
        <v>8360</v>
      </c>
      <c r="AA14" s="4">
        <v>4</v>
      </c>
      <c r="AB14" s="4">
        <f>SUMIF(G:G,AA14,U:U)</f>
        <v>72</v>
      </c>
    </row>
    <row r="15" spans="2:28" x14ac:dyDescent="0.25">
      <c r="D15">
        <v>6</v>
      </c>
      <c r="E15" s="1">
        <v>41757</v>
      </c>
      <c r="F15" t="b">
        <f t="shared" si="2"/>
        <v>0</v>
      </c>
      <c r="G15">
        <f t="shared" si="3"/>
        <v>4</v>
      </c>
      <c r="I15">
        <f t="shared" si="4"/>
        <v>1</v>
      </c>
      <c r="J15">
        <f t="shared" si="5"/>
        <v>1</v>
      </c>
      <c r="K15">
        <f t="shared" si="8"/>
        <v>0.5</v>
      </c>
      <c r="M15">
        <f t="shared" si="6"/>
        <v>500</v>
      </c>
      <c r="N15">
        <f t="shared" si="9"/>
        <v>83</v>
      </c>
      <c r="O15">
        <v>0</v>
      </c>
      <c r="P15">
        <f t="shared" si="10"/>
        <v>0</v>
      </c>
      <c r="R15">
        <v>0</v>
      </c>
      <c r="S15">
        <f t="shared" si="7"/>
        <v>0</v>
      </c>
      <c r="T15">
        <f t="shared" si="0"/>
        <v>0</v>
      </c>
      <c r="U15">
        <f t="shared" si="1"/>
        <v>0</v>
      </c>
      <c r="W15" s="4" t="s">
        <v>19</v>
      </c>
      <c r="X15" s="4">
        <f>COUNTIFS(T:T,"&gt;0")</f>
        <v>0</v>
      </c>
      <c r="AA15" s="4">
        <v>5</v>
      </c>
      <c r="AB15" s="4">
        <f t="shared" ref="AB15:AB19" si="11">SUMIF(G:G,AA15,U:U)</f>
        <v>1692</v>
      </c>
    </row>
    <row r="16" spans="2:28" x14ac:dyDescent="0.25">
      <c r="D16">
        <v>7</v>
      </c>
      <c r="E16" s="1">
        <v>41758</v>
      </c>
      <c r="F16" t="b">
        <f t="shared" si="2"/>
        <v>0</v>
      </c>
      <c r="G16">
        <f t="shared" si="3"/>
        <v>4</v>
      </c>
      <c r="I16">
        <f t="shared" si="4"/>
        <v>1</v>
      </c>
      <c r="J16">
        <f t="shared" si="5"/>
        <v>1</v>
      </c>
      <c r="K16">
        <f t="shared" si="8"/>
        <v>0.5</v>
      </c>
      <c r="M16">
        <f t="shared" si="6"/>
        <v>500</v>
      </c>
      <c r="N16">
        <f t="shared" si="9"/>
        <v>83</v>
      </c>
      <c r="O16">
        <f>N11</f>
        <v>83</v>
      </c>
      <c r="P16">
        <f t="shared" si="10"/>
        <v>83</v>
      </c>
      <c r="R16">
        <f>F16*64 + 36</f>
        <v>36</v>
      </c>
      <c r="S16">
        <f t="shared" si="7"/>
        <v>47</v>
      </c>
      <c r="T16">
        <f t="shared" si="0"/>
        <v>0</v>
      </c>
      <c r="U16">
        <f>P16-S16</f>
        <v>36</v>
      </c>
      <c r="W16" s="4" t="s">
        <v>24</v>
      </c>
      <c r="X16" s="4">
        <f>SUM(O:O)</f>
        <v>11298</v>
      </c>
      <c r="AA16" s="4">
        <v>6</v>
      </c>
      <c r="AB16" s="4">
        <f t="shared" si="11"/>
        <v>1656</v>
      </c>
    </row>
    <row r="17" spans="4:28" x14ac:dyDescent="0.25">
      <c r="D17">
        <v>8</v>
      </c>
      <c r="E17" s="1">
        <v>41759</v>
      </c>
      <c r="F17" t="b">
        <f t="shared" si="2"/>
        <v>0</v>
      </c>
      <c r="G17">
        <f t="shared" si="3"/>
        <v>4</v>
      </c>
      <c r="I17">
        <f t="shared" si="4"/>
        <v>1.04</v>
      </c>
      <c r="J17">
        <f t="shared" si="5"/>
        <v>1</v>
      </c>
      <c r="K17">
        <f t="shared" si="8"/>
        <v>0.52</v>
      </c>
      <c r="M17">
        <f t="shared" si="6"/>
        <v>520</v>
      </c>
      <c r="N17">
        <f t="shared" si="9"/>
        <v>83</v>
      </c>
      <c r="O17">
        <f>N12</f>
        <v>83</v>
      </c>
      <c r="P17">
        <f t="shared" si="10"/>
        <v>130</v>
      </c>
      <c r="R17">
        <f>F17*64 + 36</f>
        <v>36</v>
      </c>
      <c r="S17">
        <f t="shared" si="7"/>
        <v>94</v>
      </c>
      <c r="T17">
        <f t="shared" si="0"/>
        <v>0</v>
      </c>
      <c r="U17">
        <f t="shared" ref="U17:U80" si="12">P17-S17</f>
        <v>36</v>
      </c>
      <c r="AA17" s="4">
        <v>7</v>
      </c>
      <c r="AB17" s="4">
        <f t="shared" si="11"/>
        <v>1628</v>
      </c>
    </row>
    <row r="18" spans="4:28" x14ac:dyDescent="0.25">
      <c r="D18">
        <v>9</v>
      </c>
      <c r="E18" s="1">
        <v>41760</v>
      </c>
      <c r="F18" t="b">
        <f t="shared" si="2"/>
        <v>0</v>
      </c>
      <c r="G18">
        <f t="shared" si="3"/>
        <v>5</v>
      </c>
      <c r="I18">
        <f t="shared" si="4"/>
        <v>1</v>
      </c>
      <c r="J18">
        <f t="shared" si="5"/>
        <v>1</v>
      </c>
      <c r="K18">
        <f t="shared" si="8"/>
        <v>0.52</v>
      </c>
      <c r="M18">
        <f t="shared" si="6"/>
        <v>520</v>
      </c>
      <c r="N18">
        <f t="shared" si="9"/>
        <v>86</v>
      </c>
      <c r="O18">
        <f>N13</f>
        <v>83</v>
      </c>
      <c r="P18">
        <f t="shared" si="10"/>
        <v>177</v>
      </c>
      <c r="R18">
        <f>F18*64 + 36</f>
        <v>36</v>
      </c>
      <c r="S18">
        <f t="shared" si="7"/>
        <v>141</v>
      </c>
      <c r="T18">
        <f t="shared" si="0"/>
        <v>0</v>
      </c>
      <c r="U18">
        <f t="shared" si="12"/>
        <v>36</v>
      </c>
      <c r="AA18" s="4">
        <v>8</v>
      </c>
      <c r="AB18" s="4">
        <f t="shared" si="11"/>
        <v>1756</v>
      </c>
    </row>
    <row r="19" spans="4:28" x14ac:dyDescent="0.25">
      <c r="D19">
        <v>10</v>
      </c>
      <c r="E19" s="1">
        <v>41761</v>
      </c>
      <c r="F19" t="b">
        <f t="shared" si="2"/>
        <v>0</v>
      </c>
      <c r="G19">
        <f t="shared" si="3"/>
        <v>5</v>
      </c>
      <c r="I19">
        <f t="shared" si="4"/>
        <v>1</v>
      </c>
      <c r="J19">
        <f t="shared" si="5"/>
        <v>1</v>
      </c>
      <c r="K19">
        <f t="shared" si="8"/>
        <v>0.52</v>
      </c>
      <c r="M19">
        <f t="shared" si="6"/>
        <v>520</v>
      </c>
      <c r="N19">
        <f t="shared" si="9"/>
        <v>86</v>
      </c>
      <c r="O19">
        <f>N14</f>
        <v>83</v>
      </c>
      <c r="P19">
        <f t="shared" si="10"/>
        <v>224</v>
      </c>
      <c r="R19">
        <f>F19*64 + 36</f>
        <v>36</v>
      </c>
      <c r="S19">
        <f t="shared" si="7"/>
        <v>188</v>
      </c>
      <c r="T19">
        <f t="shared" si="0"/>
        <v>0</v>
      </c>
      <c r="U19">
        <f t="shared" si="12"/>
        <v>36</v>
      </c>
      <c r="AA19" s="4">
        <v>9</v>
      </c>
      <c r="AB19" s="4">
        <f t="shared" si="11"/>
        <v>1556</v>
      </c>
    </row>
    <row r="20" spans="4:28" x14ac:dyDescent="0.25">
      <c r="D20">
        <v>11</v>
      </c>
      <c r="E20" s="1">
        <v>41762</v>
      </c>
      <c r="F20" t="b">
        <f t="shared" si="2"/>
        <v>1</v>
      </c>
      <c r="G20">
        <f t="shared" si="3"/>
        <v>5</v>
      </c>
      <c r="I20">
        <f t="shared" si="4"/>
        <v>1</v>
      </c>
      <c r="J20">
        <f t="shared" si="5"/>
        <v>1</v>
      </c>
      <c r="K20">
        <f t="shared" si="8"/>
        <v>0.52</v>
      </c>
      <c r="M20">
        <f t="shared" si="6"/>
        <v>520</v>
      </c>
      <c r="N20">
        <f t="shared" si="9"/>
        <v>86</v>
      </c>
      <c r="O20">
        <f>N15</f>
        <v>83</v>
      </c>
      <c r="P20">
        <f t="shared" si="10"/>
        <v>271</v>
      </c>
      <c r="R20">
        <f>F20*64 + 36</f>
        <v>100</v>
      </c>
      <c r="S20">
        <f t="shared" si="7"/>
        <v>171</v>
      </c>
      <c r="T20">
        <f t="shared" si="0"/>
        <v>0</v>
      </c>
      <c r="U20">
        <f t="shared" si="12"/>
        <v>100</v>
      </c>
    </row>
    <row r="21" spans="4:28" x14ac:dyDescent="0.25">
      <c r="D21">
        <v>12</v>
      </c>
      <c r="E21" s="1">
        <v>41763</v>
      </c>
      <c r="F21" t="b">
        <f t="shared" si="2"/>
        <v>1</v>
      </c>
      <c r="G21">
        <f t="shared" si="3"/>
        <v>5</v>
      </c>
      <c r="I21">
        <f t="shared" si="4"/>
        <v>1</v>
      </c>
      <c r="J21">
        <f t="shared" si="5"/>
        <v>1</v>
      </c>
      <c r="K21">
        <f t="shared" si="8"/>
        <v>0.52</v>
      </c>
      <c r="M21">
        <f t="shared" si="6"/>
        <v>520</v>
      </c>
      <c r="N21">
        <f t="shared" si="9"/>
        <v>86</v>
      </c>
      <c r="O21">
        <f>N16</f>
        <v>83</v>
      </c>
      <c r="P21">
        <f t="shared" si="10"/>
        <v>254</v>
      </c>
      <c r="R21">
        <f>F21*64 + 36</f>
        <v>100</v>
      </c>
      <c r="S21">
        <f t="shared" si="7"/>
        <v>154</v>
      </c>
      <c r="T21">
        <f>IF(S21=0,R21-P21,0)</f>
        <v>0</v>
      </c>
      <c r="U21">
        <f t="shared" si="12"/>
        <v>100</v>
      </c>
    </row>
    <row r="22" spans="4:28" x14ac:dyDescent="0.25">
      <c r="D22">
        <v>13</v>
      </c>
      <c r="E22" s="1">
        <v>41764</v>
      </c>
      <c r="F22" t="b">
        <f t="shared" si="2"/>
        <v>0</v>
      </c>
      <c r="G22">
        <f t="shared" si="3"/>
        <v>5</v>
      </c>
      <c r="I22">
        <f t="shared" si="4"/>
        <v>1</v>
      </c>
      <c r="J22">
        <f t="shared" si="5"/>
        <v>1</v>
      </c>
      <c r="K22">
        <f t="shared" si="8"/>
        <v>0.52</v>
      </c>
      <c r="M22">
        <f t="shared" si="6"/>
        <v>520</v>
      </c>
      <c r="N22">
        <f t="shared" si="9"/>
        <v>86</v>
      </c>
      <c r="O22">
        <f>N17</f>
        <v>83</v>
      </c>
      <c r="P22">
        <f t="shared" si="10"/>
        <v>237</v>
      </c>
      <c r="R22">
        <f>F22*64 + 36</f>
        <v>36</v>
      </c>
      <c r="S22">
        <f t="shared" si="7"/>
        <v>201</v>
      </c>
      <c r="T22">
        <f t="shared" si="0"/>
        <v>0</v>
      </c>
      <c r="U22">
        <f t="shared" si="12"/>
        <v>36</v>
      </c>
    </row>
    <row r="23" spans="4:28" x14ac:dyDescent="0.25">
      <c r="D23">
        <v>14</v>
      </c>
      <c r="E23" s="1">
        <v>41765</v>
      </c>
      <c r="F23" t="b">
        <f t="shared" si="2"/>
        <v>0</v>
      </c>
      <c r="G23">
        <f t="shared" si="3"/>
        <v>5</v>
      </c>
      <c r="I23">
        <f t="shared" si="4"/>
        <v>1</v>
      </c>
      <c r="J23">
        <f t="shared" si="5"/>
        <v>1</v>
      </c>
      <c r="K23">
        <f t="shared" si="8"/>
        <v>0.52</v>
      </c>
      <c r="M23">
        <f t="shared" si="6"/>
        <v>520</v>
      </c>
      <c r="N23">
        <f t="shared" si="9"/>
        <v>86</v>
      </c>
      <c r="O23">
        <f>N18</f>
        <v>86</v>
      </c>
      <c r="P23">
        <f t="shared" si="10"/>
        <v>287</v>
      </c>
      <c r="R23">
        <f>F23*64 + 36</f>
        <v>36</v>
      </c>
      <c r="S23">
        <f t="shared" si="7"/>
        <v>251</v>
      </c>
      <c r="T23">
        <f t="shared" si="0"/>
        <v>0</v>
      </c>
      <c r="U23">
        <f t="shared" si="12"/>
        <v>36</v>
      </c>
    </row>
    <row r="24" spans="4:28" x14ac:dyDescent="0.25">
      <c r="D24">
        <v>15</v>
      </c>
      <c r="E24" s="1">
        <v>41766</v>
      </c>
      <c r="F24" t="b">
        <f t="shared" si="2"/>
        <v>0</v>
      </c>
      <c r="G24">
        <f t="shared" si="3"/>
        <v>5</v>
      </c>
      <c r="I24">
        <f t="shared" si="4"/>
        <v>1.04</v>
      </c>
      <c r="J24">
        <f t="shared" si="5"/>
        <v>1</v>
      </c>
      <c r="K24">
        <f t="shared" si="8"/>
        <v>0.54</v>
      </c>
      <c r="M24">
        <f t="shared" si="6"/>
        <v>540</v>
      </c>
      <c r="N24">
        <f t="shared" si="9"/>
        <v>86</v>
      </c>
      <c r="O24">
        <f t="shared" ref="O24:O87" si="13">N19</f>
        <v>86</v>
      </c>
      <c r="P24">
        <f t="shared" si="10"/>
        <v>337</v>
      </c>
      <c r="R24">
        <f>F24*64 + 36</f>
        <v>36</v>
      </c>
      <c r="S24">
        <f t="shared" si="7"/>
        <v>301</v>
      </c>
      <c r="T24">
        <f t="shared" si="0"/>
        <v>0</v>
      </c>
      <c r="U24">
        <f t="shared" si="12"/>
        <v>36</v>
      </c>
    </row>
    <row r="25" spans="4:28" x14ac:dyDescent="0.25">
      <c r="D25">
        <v>16</v>
      </c>
      <c r="E25" s="1">
        <v>41767</v>
      </c>
      <c r="F25" t="b">
        <f t="shared" si="2"/>
        <v>0</v>
      </c>
      <c r="G25">
        <f t="shared" si="3"/>
        <v>5</v>
      </c>
      <c r="I25">
        <f t="shared" si="4"/>
        <v>1</v>
      </c>
      <c r="J25">
        <f t="shared" si="5"/>
        <v>1</v>
      </c>
      <c r="K25">
        <f t="shared" si="8"/>
        <v>0.54</v>
      </c>
      <c r="M25">
        <f t="shared" si="6"/>
        <v>540</v>
      </c>
      <c r="N25">
        <f t="shared" si="9"/>
        <v>90</v>
      </c>
      <c r="O25">
        <f t="shared" si="13"/>
        <v>86</v>
      </c>
      <c r="P25">
        <f t="shared" si="10"/>
        <v>387</v>
      </c>
      <c r="R25">
        <f>F25*64 + 36</f>
        <v>36</v>
      </c>
      <c r="S25">
        <f t="shared" si="7"/>
        <v>351</v>
      </c>
      <c r="T25">
        <f t="shared" si="0"/>
        <v>0</v>
      </c>
      <c r="U25">
        <f t="shared" si="12"/>
        <v>36</v>
      </c>
    </row>
    <row r="26" spans="4:28" x14ac:dyDescent="0.25">
      <c r="D26">
        <v>17</v>
      </c>
      <c r="E26" s="1">
        <v>41768</v>
      </c>
      <c r="F26" t="b">
        <f t="shared" si="2"/>
        <v>0</v>
      </c>
      <c r="G26">
        <f t="shared" si="3"/>
        <v>5</v>
      </c>
      <c r="I26">
        <f t="shared" si="4"/>
        <v>1</v>
      </c>
      <c r="J26">
        <f t="shared" si="5"/>
        <v>1</v>
      </c>
      <c r="K26">
        <f t="shared" si="8"/>
        <v>0.54</v>
      </c>
      <c r="M26">
        <f t="shared" si="6"/>
        <v>540</v>
      </c>
      <c r="N26">
        <f t="shared" si="9"/>
        <v>90</v>
      </c>
      <c r="O26">
        <f t="shared" si="13"/>
        <v>86</v>
      </c>
      <c r="P26">
        <f t="shared" si="10"/>
        <v>437</v>
      </c>
      <c r="R26">
        <f>F26*64 + 36</f>
        <v>36</v>
      </c>
      <c r="S26">
        <f t="shared" si="7"/>
        <v>401</v>
      </c>
      <c r="T26">
        <f t="shared" si="0"/>
        <v>0</v>
      </c>
      <c r="U26">
        <f t="shared" si="12"/>
        <v>36</v>
      </c>
    </row>
    <row r="27" spans="4:28" x14ac:dyDescent="0.25">
      <c r="D27">
        <v>18</v>
      </c>
      <c r="E27" s="1">
        <v>41769</v>
      </c>
      <c r="F27" t="b">
        <f t="shared" si="2"/>
        <v>1</v>
      </c>
      <c r="G27">
        <f t="shared" si="3"/>
        <v>5</v>
      </c>
      <c r="I27">
        <f t="shared" si="4"/>
        <v>1</v>
      </c>
      <c r="J27">
        <f t="shared" si="5"/>
        <v>1</v>
      </c>
      <c r="K27">
        <f t="shared" si="8"/>
        <v>0.54</v>
      </c>
      <c r="M27">
        <f t="shared" si="6"/>
        <v>540</v>
      </c>
      <c r="N27">
        <f t="shared" si="9"/>
        <v>90</v>
      </c>
      <c r="O27">
        <f t="shared" si="13"/>
        <v>86</v>
      </c>
      <c r="P27">
        <f t="shared" si="10"/>
        <v>487</v>
      </c>
      <c r="R27">
        <f>F27*64 + 36</f>
        <v>100</v>
      </c>
      <c r="S27">
        <f t="shared" si="7"/>
        <v>387</v>
      </c>
      <c r="T27">
        <f t="shared" si="0"/>
        <v>0</v>
      </c>
      <c r="U27">
        <f t="shared" si="12"/>
        <v>100</v>
      </c>
    </row>
    <row r="28" spans="4:28" x14ac:dyDescent="0.25">
      <c r="D28">
        <v>19</v>
      </c>
      <c r="E28" s="1">
        <v>41770</v>
      </c>
      <c r="F28" t="b">
        <f t="shared" si="2"/>
        <v>1</v>
      </c>
      <c r="G28">
        <f t="shared" si="3"/>
        <v>5</v>
      </c>
      <c r="I28">
        <f t="shared" si="4"/>
        <v>1</v>
      </c>
      <c r="J28">
        <f t="shared" si="5"/>
        <v>1</v>
      </c>
      <c r="K28">
        <f t="shared" si="8"/>
        <v>0.54</v>
      </c>
      <c r="M28">
        <f t="shared" si="6"/>
        <v>540</v>
      </c>
      <c r="N28">
        <f t="shared" si="9"/>
        <v>90</v>
      </c>
      <c r="O28">
        <f t="shared" si="13"/>
        <v>86</v>
      </c>
      <c r="P28">
        <f t="shared" si="10"/>
        <v>473</v>
      </c>
      <c r="R28">
        <f>F28*64 + 36</f>
        <v>100</v>
      </c>
      <c r="S28">
        <f t="shared" si="7"/>
        <v>373</v>
      </c>
      <c r="T28">
        <f t="shared" si="0"/>
        <v>0</v>
      </c>
      <c r="U28">
        <f t="shared" si="12"/>
        <v>100</v>
      </c>
    </row>
    <row r="29" spans="4:28" x14ac:dyDescent="0.25">
      <c r="D29">
        <v>20</v>
      </c>
      <c r="E29" s="1">
        <v>41771</v>
      </c>
      <c r="F29" t="b">
        <f t="shared" si="2"/>
        <v>0</v>
      </c>
      <c r="G29">
        <f t="shared" si="3"/>
        <v>5</v>
      </c>
      <c r="I29">
        <f t="shared" si="4"/>
        <v>1</v>
      </c>
      <c r="J29">
        <f t="shared" si="5"/>
        <v>1</v>
      </c>
      <c r="K29">
        <f t="shared" si="8"/>
        <v>0.54</v>
      </c>
      <c r="M29">
        <f t="shared" si="6"/>
        <v>540</v>
      </c>
      <c r="N29">
        <f t="shared" si="9"/>
        <v>90</v>
      </c>
      <c r="O29">
        <f t="shared" si="13"/>
        <v>86</v>
      </c>
      <c r="P29">
        <f t="shared" si="10"/>
        <v>459</v>
      </c>
      <c r="R29">
        <f>F29*64 + 36</f>
        <v>36</v>
      </c>
      <c r="S29">
        <f t="shared" si="7"/>
        <v>423</v>
      </c>
      <c r="T29">
        <f t="shared" si="0"/>
        <v>0</v>
      </c>
      <c r="U29">
        <f t="shared" si="12"/>
        <v>36</v>
      </c>
    </row>
    <row r="30" spans="4:28" x14ac:dyDescent="0.25">
      <c r="D30">
        <v>21</v>
      </c>
      <c r="E30" s="1">
        <v>41772</v>
      </c>
      <c r="F30" t="b">
        <f t="shared" si="2"/>
        <v>0</v>
      </c>
      <c r="G30">
        <f t="shared" si="3"/>
        <v>5</v>
      </c>
      <c r="I30">
        <f t="shared" si="4"/>
        <v>1</v>
      </c>
      <c r="J30">
        <f t="shared" si="5"/>
        <v>1</v>
      </c>
      <c r="K30">
        <f t="shared" si="8"/>
        <v>0.54</v>
      </c>
      <c r="M30">
        <f t="shared" si="6"/>
        <v>540</v>
      </c>
      <c r="N30">
        <f t="shared" si="9"/>
        <v>90</v>
      </c>
      <c r="O30">
        <f t="shared" si="13"/>
        <v>90</v>
      </c>
      <c r="P30">
        <f t="shared" si="10"/>
        <v>513</v>
      </c>
      <c r="R30">
        <f>F30*64 + 36</f>
        <v>36</v>
      </c>
      <c r="S30">
        <f t="shared" si="7"/>
        <v>477</v>
      </c>
      <c r="T30">
        <f t="shared" si="0"/>
        <v>0</v>
      </c>
      <c r="U30">
        <f t="shared" si="12"/>
        <v>36</v>
      </c>
    </row>
    <row r="31" spans="4:28" x14ac:dyDescent="0.25">
      <c r="D31">
        <v>22</v>
      </c>
      <c r="E31" s="1">
        <v>41773</v>
      </c>
      <c r="F31" t="b">
        <f t="shared" si="2"/>
        <v>0</v>
      </c>
      <c r="G31">
        <f t="shared" si="3"/>
        <v>5</v>
      </c>
      <c r="I31">
        <f t="shared" si="4"/>
        <v>1.04</v>
      </c>
      <c r="J31">
        <f t="shared" si="5"/>
        <v>1</v>
      </c>
      <c r="K31">
        <f t="shared" si="8"/>
        <v>0.56000000000000005</v>
      </c>
      <c r="M31">
        <f t="shared" si="6"/>
        <v>560.00000000000011</v>
      </c>
      <c r="N31">
        <f t="shared" si="9"/>
        <v>90</v>
      </c>
      <c r="O31">
        <f t="shared" si="13"/>
        <v>90</v>
      </c>
      <c r="P31">
        <f t="shared" si="10"/>
        <v>567</v>
      </c>
      <c r="R31">
        <f>F31*64 + 36</f>
        <v>36</v>
      </c>
      <c r="S31">
        <f t="shared" si="7"/>
        <v>531</v>
      </c>
      <c r="T31">
        <f t="shared" si="0"/>
        <v>0</v>
      </c>
      <c r="U31">
        <f t="shared" si="12"/>
        <v>36</v>
      </c>
    </row>
    <row r="32" spans="4:28" x14ac:dyDescent="0.25">
      <c r="D32">
        <v>23</v>
      </c>
      <c r="E32" s="1">
        <v>41774</v>
      </c>
      <c r="F32" t="b">
        <f t="shared" si="2"/>
        <v>0</v>
      </c>
      <c r="G32">
        <f t="shared" si="3"/>
        <v>5</v>
      </c>
      <c r="I32">
        <f t="shared" si="4"/>
        <v>1</v>
      </c>
      <c r="J32">
        <f t="shared" si="5"/>
        <v>1</v>
      </c>
      <c r="K32">
        <f t="shared" si="8"/>
        <v>0.56000000000000005</v>
      </c>
      <c r="M32">
        <f t="shared" si="6"/>
        <v>560.00000000000011</v>
      </c>
      <c r="N32">
        <f t="shared" si="9"/>
        <v>93</v>
      </c>
      <c r="O32">
        <f t="shared" si="13"/>
        <v>90</v>
      </c>
      <c r="P32">
        <f t="shared" si="10"/>
        <v>621</v>
      </c>
      <c r="R32">
        <f>F32*64 + 36</f>
        <v>36</v>
      </c>
      <c r="S32">
        <f t="shared" si="7"/>
        <v>585</v>
      </c>
      <c r="T32">
        <f t="shared" si="0"/>
        <v>0</v>
      </c>
      <c r="U32">
        <f t="shared" si="12"/>
        <v>36</v>
      </c>
    </row>
    <row r="33" spans="4:21" x14ac:dyDescent="0.25">
      <c r="D33">
        <v>24</v>
      </c>
      <c r="E33" s="1">
        <v>41775</v>
      </c>
      <c r="F33" t="b">
        <f t="shared" si="2"/>
        <v>0</v>
      </c>
      <c r="G33">
        <f t="shared" si="3"/>
        <v>5</v>
      </c>
      <c r="I33">
        <f t="shared" si="4"/>
        <v>1</v>
      </c>
      <c r="J33">
        <f t="shared" si="5"/>
        <v>1</v>
      </c>
      <c r="K33">
        <f t="shared" si="8"/>
        <v>0.56000000000000005</v>
      </c>
      <c r="M33">
        <f t="shared" si="6"/>
        <v>560.00000000000011</v>
      </c>
      <c r="N33">
        <f t="shared" si="9"/>
        <v>93</v>
      </c>
      <c r="O33">
        <f t="shared" si="13"/>
        <v>90</v>
      </c>
      <c r="P33">
        <f t="shared" si="10"/>
        <v>675</v>
      </c>
      <c r="R33">
        <f>F33*64 + 36</f>
        <v>36</v>
      </c>
      <c r="S33">
        <f t="shared" si="7"/>
        <v>639</v>
      </c>
      <c r="T33">
        <f t="shared" si="0"/>
        <v>0</v>
      </c>
      <c r="U33">
        <f t="shared" si="12"/>
        <v>36</v>
      </c>
    </row>
    <row r="34" spans="4:21" x14ac:dyDescent="0.25">
      <c r="D34">
        <v>25</v>
      </c>
      <c r="E34" s="1">
        <v>41776</v>
      </c>
      <c r="F34" t="b">
        <f t="shared" si="2"/>
        <v>1</v>
      </c>
      <c r="G34">
        <f t="shared" si="3"/>
        <v>5</v>
      </c>
      <c r="I34">
        <f t="shared" si="4"/>
        <v>1</v>
      </c>
      <c r="J34">
        <f t="shared" si="5"/>
        <v>1</v>
      </c>
      <c r="K34">
        <f t="shared" si="8"/>
        <v>0.56000000000000005</v>
      </c>
      <c r="M34">
        <f t="shared" si="6"/>
        <v>560.00000000000011</v>
      </c>
      <c r="N34">
        <f t="shared" si="9"/>
        <v>93</v>
      </c>
      <c r="O34">
        <f t="shared" si="13"/>
        <v>90</v>
      </c>
      <c r="P34">
        <f t="shared" si="10"/>
        <v>729</v>
      </c>
      <c r="R34">
        <f>F34*64 + 36</f>
        <v>100</v>
      </c>
      <c r="S34">
        <f t="shared" si="7"/>
        <v>629</v>
      </c>
      <c r="T34">
        <f t="shared" si="0"/>
        <v>0</v>
      </c>
      <c r="U34">
        <f t="shared" si="12"/>
        <v>100</v>
      </c>
    </row>
    <row r="35" spans="4:21" x14ac:dyDescent="0.25">
      <c r="D35">
        <v>26</v>
      </c>
      <c r="E35" s="1">
        <v>41777</v>
      </c>
      <c r="F35" t="b">
        <f t="shared" si="2"/>
        <v>1</v>
      </c>
      <c r="G35">
        <f t="shared" si="3"/>
        <v>5</v>
      </c>
      <c r="I35">
        <f t="shared" si="4"/>
        <v>1</v>
      </c>
      <c r="J35">
        <f t="shared" si="5"/>
        <v>1</v>
      </c>
      <c r="K35">
        <f t="shared" si="8"/>
        <v>0.56000000000000005</v>
      </c>
      <c r="M35">
        <f t="shared" si="6"/>
        <v>560.00000000000011</v>
      </c>
      <c r="N35">
        <f t="shared" si="9"/>
        <v>93</v>
      </c>
      <c r="O35">
        <f t="shared" si="13"/>
        <v>90</v>
      </c>
      <c r="P35">
        <f t="shared" si="10"/>
        <v>719</v>
      </c>
      <c r="R35">
        <f>F35*64 + 36</f>
        <v>100</v>
      </c>
      <c r="S35">
        <f t="shared" si="7"/>
        <v>619</v>
      </c>
      <c r="T35">
        <f t="shared" si="0"/>
        <v>0</v>
      </c>
      <c r="U35">
        <f t="shared" si="12"/>
        <v>100</v>
      </c>
    </row>
    <row r="36" spans="4:21" x14ac:dyDescent="0.25">
      <c r="D36">
        <v>27</v>
      </c>
      <c r="E36" s="1">
        <v>41778</v>
      </c>
      <c r="F36" t="b">
        <f t="shared" si="2"/>
        <v>0</v>
      </c>
      <c r="G36">
        <f t="shared" si="3"/>
        <v>5</v>
      </c>
      <c r="I36">
        <f t="shared" si="4"/>
        <v>1</v>
      </c>
      <c r="J36">
        <f t="shared" si="5"/>
        <v>1</v>
      </c>
      <c r="K36">
        <f t="shared" si="8"/>
        <v>0.56000000000000005</v>
      </c>
      <c r="M36">
        <f t="shared" si="6"/>
        <v>560.00000000000011</v>
      </c>
      <c r="N36">
        <f t="shared" si="9"/>
        <v>93</v>
      </c>
      <c r="O36">
        <f t="shared" si="13"/>
        <v>90</v>
      </c>
      <c r="P36">
        <f t="shared" si="10"/>
        <v>709</v>
      </c>
      <c r="R36">
        <f>F36*64 + 36</f>
        <v>36</v>
      </c>
      <c r="S36">
        <f t="shared" si="7"/>
        <v>673</v>
      </c>
      <c r="T36">
        <f t="shared" si="0"/>
        <v>0</v>
      </c>
      <c r="U36">
        <f t="shared" si="12"/>
        <v>36</v>
      </c>
    </row>
    <row r="37" spans="4:21" x14ac:dyDescent="0.25">
      <c r="D37">
        <v>28</v>
      </c>
      <c r="E37" s="1">
        <v>41779</v>
      </c>
      <c r="F37" t="b">
        <f t="shared" si="2"/>
        <v>0</v>
      </c>
      <c r="G37">
        <f t="shared" si="3"/>
        <v>5</v>
      </c>
      <c r="I37">
        <f t="shared" si="4"/>
        <v>1</v>
      </c>
      <c r="J37">
        <f t="shared" si="5"/>
        <v>1</v>
      </c>
      <c r="K37">
        <f t="shared" si="8"/>
        <v>0.56000000000000005</v>
      </c>
      <c r="M37">
        <f t="shared" si="6"/>
        <v>560.00000000000011</v>
      </c>
      <c r="N37">
        <f t="shared" si="9"/>
        <v>93</v>
      </c>
      <c r="O37">
        <f t="shared" si="13"/>
        <v>93</v>
      </c>
      <c r="P37">
        <f t="shared" si="10"/>
        <v>766</v>
      </c>
      <c r="R37">
        <f t="shared" ref="R37:R100" si="14">F37*64 + 36</f>
        <v>36</v>
      </c>
      <c r="S37">
        <f t="shared" si="7"/>
        <v>730</v>
      </c>
      <c r="T37">
        <f t="shared" si="0"/>
        <v>0</v>
      </c>
      <c r="U37">
        <f t="shared" si="12"/>
        <v>36</v>
      </c>
    </row>
    <row r="38" spans="4:21" x14ac:dyDescent="0.25">
      <c r="D38">
        <v>29</v>
      </c>
      <c r="E38" s="1">
        <v>41780</v>
      </c>
      <c r="F38" t="b">
        <f t="shared" si="2"/>
        <v>0</v>
      </c>
      <c r="G38">
        <f t="shared" si="3"/>
        <v>5</v>
      </c>
      <c r="I38">
        <f t="shared" si="4"/>
        <v>1.04</v>
      </c>
      <c r="J38">
        <f t="shared" si="5"/>
        <v>1</v>
      </c>
      <c r="K38">
        <f t="shared" si="8"/>
        <v>0.57999999999999996</v>
      </c>
      <c r="M38">
        <f t="shared" si="6"/>
        <v>580</v>
      </c>
      <c r="N38">
        <f t="shared" si="9"/>
        <v>93</v>
      </c>
      <c r="O38">
        <f t="shared" si="13"/>
        <v>93</v>
      </c>
      <c r="P38">
        <f t="shared" si="10"/>
        <v>823</v>
      </c>
      <c r="R38">
        <f t="shared" si="14"/>
        <v>36</v>
      </c>
      <c r="S38">
        <f t="shared" si="7"/>
        <v>787</v>
      </c>
      <c r="T38">
        <f t="shared" si="0"/>
        <v>0</v>
      </c>
      <c r="U38">
        <f t="shared" si="12"/>
        <v>36</v>
      </c>
    </row>
    <row r="39" spans="4:21" x14ac:dyDescent="0.25">
      <c r="D39">
        <v>30</v>
      </c>
      <c r="E39" s="1">
        <v>41781</v>
      </c>
      <c r="F39" t="b">
        <f t="shared" si="2"/>
        <v>0</v>
      </c>
      <c r="G39">
        <f t="shared" si="3"/>
        <v>5</v>
      </c>
      <c r="I39">
        <f t="shared" si="4"/>
        <v>1</v>
      </c>
      <c r="J39">
        <f t="shared" si="5"/>
        <v>1</v>
      </c>
      <c r="K39">
        <f t="shared" si="8"/>
        <v>0.57999999999999996</v>
      </c>
      <c r="M39">
        <f t="shared" si="6"/>
        <v>580</v>
      </c>
      <c r="N39">
        <f t="shared" si="9"/>
        <v>96</v>
      </c>
      <c r="O39">
        <f t="shared" si="13"/>
        <v>93</v>
      </c>
      <c r="P39">
        <f t="shared" si="10"/>
        <v>880</v>
      </c>
      <c r="R39">
        <f t="shared" si="14"/>
        <v>36</v>
      </c>
      <c r="S39">
        <f t="shared" si="7"/>
        <v>844</v>
      </c>
      <c r="T39">
        <f t="shared" si="0"/>
        <v>0</v>
      </c>
      <c r="U39">
        <f t="shared" si="12"/>
        <v>36</v>
      </c>
    </row>
    <row r="40" spans="4:21" x14ac:dyDescent="0.25">
      <c r="D40">
        <v>31</v>
      </c>
      <c r="E40" s="1">
        <v>41782</v>
      </c>
      <c r="F40" t="b">
        <f t="shared" si="2"/>
        <v>0</v>
      </c>
      <c r="G40">
        <f t="shared" si="3"/>
        <v>5</v>
      </c>
      <c r="I40">
        <f t="shared" si="4"/>
        <v>1</v>
      </c>
      <c r="J40">
        <f t="shared" si="5"/>
        <v>1</v>
      </c>
      <c r="K40">
        <f t="shared" si="8"/>
        <v>0.57999999999999996</v>
      </c>
      <c r="M40">
        <f t="shared" si="6"/>
        <v>580</v>
      </c>
      <c r="N40">
        <f t="shared" si="9"/>
        <v>96</v>
      </c>
      <c r="O40">
        <f t="shared" si="13"/>
        <v>93</v>
      </c>
      <c r="P40">
        <f t="shared" si="10"/>
        <v>937</v>
      </c>
      <c r="R40">
        <f t="shared" si="14"/>
        <v>36</v>
      </c>
      <c r="S40">
        <f t="shared" si="7"/>
        <v>901</v>
      </c>
      <c r="T40">
        <f t="shared" si="0"/>
        <v>0</v>
      </c>
      <c r="U40">
        <f t="shared" si="12"/>
        <v>36</v>
      </c>
    </row>
    <row r="41" spans="4:21" x14ac:dyDescent="0.25">
      <c r="D41">
        <v>32</v>
      </c>
      <c r="E41" s="1">
        <v>41783</v>
      </c>
      <c r="F41" t="b">
        <f t="shared" si="2"/>
        <v>1</v>
      </c>
      <c r="G41">
        <f t="shared" si="3"/>
        <v>5</v>
      </c>
      <c r="I41">
        <f t="shared" si="4"/>
        <v>1</v>
      </c>
      <c r="J41">
        <f t="shared" si="5"/>
        <v>1</v>
      </c>
      <c r="K41">
        <f t="shared" si="8"/>
        <v>0.57999999999999996</v>
      </c>
      <c r="M41">
        <f t="shared" si="6"/>
        <v>580</v>
      </c>
      <c r="N41">
        <f t="shared" si="9"/>
        <v>96</v>
      </c>
      <c r="O41">
        <f t="shared" si="13"/>
        <v>93</v>
      </c>
      <c r="P41">
        <f t="shared" si="10"/>
        <v>994</v>
      </c>
      <c r="R41">
        <f t="shared" si="14"/>
        <v>100</v>
      </c>
      <c r="S41">
        <f t="shared" si="7"/>
        <v>894</v>
      </c>
      <c r="T41">
        <f t="shared" si="0"/>
        <v>0</v>
      </c>
      <c r="U41">
        <f t="shared" si="12"/>
        <v>100</v>
      </c>
    </row>
    <row r="42" spans="4:21" x14ac:dyDescent="0.25">
      <c r="D42">
        <v>33</v>
      </c>
      <c r="E42" s="1">
        <v>41784</v>
      </c>
      <c r="F42" t="b">
        <f t="shared" si="2"/>
        <v>1</v>
      </c>
      <c r="G42">
        <f t="shared" si="3"/>
        <v>5</v>
      </c>
      <c r="I42">
        <f t="shared" si="4"/>
        <v>1</v>
      </c>
      <c r="J42">
        <f t="shared" si="5"/>
        <v>1</v>
      </c>
      <c r="K42">
        <f t="shared" si="8"/>
        <v>0.57999999999999996</v>
      </c>
      <c r="M42">
        <f t="shared" si="6"/>
        <v>580</v>
      </c>
      <c r="N42">
        <f t="shared" si="9"/>
        <v>96</v>
      </c>
      <c r="O42">
        <f t="shared" si="13"/>
        <v>93</v>
      </c>
      <c r="P42">
        <f t="shared" si="10"/>
        <v>987</v>
      </c>
      <c r="R42">
        <f t="shared" si="14"/>
        <v>100</v>
      </c>
      <c r="S42">
        <f t="shared" si="7"/>
        <v>887</v>
      </c>
      <c r="T42">
        <f t="shared" si="0"/>
        <v>0</v>
      </c>
      <c r="U42">
        <f t="shared" si="12"/>
        <v>100</v>
      </c>
    </row>
    <row r="43" spans="4:21" x14ac:dyDescent="0.25">
      <c r="D43">
        <v>34</v>
      </c>
      <c r="E43" s="1">
        <v>41785</v>
      </c>
      <c r="F43" t="b">
        <f t="shared" si="2"/>
        <v>0</v>
      </c>
      <c r="G43">
        <f t="shared" si="3"/>
        <v>5</v>
      </c>
      <c r="I43">
        <f t="shared" si="4"/>
        <v>1</v>
      </c>
      <c r="J43">
        <f t="shared" si="5"/>
        <v>1</v>
      </c>
      <c r="K43">
        <f t="shared" si="8"/>
        <v>0.57999999999999996</v>
      </c>
      <c r="M43">
        <f t="shared" si="6"/>
        <v>580</v>
      </c>
      <c r="N43">
        <f t="shared" si="9"/>
        <v>96</v>
      </c>
      <c r="O43">
        <f t="shared" si="13"/>
        <v>93</v>
      </c>
      <c r="P43">
        <f t="shared" si="10"/>
        <v>980</v>
      </c>
      <c r="R43">
        <f t="shared" si="14"/>
        <v>36</v>
      </c>
      <c r="S43">
        <f t="shared" si="7"/>
        <v>944</v>
      </c>
      <c r="T43">
        <f t="shared" si="0"/>
        <v>0</v>
      </c>
      <c r="U43">
        <f t="shared" si="12"/>
        <v>36</v>
      </c>
    </row>
    <row r="44" spans="4:21" x14ac:dyDescent="0.25">
      <c r="D44">
        <v>35</v>
      </c>
      <c r="E44" s="1">
        <v>41786</v>
      </c>
      <c r="F44" t="b">
        <f t="shared" si="2"/>
        <v>0</v>
      </c>
      <c r="G44">
        <f t="shared" si="3"/>
        <v>5</v>
      </c>
      <c r="I44">
        <f t="shared" si="4"/>
        <v>1</v>
      </c>
      <c r="J44">
        <f t="shared" si="5"/>
        <v>1</v>
      </c>
      <c r="K44">
        <f t="shared" si="8"/>
        <v>0.57999999999999996</v>
      </c>
      <c r="M44">
        <f t="shared" si="6"/>
        <v>580</v>
      </c>
      <c r="N44">
        <f t="shared" si="9"/>
        <v>96</v>
      </c>
      <c r="O44">
        <f t="shared" si="13"/>
        <v>96</v>
      </c>
      <c r="P44">
        <f t="shared" si="10"/>
        <v>1040</v>
      </c>
      <c r="R44">
        <f t="shared" si="14"/>
        <v>36</v>
      </c>
      <c r="S44">
        <f t="shared" si="7"/>
        <v>1004</v>
      </c>
      <c r="T44">
        <f t="shared" si="0"/>
        <v>0</v>
      </c>
      <c r="U44">
        <f t="shared" si="12"/>
        <v>36</v>
      </c>
    </row>
    <row r="45" spans="4:21" x14ac:dyDescent="0.25">
      <c r="D45">
        <v>36</v>
      </c>
      <c r="E45" s="1">
        <v>41787</v>
      </c>
      <c r="F45" t="b">
        <f t="shared" si="2"/>
        <v>0</v>
      </c>
      <c r="G45">
        <f t="shared" si="3"/>
        <v>5</v>
      </c>
      <c r="I45">
        <f t="shared" si="4"/>
        <v>1.04</v>
      </c>
      <c r="J45">
        <f t="shared" si="5"/>
        <v>1</v>
      </c>
      <c r="K45">
        <f t="shared" si="8"/>
        <v>0.6</v>
      </c>
      <c r="M45">
        <f t="shared" si="6"/>
        <v>600</v>
      </c>
      <c r="N45">
        <f t="shared" si="9"/>
        <v>96</v>
      </c>
      <c r="O45">
        <f t="shared" si="13"/>
        <v>96</v>
      </c>
      <c r="P45">
        <f t="shared" si="10"/>
        <v>1100</v>
      </c>
      <c r="R45">
        <f t="shared" si="14"/>
        <v>36</v>
      </c>
      <c r="S45">
        <f t="shared" si="7"/>
        <v>1064</v>
      </c>
      <c r="T45">
        <f t="shared" si="0"/>
        <v>0</v>
      </c>
      <c r="U45">
        <f t="shared" si="12"/>
        <v>36</v>
      </c>
    </row>
    <row r="46" spans="4:21" x14ac:dyDescent="0.25">
      <c r="D46">
        <v>37</v>
      </c>
      <c r="E46" s="1">
        <v>41788</v>
      </c>
      <c r="F46" t="b">
        <f t="shared" si="2"/>
        <v>0</v>
      </c>
      <c r="G46">
        <f t="shared" si="3"/>
        <v>5</v>
      </c>
      <c r="I46">
        <f t="shared" si="4"/>
        <v>1</v>
      </c>
      <c r="J46">
        <f t="shared" si="5"/>
        <v>1</v>
      </c>
      <c r="K46">
        <f t="shared" si="8"/>
        <v>0.6</v>
      </c>
      <c r="M46">
        <f t="shared" si="6"/>
        <v>600</v>
      </c>
      <c r="N46">
        <f t="shared" si="9"/>
        <v>100</v>
      </c>
      <c r="O46">
        <f t="shared" si="13"/>
        <v>96</v>
      </c>
      <c r="P46">
        <f t="shared" si="10"/>
        <v>1160</v>
      </c>
      <c r="R46">
        <f t="shared" si="14"/>
        <v>36</v>
      </c>
      <c r="S46">
        <f t="shared" si="7"/>
        <v>1124</v>
      </c>
      <c r="T46">
        <f t="shared" si="0"/>
        <v>0</v>
      </c>
      <c r="U46">
        <f t="shared" si="12"/>
        <v>36</v>
      </c>
    </row>
    <row r="47" spans="4:21" x14ac:dyDescent="0.25">
      <c r="D47">
        <v>38</v>
      </c>
      <c r="E47" s="1">
        <v>41789</v>
      </c>
      <c r="F47" t="b">
        <f t="shared" si="2"/>
        <v>0</v>
      </c>
      <c r="G47">
        <f t="shared" si="3"/>
        <v>5</v>
      </c>
      <c r="I47">
        <f t="shared" si="4"/>
        <v>1</v>
      </c>
      <c r="J47">
        <f t="shared" si="5"/>
        <v>1</v>
      </c>
      <c r="K47">
        <f t="shared" si="8"/>
        <v>0.6</v>
      </c>
      <c r="M47">
        <f t="shared" si="6"/>
        <v>600</v>
      </c>
      <c r="N47">
        <f t="shared" si="9"/>
        <v>100</v>
      </c>
      <c r="O47">
        <f t="shared" si="13"/>
        <v>96</v>
      </c>
      <c r="P47">
        <f t="shared" si="10"/>
        <v>1220</v>
      </c>
      <c r="R47">
        <f t="shared" si="14"/>
        <v>36</v>
      </c>
      <c r="S47">
        <f t="shared" si="7"/>
        <v>1184</v>
      </c>
      <c r="T47">
        <f t="shared" si="0"/>
        <v>0</v>
      </c>
      <c r="U47">
        <f t="shared" si="12"/>
        <v>36</v>
      </c>
    </row>
    <row r="48" spans="4:21" x14ac:dyDescent="0.25">
      <c r="D48">
        <v>39</v>
      </c>
      <c r="E48" s="1">
        <v>41790</v>
      </c>
      <c r="F48" t="b">
        <f t="shared" si="2"/>
        <v>1</v>
      </c>
      <c r="G48">
        <f t="shared" si="3"/>
        <v>5</v>
      </c>
      <c r="I48">
        <f t="shared" si="4"/>
        <v>1</v>
      </c>
      <c r="J48">
        <f t="shared" si="5"/>
        <v>1</v>
      </c>
      <c r="K48">
        <f t="shared" si="8"/>
        <v>0.6</v>
      </c>
      <c r="M48">
        <f t="shared" si="6"/>
        <v>600</v>
      </c>
      <c r="N48">
        <f t="shared" si="9"/>
        <v>100</v>
      </c>
      <c r="O48">
        <f t="shared" si="13"/>
        <v>96</v>
      </c>
      <c r="P48">
        <f t="shared" si="10"/>
        <v>1280</v>
      </c>
      <c r="R48">
        <f t="shared" si="14"/>
        <v>100</v>
      </c>
      <c r="S48">
        <f t="shared" si="7"/>
        <v>1180</v>
      </c>
      <c r="T48">
        <f t="shared" si="0"/>
        <v>0</v>
      </c>
      <c r="U48">
        <f t="shared" si="12"/>
        <v>100</v>
      </c>
    </row>
    <row r="49" spans="4:21" x14ac:dyDescent="0.25">
      <c r="D49">
        <v>40</v>
      </c>
      <c r="E49" s="1">
        <v>41791</v>
      </c>
      <c r="F49" t="b">
        <f t="shared" si="2"/>
        <v>1</v>
      </c>
      <c r="G49">
        <f t="shared" si="3"/>
        <v>6</v>
      </c>
      <c r="I49">
        <f t="shared" si="4"/>
        <v>1</v>
      </c>
      <c r="J49">
        <f t="shared" si="5"/>
        <v>1</v>
      </c>
      <c r="K49">
        <f t="shared" si="8"/>
        <v>0.6</v>
      </c>
      <c r="M49">
        <f t="shared" si="6"/>
        <v>600</v>
      </c>
      <c r="N49">
        <f t="shared" si="9"/>
        <v>100</v>
      </c>
      <c r="O49">
        <f t="shared" si="13"/>
        <v>96</v>
      </c>
      <c r="P49">
        <f t="shared" si="10"/>
        <v>1276</v>
      </c>
      <c r="R49">
        <f t="shared" si="14"/>
        <v>100</v>
      </c>
      <c r="S49">
        <f t="shared" si="7"/>
        <v>1176</v>
      </c>
      <c r="T49">
        <f t="shared" si="0"/>
        <v>0</v>
      </c>
      <c r="U49">
        <f t="shared" si="12"/>
        <v>100</v>
      </c>
    </row>
    <row r="50" spans="4:21" x14ac:dyDescent="0.25">
      <c r="D50">
        <v>41</v>
      </c>
      <c r="E50" s="1">
        <v>41792</v>
      </c>
      <c r="F50" t="b">
        <f t="shared" si="2"/>
        <v>0</v>
      </c>
      <c r="G50">
        <f t="shared" si="3"/>
        <v>6</v>
      </c>
      <c r="I50">
        <f t="shared" si="4"/>
        <v>1</v>
      </c>
      <c r="J50">
        <f t="shared" si="5"/>
        <v>1</v>
      </c>
      <c r="K50">
        <f t="shared" si="8"/>
        <v>0.6</v>
      </c>
      <c r="M50">
        <f t="shared" si="6"/>
        <v>600</v>
      </c>
      <c r="N50">
        <f t="shared" si="9"/>
        <v>100</v>
      </c>
      <c r="O50">
        <f t="shared" si="13"/>
        <v>96</v>
      </c>
      <c r="P50">
        <f t="shared" si="10"/>
        <v>1272</v>
      </c>
      <c r="R50">
        <f t="shared" si="14"/>
        <v>36</v>
      </c>
      <c r="S50">
        <f t="shared" si="7"/>
        <v>1236</v>
      </c>
      <c r="T50">
        <f t="shared" si="0"/>
        <v>0</v>
      </c>
      <c r="U50">
        <f t="shared" si="12"/>
        <v>36</v>
      </c>
    </row>
    <row r="51" spans="4:21" x14ac:dyDescent="0.25">
      <c r="D51">
        <v>42</v>
      </c>
      <c r="E51" s="1">
        <v>41793</v>
      </c>
      <c r="F51" t="b">
        <f t="shared" si="2"/>
        <v>0</v>
      </c>
      <c r="G51">
        <f t="shared" si="3"/>
        <v>6</v>
      </c>
      <c r="I51">
        <f t="shared" si="4"/>
        <v>1</v>
      </c>
      <c r="J51">
        <f t="shared" si="5"/>
        <v>1</v>
      </c>
      <c r="K51">
        <f t="shared" si="8"/>
        <v>0.6</v>
      </c>
      <c r="M51">
        <f t="shared" si="6"/>
        <v>600</v>
      </c>
      <c r="N51">
        <f t="shared" si="9"/>
        <v>100</v>
      </c>
      <c r="O51">
        <f t="shared" si="13"/>
        <v>100</v>
      </c>
      <c r="P51">
        <f t="shared" si="10"/>
        <v>1336</v>
      </c>
      <c r="R51">
        <f t="shared" si="14"/>
        <v>36</v>
      </c>
      <c r="S51">
        <f t="shared" si="7"/>
        <v>1300</v>
      </c>
      <c r="T51">
        <f t="shared" si="0"/>
        <v>0</v>
      </c>
      <c r="U51">
        <f t="shared" si="12"/>
        <v>36</v>
      </c>
    </row>
    <row r="52" spans="4:21" x14ac:dyDescent="0.25">
      <c r="D52">
        <v>43</v>
      </c>
      <c r="E52" s="1">
        <v>41794</v>
      </c>
      <c r="F52" t="b">
        <f t="shared" si="2"/>
        <v>0</v>
      </c>
      <c r="G52">
        <f t="shared" si="3"/>
        <v>6</v>
      </c>
      <c r="I52">
        <f t="shared" si="4"/>
        <v>1.04</v>
      </c>
      <c r="J52">
        <f t="shared" si="5"/>
        <v>1</v>
      </c>
      <c r="K52">
        <f t="shared" si="8"/>
        <v>0.62</v>
      </c>
      <c r="M52">
        <f t="shared" si="6"/>
        <v>620</v>
      </c>
      <c r="N52">
        <f t="shared" si="9"/>
        <v>100</v>
      </c>
      <c r="O52">
        <f t="shared" si="13"/>
        <v>100</v>
      </c>
      <c r="P52">
        <f t="shared" si="10"/>
        <v>1400</v>
      </c>
      <c r="R52">
        <f t="shared" si="14"/>
        <v>36</v>
      </c>
      <c r="S52">
        <f t="shared" si="7"/>
        <v>1364</v>
      </c>
      <c r="T52">
        <f t="shared" si="0"/>
        <v>0</v>
      </c>
      <c r="U52">
        <f t="shared" si="12"/>
        <v>36</v>
      </c>
    </row>
    <row r="53" spans="4:21" x14ac:dyDescent="0.25">
      <c r="D53">
        <v>44</v>
      </c>
      <c r="E53" s="1">
        <v>41795</v>
      </c>
      <c r="F53" t="b">
        <f t="shared" si="2"/>
        <v>0</v>
      </c>
      <c r="G53">
        <f t="shared" si="3"/>
        <v>6</v>
      </c>
      <c r="I53">
        <f t="shared" si="4"/>
        <v>1</v>
      </c>
      <c r="J53">
        <f t="shared" si="5"/>
        <v>1</v>
      </c>
      <c r="K53">
        <f t="shared" si="8"/>
        <v>0.62</v>
      </c>
      <c r="M53">
        <f t="shared" si="6"/>
        <v>620</v>
      </c>
      <c r="N53">
        <f t="shared" si="9"/>
        <v>103</v>
      </c>
      <c r="O53">
        <f t="shared" si="13"/>
        <v>100</v>
      </c>
      <c r="P53">
        <f t="shared" si="10"/>
        <v>1464</v>
      </c>
      <c r="R53">
        <f t="shared" si="14"/>
        <v>36</v>
      </c>
      <c r="S53">
        <f t="shared" si="7"/>
        <v>1428</v>
      </c>
      <c r="T53">
        <f t="shared" si="0"/>
        <v>0</v>
      </c>
      <c r="U53">
        <f t="shared" si="12"/>
        <v>36</v>
      </c>
    </row>
    <row r="54" spans="4:21" x14ac:dyDescent="0.25">
      <c r="D54">
        <v>45</v>
      </c>
      <c r="E54" s="1">
        <v>41796</v>
      </c>
      <c r="F54" t="b">
        <f t="shared" si="2"/>
        <v>0</v>
      </c>
      <c r="G54">
        <f t="shared" si="3"/>
        <v>6</v>
      </c>
      <c r="I54">
        <f t="shared" si="4"/>
        <v>1</v>
      </c>
      <c r="J54">
        <f t="shared" si="5"/>
        <v>1</v>
      </c>
      <c r="K54">
        <f t="shared" si="8"/>
        <v>0.62</v>
      </c>
      <c r="M54">
        <f t="shared" si="6"/>
        <v>620</v>
      </c>
      <c r="N54">
        <f t="shared" si="9"/>
        <v>103</v>
      </c>
      <c r="O54">
        <f t="shared" si="13"/>
        <v>100</v>
      </c>
      <c r="P54">
        <f t="shared" si="10"/>
        <v>1528</v>
      </c>
      <c r="R54">
        <f t="shared" si="14"/>
        <v>36</v>
      </c>
      <c r="S54">
        <f t="shared" si="7"/>
        <v>1492</v>
      </c>
      <c r="T54">
        <f t="shared" si="0"/>
        <v>0</v>
      </c>
      <c r="U54">
        <f t="shared" si="12"/>
        <v>36</v>
      </c>
    </row>
    <row r="55" spans="4:21" x14ac:dyDescent="0.25">
      <c r="D55">
        <v>46</v>
      </c>
      <c r="E55" s="1">
        <v>41797</v>
      </c>
      <c r="F55" t="b">
        <f t="shared" si="2"/>
        <v>1</v>
      </c>
      <c r="G55">
        <f t="shared" si="3"/>
        <v>6</v>
      </c>
      <c r="I55">
        <f t="shared" si="4"/>
        <v>1</v>
      </c>
      <c r="J55">
        <f t="shared" si="5"/>
        <v>1</v>
      </c>
      <c r="K55">
        <f t="shared" si="8"/>
        <v>0.62</v>
      </c>
      <c r="M55">
        <f t="shared" si="6"/>
        <v>620</v>
      </c>
      <c r="N55">
        <f t="shared" si="9"/>
        <v>103</v>
      </c>
      <c r="O55">
        <f t="shared" si="13"/>
        <v>100</v>
      </c>
      <c r="P55">
        <f t="shared" si="10"/>
        <v>1592</v>
      </c>
      <c r="R55">
        <f t="shared" si="14"/>
        <v>100</v>
      </c>
      <c r="S55">
        <f t="shared" si="7"/>
        <v>1492</v>
      </c>
      <c r="T55">
        <f t="shared" si="0"/>
        <v>0</v>
      </c>
      <c r="U55">
        <f t="shared" si="12"/>
        <v>100</v>
      </c>
    </row>
    <row r="56" spans="4:21" x14ac:dyDescent="0.25">
      <c r="D56">
        <v>47</v>
      </c>
      <c r="E56" s="1">
        <v>41798</v>
      </c>
      <c r="F56" t="b">
        <f t="shared" si="2"/>
        <v>1</v>
      </c>
      <c r="G56">
        <f t="shared" si="3"/>
        <v>6</v>
      </c>
      <c r="I56">
        <f t="shared" si="4"/>
        <v>1</v>
      </c>
      <c r="J56">
        <f t="shared" si="5"/>
        <v>1</v>
      </c>
      <c r="K56">
        <f t="shared" si="8"/>
        <v>0.62</v>
      </c>
      <c r="M56">
        <f t="shared" si="6"/>
        <v>620</v>
      </c>
      <c r="N56">
        <f t="shared" si="9"/>
        <v>103</v>
      </c>
      <c r="O56">
        <f t="shared" si="13"/>
        <v>100</v>
      </c>
      <c r="P56">
        <f t="shared" si="10"/>
        <v>1592</v>
      </c>
      <c r="R56">
        <f t="shared" si="14"/>
        <v>100</v>
      </c>
      <c r="S56">
        <f t="shared" si="7"/>
        <v>1492</v>
      </c>
      <c r="T56">
        <f t="shared" si="0"/>
        <v>0</v>
      </c>
      <c r="U56">
        <f t="shared" si="12"/>
        <v>100</v>
      </c>
    </row>
    <row r="57" spans="4:21" x14ac:dyDescent="0.25">
      <c r="D57">
        <v>48</v>
      </c>
      <c r="E57" s="1">
        <v>41799</v>
      </c>
      <c r="F57" t="b">
        <f t="shared" si="2"/>
        <v>0</v>
      </c>
      <c r="G57">
        <f t="shared" si="3"/>
        <v>6</v>
      </c>
      <c r="I57">
        <f t="shared" si="4"/>
        <v>1</v>
      </c>
      <c r="J57">
        <f t="shared" si="5"/>
        <v>1</v>
      </c>
      <c r="K57">
        <f t="shared" si="8"/>
        <v>0.62</v>
      </c>
      <c r="M57">
        <f t="shared" si="6"/>
        <v>620</v>
      </c>
      <c r="N57">
        <f t="shared" si="9"/>
        <v>103</v>
      </c>
      <c r="O57">
        <f t="shared" si="13"/>
        <v>100</v>
      </c>
      <c r="P57">
        <f t="shared" si="10"/>
        <v>1592</v>
      </c>
      <c r="R57">
        <f t="shared" si="14"/>
        <v>36</v>
      </c>
      <c r="S57">
        <f t="shared" si="7"/>
        <v>1556</v>
      </c>
      <c r="T57">
        <f t="shared" si="0"/>
        <v>0</v>
      </c>
      <c r="U57">
        <f t="shared" si="12"/>
        <v>36</v>
      </c>
    </row>
    <row r="58" spans="4:21" x14ac:dyDescent="0.25">
      <c r="D58">
        <v>49</v>
      </c>
      <c r="E58" s="1">
        <v>41800</v>
      </c>
      <c r="F58" t="b">
        <f t="shared" si="2"/>
        <v>0</v>
      </c>
      <c r="G58">
        <f t="shared" si="3"/>
        <v>6</v>
      </c>
      <c r="I58">
        <f t="shared" si="4"/>
        <v>1</v>
      </c>
      <c r="J58">
        <f t="shared" si="5"/>
        <v>1</v>
      </c>
      <c r="K58">
        <f t="shared" si="8"/>
        <v>0.62</v>
      </c>
      <c r="M58">
        <f t="shared" si="6"/>
        <v>620</v>
      </c>
      <c r="N58">
        <f t="shared" si="9"/>
        <v>103</v>
      </c>
      <c r="O58">
        <f t="shared" si="13"/>
        <v>103</v>
      </c>
      <c r="P58">
        <f t="shared" si="10"/>
        <v>1659</v>
      </c>
      <c r="R58">
        <f t="shared" si="14"/>
        <v>36</v>
      </c>
      <c r="S58">
        <f t="shared" si="7"/>
        <v>1623</v>
      </c>
      <c r="T58">
        <f t="shared" si="0"/>
        <v>0</v>
      </c>
      <c r="U58">
        <f t="shared" si="12"/>
        <v>36</v>
      </c>
    </row>
    <row r="59" spans="4:21" x14ac:dyDescent="0.25">
      <c r="D59">
        <v>50</v>
      </c>
      <c r="E59" s="1">
        <v>41801</v>
      </c>
      <c r="F59" t="b">
        <f t="shared" si="2"/>
        <v>0</v>
      </c>
      <c r="G59">
        <f t="shared" si="3"/>
        <v>6</v>
      </c>
      <c r="I59">
        <f t="shared" si="4"/>
        <v>1.04</v>
      </c>
      <c r="J59">
        <f t="shared" si="5"/>
        <v>1</v>
      </c>
      <c r="K59">
        <f t="shared" si="8"/>
        <v>0.64</v>
      </c>
      <c r="M59">
        <f t="shared" si="6"/>
        <v>640</v>
      </c>
      <c r="N59">
        <f t="shared" si="9"/>
        <v>103</v>
      </c>
      <c r="O59">
        <f t="shared" si="13"/>
        <v>103</v>
      </c>
      <c r="P59">
        <f t="shared" si="10"/>
        <v>1726</v>
      </c>
      <c r="R59">
        <f t="shared" si="14"/>
        <v>36</v>
      </c>
      <c r="S59">
        <f t="shared" si="7"/>
        <v>1690</v>
      </c>
      <c r="T59">
        <f t="shared" si="0"/>
        <v>0</v>
      </c>
      <c r="U59">
        <f t="shared" si="12"/>
        <v>36</v>
      </c>
    </row>
    <row r="60" spans="4:21" x14ac:dyDescent="0.25">
      <c r="D60">
        <v>51</v>
      </c>
      <c r="E60" s="1">
        <v>41802</v>
      </c>
      <c r="F60" t="b">
        <f t="shared" si="2"/>
        <v>0</v>
      </c>
      <c r="G60">
        <f t="shared" si="3"/>
        <v>6</v>
      </c>
      <c r="I60">
        <f t="shared" si="4"/>
        <v>1</v>
      </c>
      <c r="J60">
        <f t="shared" si="5"/>
        <v>1</v>
      </c>
      <c r="K60">
        <f t="shared" si="8"/>
        <v>0.64</v>
      </c>
      <c r="M60">
        <f t="shared" si="6"/>
        <v>640</v>
      </c>
      <c r="N60">
        <f t="shared" si="9"/>
        <v>106</v>
      </c>
      <c r="O60">
        <f t="shared" si="13"/>
        <v>103</v>
      </c>
      <c r="P60">
        <f t="shared" si="10"/>
        <v>1793</v>
      </c>
      <c r="R60">
        <f t="shared" si="14"/>
        <v>36</v>
      </c>
      <c r="S60">
        <f t="shared" si="7"/>
        <v>1757</v>
      </c>
      <c r="T60">
        <f t="shared" si="0"/>
        <v>0</v>
      </c>
      <c r="U60">
        <f t="shared" si="12"/>
        <v>36</v>
      </c>
    </row>
    <row r="61" spans="4:21" x14ac:dyDescent="0.25">
      <c r="D61">
        <v>52</v>
      </c>
      <c r="E61" s="1">
        <v>41803</v>
      </c>
      <c r="F61" t="b">
        <f t="shared" si="2"/>
        <v>0</v>
      </c>
      <c r="G61">
        <f t="shared" si="3"/>
        <v>6</v>
      </c>
      <c r="I61">
        <f t="shared" si="4"/>
        <v>1</v>
      </c>
      <c r="J61">
        <f t="shared" si="5"/>
        <v>1</v>
      </c>
      <c r="K61">
        <f t="shared" si="8"/>
        <v>0.64</v>
      </c>
      <c r="M61">
        <f t="shared" si="6"/>
        <v>640</v>
      </c>
      <c r="N61">
        <f t="shared" si="9"/>
        <v>106</v>
      </c>
      <c r="O61">
        <f t="shared" si="13"/>
        <v>103</v>
      </c>
      <c r="P61">
        <f t="shared" si="10"/>
        <v>1860</v>
      </c>
      <c r="R61">
        <f t="shared" si="14"/>
        <v>36</v>
      </c>
      <c r="S61">
        <f t="shared" si="7"/>
        <v>1824</v>
      </c>
      <c r="T61">
        <f t="shared" si="0"/>
        <v>0</v>
      </c>
      <c r="U61">
        <f t="shared" si="12"/>
        <v>36</v>
      </c>
    </row>
    <row r="62" spans="4:21" x14ac:dyDescent="0.25">
      <c r="D62">
        <v>53</v>
      </c>
      <c r="E62" s="1">
        <v>41804</v>
      </c>
      <c r="F62" t="b">
        <f t="shared" si="2"/>
        <v>1</v>
      </c>
      <c r="G62">
        <f t="shared" si="3"/>
        <v>6</v>
      </c>
      <c r="I62">
        <f t="shared" si="4"/>
        <v>1</v>
      </c>
      <c r="J62">
        <f t="shared" si="5"/>
        <v>1</v>
      </c>
      <c r="K62">
        <f t="shared" si="8"/>
        <v>0.64</v>
      </c>
      <c r="M62">
        <f t="shared" si="6"/>
        <v>640</v>
      </c>
      <c r="N62">
        <f t="shared" si="9"/>
        <v>106</v>
      </c>
      <c r="O62">
        <f t="shared" si="13"/>
        <v>103</v>
      </c>
      <c r="P62">
        <f t="shared" si="10"/>
        <v>1927</v>
      </c>
      <c r="R62">
        <f t="shared" si="14"/>
        <v>100</v>
      </c>
      <c r="S62">
        <f t="shared" si="7"/>
        <v>1827</v>
      </c>
      <c r="T62">
        <f t="shared" si="0"/>
        <v>0</v>
      </c>
      <c r="U62">
        <f t="shared" si="12"/>
        <v>100</v>
      </c>
    </row>
    <row r="63" spans="4:21" x14ac:dyDescent="0.25">
      <c r="D63">
        <v>54</v>
      </c>
      <c r="E63" s="1">
        <v>41805</v>
      </c>
      <c r="F63" t="b">
        <f t="shared" si="2"/>
        <v>1</v>
      </c>
      <c r="G63">
        <f t="shared" si="3"/>
        <v>6</v>
      </c>
      <c r="I63">
        <f t="shared" si="4"/>
        <v>1</v>
      </c>
      <c r="J63">
        <f t="shared" si="5"/>
        <v>1</v>
      </c>
      <c r="K63">
        <f t="shared" si="8"/>
        <v>0.64</v>
      </c>
      <c r="M63">
        <f t="shared" si="6"/>
        <v>640</v>
      </c>
      <c r="N63">
        <f t="shared" si="9"/>
        <v>106</v>
      </c>
      <c r="O63">
        <f t="shared" si="13"/>
        <v>103</v>
      </c>
      <c r="P63">
        <f t="shared" si="10"/>
        <v>1930</v>
      </c>
      <c r="R63">
        <f t="shared" si="14"/>
        <v>100</v>
      </c>
      <c r="S63">
        <f t="shared" si="7"/>
        <v>1830</v>
      </c>
      <c r="T63">
        <f t="shared" si="0"/>
        <v>0</v>
      </c>
      <c r="U63">
        <f t="shared" si="12"/>
        <v>100</v>
      </c>
    </row>
    <row r="64" spans="4:21" x14ac:dyDescent="0.25">
      <c r="D64">
        <v>55</v>
      </c>
      <c r="E64" s="1">
        <v>41806</v>
      </c>
      <c r="F64" t="b">
        <f t="shared" si="2"/>
        <v>0</v>
      </c>
      <c r="G64">
        <f t="shared" si="3"/>
        <v>6</v>
      </c>
      <c r="I64">
        <f t="shared" si="4"/>
        <v>1</v>
      </c>
      <c r="J64">
        <f t="shared" si="5"/>
        <v>1</v>
      </c>
      <c r="K64">
        <f t="shared" si="8"/>
        <v>0.64</v>
      </c>
      <c r="M64">
        <f t="shared" si="6"/>
        <v>640</v>
      </c>
      <c r="N64">
        <f t="shared" si="9"/>
        <v>106</v>
      </c>
      <c r="O64">
        <f t="shared" si="13"/>
        <v>103</v>
      </c>
      <c r="P64">
        <f t="shared" si="10"/>
        <v>1933</v>
      </c>
      <c r="R64">
        <f t="shared" si="14"/>
        <v>36</v>
      </c>
      <c r="S64">
        <f t="shared" si="7"/>
        <v>1897</v>
      </c>
      <c r="T64">
        <f t="shared" si="0"/>
        <v>0</v>
      </c>
      <c r="U64">
        <f t="shared" si="12"/>
        <v>36</v>
      </c>
    </row>
    <row r="65" spans="4:21" x14ac:dyDescent="0.25">
      <c r="D65">
        <v>56</v>
      </c>
      <c r="E65" s="1">
        <v>41807</v>
      </c>
      <c r="F65" t="b">
        <f t="shared" si="2"/>
        <v>0</v>
      </c>
      <c r="G65">
        <f t="shared" si="3"/>
        <v>6</v>
      </c>
      <c r="I65">
        <f t="shared" si="4"/>
        <v>1</v>
      </c>
      <c r="J65">
        <f t="shared" si="5"/>
        <v>1</v>
      </c>
      <c r="K65">
        <f t="shared" si="8"/>
        <v>0.64</v>
      </c>
      <c r="M65">
        <f t="shared" si="6"/>
        <v>640</v>
      </c>
      <c r="N65">
        <f t="shared" si="9"/>
        <v>106</v>
      </c>
      <c r="O65">
        <f t="shared" si="13"/>
        <v>106</v>
      </c>
      <c r="P65">
        <f t="shared" si="10"/>
        <v>2003</v>
      </c>
      <c r="R65">
        <f t="shared" si="14"/>
        <v>36</v>
      </c>
      <c r="S65">
        <f t="shared" si="7"/>
        <v>1967</v>
      </c>
      <c r="T65">
        <f t="shared" si="0"/>
        <v>0</v>
      </c>
      <c r="U65">
        <f t="shared" si="12"/>
        <v>36</v>
      </c>
    </row>
    <row r="66" spans="4:21" x14ac:dyDescent="0.25">
      <c r="D66">
        <v>57</v>
      </c>
      <c r="E66" s="1">
        <v>41808</v>
      </c>
      <c r="F66" t="b">
        <f t="shared" si="2"/>
        <v>0</v>
      </c>
      <c r="G66">
        <f t="shared" si="3"/>
        <v>6</v>
      </c>
      <c r="I66">
        <f t="shared" si="4"/>
        <v>1.04</v>
      </c>
      <c r="J66">
        <f t="shared" si="5"/>
        <v>1</v>
      </c>
      <c r="K66">
        <f t="shared" si="8"/>
        <v>0.67</v>
      </c>
      <c r="M66">
        <f t="shared" si="6"/>
        <v>670</v>
      </c>
      <c r="N66">
        <f t="shared" si="9"/>
        <v>106</v>
      </c>
      <c r="O66">
        <f t="shared" si="13"/>
        <v>106</v>
      </c>
      <c r="P66">
        <f t="shared" si="10"/>
        <v>2073</v>
      </c>
      <c r="R66">
        <f t="shared" si="14"/>
        <v>36</v>
      </c>
      <c r="S66">
        <f t="shared" si="7"/>
        <v>2037</v>
      </c>
      <c r="T66">
        <f t="shared" si="0"/>
        <v>0</v>
      </c>
      <c r="U66">
        <f t="shared" si="12"/>
        <v>36</v>
      </c>
    </row>
    <row r="67" spans="4:21" x14ac:dyDescent="0.25">
      <c r="D67">
        <v>58</v>
      </c>
      <c r="E67" s="1">
        <v>41809</v>
      </c>
      <c r="F67" t="b">
        <f t="shared" si="2"/>
        <v>0</v>
      </c>
      <c r="G67">
        <f t="shared" si="3"/>
        <v>6</v>
      </c>
      <c r="I67">
        <f t="shared" si="4"/>
        <v>1</v>
      </c>
      <c r="J67">
        <f t="shared" si="5"/>
        <v>1</v>
      </c>
      <c r="K67">
        <f t="shared" si="8"/>
        <v>0.67</v>
      </c>
      <c r="M67">
        <f t="shared" si="6"/>
        <v>670</v>
      </c>
      <c r="N67">
        <f t="shared" si="9"/>
        <v>111</v>
      </c>
      <c r="O67">
        <f t="shared" si="13"/>
        <v>106</v>
      </c>
      <c r="P67">
        <f t="shared" si="10"/>
        <v>2143</v>
      </c>
      <c r="R67">
        <f t="shared" si="14"/>
        <v>36</v>
      </c>
      <c r="S67">
        <f t="shared" si="7"/>
        <v>2107</v>
      </c>
      <c r="T67">
        <f t="shared" si="0"/>
        <v>0</v>
      </c>
      <c r="U67">
        <f t="shared" si="12"/>
        <v>36</v>
      </c>
    </row>
    <row r="68" spans="4:21" x14ac:dyDescent="0.25">
      <c r="D68">
        <v>59</v>
      </c>
      <c r="E68" s="1">
        <v>41810</v>
      </c>
      <c r="F68" t="b">
        <f t="shared" si="2"/>
        <v>0</v>
      </c>
      <c r="G68">
        <f t="shared" si="3"/>
        <v>6</v>
      </c>
      <c r="I68">
        <f t="shared" si="4"/>
        <v>1</v>
      </c>
      <c r="J68">
        <f t="shared" si="5"/>
        <v>1</v>
      </c>
      <c r="K68">
        <f t="shared" si="8"/>
        <v>0.67</v>
      </c>
      <c r="M68">
        <f t="shared" si="6"/>
        <v>670</v>
      </c>
      <c r="N68">
        <f t="shared" si="9"/>
        <v>111</v>
      </c>
      <c r="O68">
        <f t="shared" si="13"/>
        <v>106</v>
      </c>
      <c r="P68">
        <f t="shared" si="10"/>
        <v>2213</v>
      </c>
      <c r="R68">
        <f t="shared" si="14"/>
        <v>36</v>
      </c>
      <c r="S68">
        <f t="shared" si="7"/>
        <v>2177</v>
      </c>
      <c r="T68">
        <f t="shared" si="0"/>
        <v>0</v>
      </c>
      <c r="U68">
        <f t="shared" si="12"/>
        <v>36</v>
      </c>
    </row>
    <row r="69" spans="4:21" x14ac:dyDescent="0.25">
      <c r="D69">
        <v>60</v>
      </c>
      <c r="E69" s="1">
        <v>41811</v>
      </c>
      <c r="F69" t="b">
        <f t="shared" si="2"/>
        <v>1</v>
      </c>
      <c r="G69">
        <f t="shared" si="3"/>
        <v>6</v>
      </c>
      <c r="I69">
        <f t="shared" si="4"/>
        <v>1</v>
      </c>
      <c r="J69">
        <f t="shared" si="5"/>
        <v>1</v>
      </c>
      <c r="K69">
        <f t="shared" si="8"/>
        <v>0.67</v>
      </c>
      <c r="M69">
        <f t="shared" si="6"/>
        <v>670</v>
      </c>
      <c r="N69">
        <f t="shared" si="9"/>
        <v>111</v>
      </c>
      <c r="O69">
        <f t="shared" si="13"/>
        <v>106</v>
      </c>
      <c r="P69">
        <f t="shared" si="10"/>
        <v>2283</v>
      </c>
      <c r="R69">
        <f t="shared" si="14"/>
        <v>100</v>
      </c>
      <c r="S69">
        <f t="shared" si="7"/>
        <v>2183</v>
      </c>
      <c r="T69">
        <f t="shared" si="0"/>
        <v>0</v>
      </c>
      <c r="U69">
        <f t="shared" si="12"/>
        <v>100</v>
      </c>
    </row>
    <row r="70" spans="4:21" x14ac:dyDescent="0.25">
      <c r="D70">
        <v>61</v>
      </c>
      <c r="E70" s="1">
        <v>41812</v>
      </c>
      <c r="F70" t="b">
        <f t="shared" si="2"/>
        <v>1</v>
      </c>
      <c r="G70">
        <f t="shared" si="3"/>
        <v>6</v>
      </c>
      <c r="I70">
        <f t="shared" si="4"/>
        <v>1</v>
      </c>
      <c r="J70">
        <f t="shared" si="5"/>
        <v>1</v>
      </c>
      <c r="K70">
        <f t="shared" si="8"/>
        <v>0.67</v>
      </c>
      <c r="M70">
        <f t="shared" si="6"/>
        <v>670</v>
      </c>
      <c r="N70">
        <f t="shared" si="9"/>
        <v>111</v>
      </c>
      <c r="O70">
        <f t="shared" si="13"/>
        <v>106</v>
      </c>
      <c r="P70">
        <f t="shared" si="10"/>
        <v>2289</v>
      </c>
      <c r="R70">
        <f t="shared" si="14"/>
        <v>100</v>
      </c>
      <c r="S70">
        <f t="shared" si="7"/>
        <v>2189</v>
      </c>
      <c r="T70">
        <f t="shared" si="0"/>
        <v>0</v>
      </c>
      <c r="U70">
        <f t="shared" si="12"/>
        <v>100</v>
      </c>
    </row>
    <row r="71" spans="4:21" x14ac:dyDescent="0.25">
      <c r="D71">
        <v>62</v>
      </c>
      <c r="E71" s="1">
        <v>41813</v>
      </c>
      <c r="F71" t="b">
        <f t="shared" si="2"/>
        <v>0</v>
      </c>
      <c r="G71">
        <f t="shared" si="3"/>
        <v>6</v>
      </c>
      <c r="I71">
        <f t="shared" si="4"/>
        <v>1</v>
      </c>
      <c r="J71">
        <f t="shared" si="5"/>
        <v>1</v>
      </c>
      <c r="K71">
        <f t="shared" si="8"/>
        <v>0.67</v>
      </c>
      <c r="M71">
        <f t="shared" si="6"/>
        <v>670</v>
      </c>
      <c r="N71">
        <f t="shared" si="9"/>
        <v>111</v>
      </c>
      <c r="O71">
        <f t="shared" si="13"/>
        <v>106</v>
      </c>
      <c r="P71">
        <f t="shared" si="10"/>
        <v>2295</v>
      </c>
      <c r="R71">
        <f t="shared" si="14"/>
        <v>36</v>
      </c>
      <c r="S71">
        <f t="shared" si="7"/>
        <v>2259</v>
      </c>
      <c r="T71">
        <f t="shared" si="0"/>
        <v>0</v>
      </c>
      <c r="U71">
        <f t="shared" si="12"/>
        <v>36</v>
      </c>
    </row>
    <row r="72" spans="4:21" x14ac:dyDescent="0.25">
      <c r="D72">
        <v>63</v>
      </c>
      <c r="E72" s="1">
        <v>41814</v>
      </c>
      <c r="F72" t="b">
        <f t="shared" si="2"/>
        <v>0</v>
      </c>
      <c r="G72">
        <f t="shared" si="3"/>
        <v>6</v>
      </c>
      <c r="I72">
        <f t="shared" si="4"/>
        <v>1</v>
      </c>
      <c r="J72">
        <f t="shared" si="5"/>
        <v>1</v>
      </c>
      <c r="K72">
        <f t="shared" si="8"/>
        <v>0.67</v>
      </c>
      <c r="M72">
        <f t="shared" si="6"/>
        <v>670</v>
      </c>
      <c r="N72">
        <f t="shared" si="9"/>
        <v>111</v>
      </c>
      <c r="O72">
        <f t="shared" si="13"/>
        <v>111</v>
      </c>
      <c r="P72">
        <f t="shared" si="10"/>
        <v>2370</v>
      </c>
      <c r="R72">
        <f t="shared" si="14"/>
        <v>36</v>
      </c>
      <c r="S72">
        <f t="shared" si="7"/>
        <v>2334</v>
      </c>
      <c r="T72">
        <f t="shared" si="0"/>
        <v>0</v>
      </c>
      <c r="U72">
        <f t="shared" si="12"/>
        <v>36</v>
      </c>
    </row>
    <row r="73" spans="4:21" x14ac:dyDescent="0.25">
      <c r="D73">
        <v>64</v>
      </c>
      <c r="E73" s="1">
        <v>41815</v>
      </c>
      <c r="F73" t="b">
        <f t="shared" si="2"/>
        <v>0</v>
      </c>
      <c r="G73">
        <f t="shared" si="3"/>
        <v>6</v>
      </c>
      <c r="I73">
        <f t="shared" si="4"/>
        <v>1</v>
      </c>
      <c r="J73">
        <f t="shared" si="5"/>
        <v>0.9</v>
      </c>
      <c r="K73">
        <f t="shared" si="8"/>
        <v>0.6</v>
      </c>
      <c r="M73">
        <f t="shared" si="6"/>
        <v>600</v>
      </c>
      <c r="N73">
        <f t="shared" si="9"/>
        <v>111</v>
      </c>
      <c r="O73">
        <f t="shared" si="13"/>
        <v>111</v>
      </c>
      <c r="P73">
        <f t="shared" si="10"/>
        <v>2445</v>
      </c>
      <c r="R73">
        <f t="shared" si="14"/>
        <v>36</v>
      </c>
      <c r="S73">
        <f t="shared" si="7"/>
        <v>2409</v>
      </c>
      <c r="T73">
        <f t="shared" si="0"/>
        <v>0</v>
      </c>
      <c r="U73">
        <f t="shared" si="12"/>
        <v>36</v>
      </c>
    </row>
    <row r="74" spans="4:21" x14ac:dyDescent="0.25">
      <c r="D74">
        <v>65</v>
      </c>
      <c r="E74" s="1">
        <v>41816</v>
      </c>
      <c r="F74" t="b">
        <f t="shared" si="2"/>
        <v>0</v>
      </c>
      <c r="G74">
        <f t="shared" si="3"/>
        <v>6</v>
      </c>
      <c r="I74">
        <f t="shared" si="4"/>
        <v>1</v>
      </c>
      <c r="J74">
        <f t="shared" si="5"/>
        <v>1</v>
      </c>
      <c r="K74">
        <f t="shared" si="8"/>
        <v>0.6</v>
      </c>
      <c r="M74">
        <f t="shared" si="6"/>
        <v>600</v>
      </c>
      <c r="N74">
        <f t="shared" si="9"/>
        <v>100</v>
      </c>
      <c r="O74">
        <f t="shared" si="13"/>
        <v>111</v>
      </c>
      <c r="P74">
        <f t="shared" si="10"/>
        <v>2520</v>
      </c>
      <c r="R74">
        <f t="shared" si="14"/>
        <v>36</v>
      </c>
      <c r="S74">
        <f t="shared" si="7"/>
        <v>2484</v>
      </c>
      <c r="T74">
        <f t="shared" ref="T74:T137" si="15">IF(S74=0,R74-P74,0)</f>
        <v>0</v>
      </c>
      <c r="U74">
        <f t="shared" si="12"/>
        <v>36</v>
      </c>
    </row>
    <row r="75" spans="4:21" x14ac:dyDescent="0.25">
      <c r="D75">
        <v>66</v>
      </c>
      <c r="E75" s="1">
        <v>41817</v>
      </c>
      <c r="F75" t="b">
        <f t="shared" ref="F75:F138" si="16">WEEKDAY(E75,2) &gt;= 6</f>
        <v>0</v>
      </c>
      <c r="G75">
        <f t="shared" ref="G75:G138" si="17">MONTH(E75)</f>
        <v>6</v>
      </c>
      <c r="I75">
        <f t="shared" ref="I75:I138" si="18">IF(AND(E75&gt;=$C$3, E75&lt;$C$4), IF(MOD($C$3-E75, 7) = 0, 1.04, 1), 1)</f>
        <v>1</v>
      </c>
      <c r="J75">
        <f t="shared" ref="J75:J138" si="19">IF(E75&gt;=$C$4, IF(MOD($C$4-E75, 7) = 0, 0.9, 1), 1)</f>
        <v>1</v>
      </c>
      <c r="K75">
        <f t="shared" si="8"/>
        <v>0.6</v>
      </c>
      <c r="M75">
        <f t="shared" ref="M75:M138" si="20">K75*$C$2 * (1 / $C$6)</f>
        <v>600</v>
      </c>
      <c r="N75">
        <f t="shared" si="9"/>
        <v>100</v>
      </c>
      <c r="O75">
        <f t="shared" si="13"/>
        <v>111</v>
      </c>
      <c r="P75">
        <f t="shared" si="10"/>
        <v>2595</v>
      </c>
      <c r="R75">
        <f t="shared" si="14"/>
        <v>36</v>
      </c>
      <c r="S75">
        <f t="shared" ref="S75:S138" si="21">IF(P75-R75 &lt; 0, 0, P75-R75)</f>
        <v>2559</v>
      </c>
      <c r="T75">
        <f t="shared" si="15"/>
        <v>0</v>
      </c>
      <c r="U75">
        <f t="shared" si="12"/>
        <v>36</v>
      </c>
    </row>
    <row r="76" spans="4:21" x14ac:dyDescent="0.25">
      <c r="D76">
        <v>67</v>
      </c>
      <c r="E76" s="1">
        <v>41818</v>
      </c>
      <c r="F76" t="b">
        <f t="shared" si="16"/>
        <v>1</v>
      </c>
      <c r="G76">
        <f t="shared" si="17"/>
        <v>6</v>
      </c>
      <c r="I76">
        <f t="shared" si="18"/>
        <v>1</v>
      </c>
      <c r="J76">
        <f t="shared" si="19"/>
        <v>1</v>
      </c>
      <c r="K76">
        <f t="shared" ref="K76:K139" si="22">ROUND(K75*I76*J76, 2)</f>
        <v>0.6</v>
      </c>
      <c r="M76">
        <f t="shared" si="20"/>
        <v>600</v>
      </c>
      <c r="N76">
        <f t="shared" ref="N76:N139" si="23">ROUNDDOWN(M75/$C$5, 0)</f>
        <v>100</v>
      </c>
      <c r="O76">
        <f t="shared" si="13"/>
        <v>111</v>
      </c>
      <c r="P76">
        <f t="shared" ref="P76:P139" si="24">O76+S75</f>
        <v>2670</v>
      </c>
      <c r="R76">
        <f t="shared" si="14"/>
        <v>100</v>
      </c>
      <c r="S76">
        <f t="shared" si="21"/>
        <v>2570</v>
      </c>
      <c r="T76">
        <f t="shared" si="15"/>
        <v>0</v>
      </c>
      <c r="U76">
        <f t="shared" si="12"/>
        <v>100</v>
      </c>
    </row>
    <row r="77" spans="4:21" x14ac:dyDescent="0.25">
      <c r="D77">
        <v>68</v>
      </c>
      <c r="E77" s="1">
        <v>41819</v>
      </c>
      <c r="F77" t="b">
        <f t="shared" si="16"/>
        <v>1</v>
      </c>
      <c r="G77">
        <f t="shared" si="17"/>
        <v>6</v>
      </c>
      <c r="I77">
        <f t="shared" si="18"/>
        <v>1</v>
      </c>
      <c r="J77">
        <f t="shared" si="19"/>
        <v>1</v>
      </c>
      <c r="K77">
        <f t="shared" si="22"/>
        <v>0.6</v>
      </c>
      <c r="M77">
        <f t="shared" si="20"/>
        <v>600</v>
      </c>
      <c r="N77">
        <f t="shared" si="23"/>
        <v>100</v>
      </c>
      <c r="O77">
        <f t="shared" si="13"/>
        <v>111</v>
      </c>
      <c r="P77">
        <f t="shared" si="24"/>
        <v>2681</v>
      </c>
      <c r="R77">
        <f t="shared" si="14"/>
        <v>100</v>
      </c>
      <c r="S77">
        <f t="shared" si="21"/>
        <v>2581</v>
      </c>
      <c r="T77">
        <f t="shared" si="15"/>
        <v>0</v>
      </c>
      <c r="U77">
        <f t="shared" si="12"/>
        <v>100</v>
      </c>
    </row>
    <row r="78" spans="4:21" x14ac:dyDescent="0.25">
      <c r="D78">
        <v>69</v>
      </c>
      <c r="E78" s="1">
        <v>41820</v>
      </c>
      <c r="F78" t="b">
        <f t="shared" si="16"/>
        <v>0</v>
      </c>
      <c r="G78">
        <f t="shared" si="17"/>
        <v>6</v>
      </c>
      <c r="I78">
        <f t="shared" si="18"/>
        <v>1</v>
      </c>
      <c r="J78">
        <f t="shared" si="19"/>
        <v>1</v>
      </c>
      <c r="K78">
        <f t="shared" si="22"/>
        <v>0.6</v>
      </c>
      <c r="M78">
        <f t="shared" si="20"/>
        <v>600</v>
      </c>
      <c r="N78">
        <f t="shared" si="23"/>
        <v>100</v>
      </c>
      <c r="O78">
        <f t="shared" si="13"/>
        <v>111</v>
      </c>
      <c r="P78">
        <f t="shared" si="24"/>
        <v>2692</v>
      </c>
      <c r="R78">
        <f t="shared" si="14"/>
        <v>36</v>
      </c>
      <c r="S78">
        <f t="shared" si="21"/>
        <v>2656</v>
      </c>
      <c r="T78">
        <f t="shared" si="15"/>
        <v>0</v>
      </c>
      <c r="U78">
        <f t="shared" si="12"/>
        <v>36</v>
      </c>
    </row>
    <row r="79" spans="4:21" x14ac:dyDescent="0.25">
      <c r="D79">
        <v>70</v>
      </c>
      <c r="E79" s="1">
        <v>41821</v>
      </c>
      <c r="F79" t="b">
        <f t="shared" si="16"/>
        <v>0</v>
      </c>
      <c r="G79">
        <f t="shared" si="17"/>
        <v>7</v>
      </c>
      <c r="I79">
        <f t="shared" si="18"/>
        <v>1</v>
      </c>
      <c r="J79">
        <f t="shared" si="19"/>
        <v>1</v>
      </c>
      <c r="K79">
        <f t="shared" si="22"/>
        <v>0.6</v>
      </c>
      <c r="M79">
        <f t="shared" si="20"/>
        <v>600</v>
      </c>
      <c r="N79">
        <f t="shared" si="23"/>
        <v>100</v>
      </c>
      <c r="O79">
        <f t="shared" si="13"/>
        <v>100</v>
      </c>
      <c r="P79">
        <f t="shared" si="24"/>
        <v>2756</v>
      </c>
      <c r="R79">
        <f t="shared" si="14"/>
        <v>36</v>
      </c>
      <c r="S79">
        <f t="shared" si="21"/>
        <v>2720</v>
      </c>
      <c r="T79">
        <f t="shared" si="15"/>
        <v>0</v>
      </c>
      <c r="U79">
        <f t="shared" si="12"/>
        <v>36</v>
      </c>
    </row>
    <row r="80" spans="4:21" x14ac:dyDescent="0.25">
      <c r="D80">
        <v>71</v>
      </c>
      <c r="E80" s="1">
        <v>41822</v>
      </c>
      <c r="F80" t="b">
        <f t="shared" si="16"/>
        <v>0</v>
      </c>
      <c r="G80">
        <f t="shared" si="17"/>
        <v>7</v>
      </c>
      <c r="I80">
        <f t="shared" si="18"/>
        <v>1</v>
      </c>
      <c r="J80">
        <f t="shared" si="19"/>
        <v>0.9</v>
      </c>
      <c r="K80">
        <f t="shared" si="22"/>
        <v>0.54</v>
      </c>
      <c r="M80">
        <f t="shared" si="20"/>
        <v>540</v>
      </c>
      <c r="N80">
        <f t="shared" si="23"/>
        <v>100</v>
      </c>
      <c r="O80">
        <f t="shared" si="13"/>
        <v>100</v>
      </c>
      <c r="P80">
        <f t="shared" si="24"/>
        <v>2820</v>
      </c>
      <c r="R80">
        <f t="shared" si="14"/>
        <v>36</v>
      </c>
      <c r="S80">
        <f t="shared" si="21"/>
        <v>2784</v>
      </c>
      <c r="T80">
        <f t="shared" si="15"/>
        <v>0</v>
      </c>
      <c r="U80">
        <f t="shared" si="12"/>
        <v>36</v>
      </c>
    </row>
    <row r="81" spans="4:21" x14ac:dyDescent="0.25">
      <c r="D81">
        <v>72</v>
      </c>
      <c r="E81" s="1">
        <v>41823</v>
      </c>
      <c r="F81" t="b">
        <f t="shared" si="16"/>
        <v>0</v>
      </c>
      <c r="G81">
        <f t="shared" si="17"/>
        <v>7</v>
      </c>
      <c r="I81">
        <f t="shared" si="18"/>
        <v>1</v>
      </c>
      <c r="J81">
        <f t="shared" si="19"/>
        <v>1</v>
      </c>
      <c r="K81">
        <f t="shared" si="22"/>
        <v>0.54</v>
      </c>
      <c r="M81">
        <f t="shared" si="20"/>
        <v>540</v>
      </c>
      <c r="N81">
        <f t="shared" si="23"/>
        <v>90</v>
      </c>
      <c r="O81">
        <f t="shared" si="13"/>
        <v>100</v>
      </c>
      <c r="P81">
        <f t="shared" si="24"/>
        <v>2884</v>
      </c>
      <c r="R81">
        <f t="shared" si="14"/>
        <v>36</v>
      </c>
      <c r="S81">
        <f t="shared" si="21"/>
        <v>2848</v>
      </c>
      <c r="T81">
        <f t="shared" si="15"/>
        <v>0</v>
      </c>
      <c r="U81">
        <f t="shared" ref="U81:U144" si="25">P81-S81</f>
        <v>36</v>
      </c>
    </row>
    <row r="82" spans="4:21" x14ac:dyDescent="0.25">
      <c r="D82">
        <v>73</v>
      </c>
      <c r="E82" s="1">
        <v>41824</v>
      </c>
      <c r="F82" t="b">
        <f t="shared" si="16"/>
        <v>0</v>
      </c>
      <c r="G82">
        <f t="shared" si="17"/>
        <v>7</v>
      </c>
      <c r="I82">
        <f t="shared" si="18"/>
        <v>1</v>
      </c>
      <c r="J82">
        <f t="shared" si="19"/>
        <v>1</v>
      </c>
      <c r="K82">
        <f t="shared" si="22"/>
        <v>0.54</v>
      </c>
      <c r="M82">
        <f t="shared" si="20"/>
        <v>540</v>
      </c>
      <c r="N82">
        <f t="shared" si="23"/>
        <v>90</v>
      </c>
      <c r="O82">
        <f t="shared" si="13"/>
        <v>100</v>
      </c>
      <c r="P82">
        <f t="shared" si="24"/>
        <v>2948</v>
      </c>
      <c r="R82">
        <f t="shared" si="14"/>
        <v>36</v>
      </c>
      <c r="S82">
        <f t="shared" si="21"/>
        <v>2912</v>
      </c>
      <c r="T82">
        <f t="shared" si="15"/>
        <v>0</v>
      </c>
      <c r="U82">
        <f t="shared" si="25"/>
        <v>36</v>
      </c>
    </row>
    <row r="83" spans="4:21" x14ac:dyDescent="0.25">
      <c r="D83">
        <v>74</v>
      </c>
      <c r="E83" s="1">
        <v>41825</v>
      </c>
      <c r="F83" t="b">
        <f t="shared" si="16"/>
        <v>1</v>
      </c>
      <c r="G83">
        <f t="shared" si="17"/>
        <v>7</v>
      </c>
      <c r="I83">
        <f t="shared" si="18"/>
        <v>1</v>
      </c>
      <c r="J83">
        <f t="shared" si="19"/>
        <v>1</v>
      </c>
      <c r="K83">
        <f t="shared" si="22"/>
        <v>0.54</v>
      </c>
      <c r="M83">
        <f t="shared" si="20"/>
        <v>540</v>
      </c>
      <c r="N83">
        <f t="shared" si="23"/>
        <v>90</v>
      </c>
      <c r="O83">
        <f t="shared" si="13"/>
        <v>100</v>
      </c>
      <c r="P83">
        <f t="shared" si="24"/>
        <v>3012</v>
      </c>
      <c r="R83">
        <f t="shared" si="14"/>
        <v>100</v>
      </c>
      <c r="S83">
        <f t="shared" si="21"/>
        <v>2912</v>
      </c>
      <c r="T83">
        <f t="shared" si="15"/>
        <v>0</v>
      </c>
      <c r="U83">
        <f t="shared" si="25"/>
        <v>100</v>
      </c>
    </row>
    <row r="84" spans="4:21" x14ac:dyDescent="0.25">
      <c r="D84">
        <v>75</v>
      </c>
      <c r="E84" s="1">
        <v>41826</v>
      </c>
      <c r="F84" t="b">
        <f t="shared" si="16"/>
        <v>1</v>
      </c>
      <c r="G84">
        <f t="shared" si="17"/>
        <v>7</v>
      </c>
      <c r="I84">
        <f t="shared" si="18"/>
        <v>1</v>
      </c>
      <c r="J84">
        <f t="shared" si="19"/>
        <v>1</v>
      </c>
      <c r="K84">
        <f t="shared" si="22"/>
        <v>0.54</v>
      </c>
      <c r="M84">
        <f t="shared" si="20"/>
        <v>540</v>
      </c>
      <c r="N84">
        <f t="shared" si="23"/>
        <v>90</v>
      </c>
      <c r="O84">
        <f t="shared" si="13"/>
        <v>100</v>
      </c>
      <c r="P84">
        <f t="shared" si="24"/>
        <v>3012</v>
      </c>
      <c r="R84">
        <f t="shared" si="14"/>
        <v>100</v>
      </c>
      <c r="S84">
        <f t="shared" si="21"/>
        <v>2912</v>
      </c>
      <c r="T84">
        <f t="shared" si="15"/>
        <v>0</v>
      </c>
      <c r="U84">
        <f t="shared" si="25"/>
        <v>100</v>
      </c>
    </row>
    <row r="85" spans="4:21" x14ac:dyDescent="0.25">
      <c r="D85">
        <v>76</v>
      </c>
      <c r="E85" s="1">
        <v>41827</v>
      </c>
      <c r="F85" t="b">
        <f t="shared" si="16"/>
        <v>0</v>
      </c>
      <c r="G85">
        <f t="shared" si="17"/>
        <v>7</v>
      </c>
      <c r="I85">
        <f t="shared" si="18"/>
        <v>1</v>
      </c>
      <c r="J85">
        <f t="shared" si="19"/>
        <v>1</v>
      </c>
      <c r="K85">
        <f t="shared" si="22"/>
        <v>0.54</v>
      </c>
      <c r="M85">
        <f t="shared" si="20"/>
        <v>540</v>
      </c>
      <c r="N85">
        <f t="shared" si="23"/>
        <v>90</v>
      </c>
      <c r="O85">
        <f t="shared" si="13"/>
        <v>100</v>
      </c>
      <c r="P85">
        <f t="shared" si="24"/>
        <v>3012</v>
      </c>
      <c r="R85">
        <f t="shared" si="14"/>
        <v>36</v>
      </c>
      <c r="S85">
        <f t="shared" si="21"/>
        <v>2976</v>
      </c>
      <c r="T85">
        <f t="shared" si="15"/>
        <v>0</v>
      </c>
      <c r="U85">
        <f t="shared" si="25"/>
        <v>36</v>
      </c>
    </row>
    <row r="86" spans="4:21" x14ac:dyDescent="0.25">
      <c r="D86">
        <v>77</v>
      </c>
      <c r="E86" s="1">
        <v>41828</v>
      </c>
      <c r="F86" t="b">
        <f t="shared" si="16"/>
        <v>0</v>
      </c>
      <c r="G86">
        <f t="shared" si="17"/>
        <v>7</v>
      </c>
      <c r="I86">
        <f t="shared" si="18"/>
        <v>1</v>
      </c>
      <c r="J86">
        <f t="shared" si="19"/>
        <v>1</v>
      </c>
      <c r="K86">
        <f t="shared" si="22"/>
        <v>0.54</v>
      </c>
      <c r="M86">
        <f t="shared" si="20"/>
        <v>540</v>
      </c>
      <c r="N86">
        <f t="shared" si="23"/>
        <v>90</v>
      </c>
      <c r="O86">
        <f t="shared" si="13"/>
        <v>90</v>
      </c>
      <c r="P86">
        <f t="shared" si="24"/>
        <v>3066</v>
      </c>
      <c r="R86">
        <f t="shared" si="14"/>
        <v>36</v>
      </c>
      <c r="S86">
        <f t="shared" si="21"/>
        <v>3030</v>
      </c>
      <c r="T86">
        <f t="shared" si="15"/>
        <v>0</v>
      </c>
      <c r="U86">
        <f t="shared" si="25"/>
        <v>36</v>
      </c>
    </row>
    <row r="87" spans="4:21" x14ac:dyDescent="0.25">
      <c r="D87">
        <v>78</v>
      </c>
      <c r="E87" s="1">
        <v>41829</v>
      </c>
      <c r="F87" t="b">
        <f t="shared" si="16"/>
        <v>0</v>
      </c>
      <c r="G87">
        <f t="shared" si="17"/>
        <v>7</v>
      </c>
      <c r="I87">
        <f t="shared" si="18"/>
        <v>1</v>
      </c>
      <c r="J87">
        <f t="shared" si="19"/>
        <v>0.9</v>
      </c>
      <c r="K87">
        <f t="shared" si="22"/>
        <v>0.49</v>
      </c>
      <c r="M87">
        <f t="shared" si="20"/>
        <v>490</v>
      </c>
      <c r="N87">
        <f t="shared" si="23"/>
        <v>90</v>
      </c>
      <c r="O87">
        <f t="shared" si="13"/>
        <v>90</v>
      </c>
      <c r="P87">
        <f t="shared" si="24"/>
        <v>3120</v>
      </c>
      <c r="R87">
        <f t="shared" si="14"/>
        <v>36</v>
      </c>
      <c r="S87">
        <f t="shared" si="21"/>
        <v>3084</v>
      </c>
      <c r="T87">
        <f t="shared" si="15"/>
        <v>0</v>
      </c>
      <c r="U87">
        <f t="shared" si="25"/>
        <v>36</v>
      </c>
    </row>
    <row r="88" spans="4:21" x14ac:dyDescent="0.25">
      <c r="D88">
        <v>79</v>
      </c>
      <c r="E88" s="1">
        <v>41830</v>
      </c>
      <c r="F88" t="b">
        <f t="shared" si="16"/>
        <v>0</v>
      </c>
      <c r="G88">
        <f t="shared" si="17"/>
        <v>7</v>
      </c>
      <c r="I88">
        <f t="shared" si="18"/>
        <v>1</v>
      </c>
      <c r="J88">
        <f t="shared" si="19"/>
        <v>1</v>
      </c>
      <c r="K88">
        <f t="shared" si="22"/>
        <v>0.49</v>
      </c>
      <c r="M88">
        <f t="shared" si="20"/>
        <v>490</v>
      </c>
      <c r="N88">
        <f t="shared" si="23"/>
        <v>81</v>
      </c>
      <c r="O88">
        <f t="shared" ref="O88:O151" si="26">N83</f>
        <v>90</v>
      </c>
      <c r="P88">
        <f t="shared" si="24"/>
        <v>3174</v>
      </c>
      <c r="R88">
        <f t="shared" si="14"/>
        <v>36</v>
      </c>
      <c r="S88">
        <f t="shared" si="21"/>
        <v>3138</v>
      </c>
      <c r="T88">
        <f t="shared" si="15"/>
        <v>0</v>
      </c>
      <c r="U88">
        <f t="shared" si="25"/>
        <v>36</v>
      </c>
    </row>
    <row r="89" spans="4:21" x14ac:dyDescent="0.25">
      <c r="D89">
        <v>80</v>
      </c>
      <c r="E89" s="1">
        <v>41831</v>
      </c>
      <c r="F89" t="b">
        <f t="shared" si="16"/>
        <v>0</v>
      </c>
      <c r="G89">
        <f t="shared" si="17"/>
        <v>7</v>
      </c>
      <c r="I89">
        <f t="shared" si="18"/>
        <v>1</v>
      </c>
      <c r="J89">
        <f t="shared" si="19"/>
        <v>1</v>
      </c>
      <c r="K89">
        <f t="shared" si="22"/>
        <v>0.49</v>
      </c>
      <c r="M89">
        <f t="shared" si="20"/>
        <v>490</v>
      </c>
      <c r="N89">
        <f t="shared" si="23"/>
        <v>81</v>
      </c>
      <c r="O89">
        <f t="shared" si="26"/>
        <v>90</v>
      </c>
      <c r="P89">
        <f t="shared" si="24"/>
        <v>3228</v>
      </c>
      <c r="R89">
        <f t="shared" si="14"/>
        <v>36</v>
      </c>
      <c r="S89">
        <f t="shared" si="21"/>
        <v>3192</v>
      </c>
      <c r="T89">
        <f t="shared" si="15"/>
        <v>0</v>
      </c>
      <c r="U89">
        <f t="shared" si="25"/>
        <v>36</v>
      </c>
    </row>
    <row r="90" spans="4:21" x14ac:dyDescent="0.25">
      <c r="D90">
        <v>81</v>
      </c>
      <c r="E90" s="1">
        <v>41832</v>
      </c>
      <c r="F90" t="b">
        <f t="shared" si="16"/>
        <v>1</v>
      </c>
      <c r="G90">
        <f t="shared" si="17"/>
        <v>7</v>
      </c>
      <c r="I90">
        <f t="shared" si="18"/>
        <v>1</v>
      </c>
      <c r="J90">
        <f t="shared" si="19"/>
        <v>1</v>
      </c>
      <c r="K90">
        <f t="shared" si="22"/>
        <v>0.49</v>
      </c>
      <c r="M90">
        <f t="shared" si="20"/>
        <v>490</v>
      </c>
      <c r="N90">
        <f t="shared" si="23"/>
        <v>81</v>
      </c>
      <c r="O90">
        <f t="shared" si="26"/>
        <v>90</v>
      </c>
      <c r="P90">
        <f t="shared" si="24"/>
        <v>3282</v>
      </c>
      <c r="R90">
        <f t="shared" si="14"/>
        <v>100</v>
      </c>
      <c r="S90">
        <f t="shared" si="21"/>
        <v>3182</v>
      </c>
      <c r="T90">
        <f t="shared" si="15"/>
        <v>0</v>
      </c>
      <c r="U90">
        <f t="shared" si="25"/>
        <v>100</v>
      </c>
    </row>
    <row r="91" spans="4:21" x14ac:dyDescent="0.25">
      <c r="D91">
        <v>82</v>
      </c>
      <c r="E91" s="1">
        <v>41833</v>
      </c>
      <c r="F91" t="b">
        <f t="shared" si="16"/>
        <v>1</v>
      </c>
      <c r="G91">
        <f t="shared" si="17"/>
        <v>7</v>
      </c>
      <c r="I91">
        <f t="shared" si="18"/>
        <v>1</v>
      </c>
      <c r="J91">
        <f t="shared" si="19"/>
        <v>1</v>
      </c>
      <c r="K91">
        <f t="shared" si="22"/>
        <v>0.49</v>
      </c>
      <c r="M91">
        <f t="shared" si="20"/>
        <v>490</v>
      </c>
      <c r="N91">
        <f t="shared" si="23"/>
        <v>81</v>
      </c>
      <c r="O91">
        <f t="shared" si="26"/>
        <v>90</v>
      </c>
      <c r="P91">
        <f t="shared" si="24"/>
        <v>3272</v>
      </c>
      <c r="R91">
        <f t="shared" si="14"/>
        <v>100</v>
      </c>
      <c r="S91">
        <f t="shared" si="21"/>
        <v>3172</v>
      </c>
      <c r="T91">
        <f t="shared" si="15"/>
        <v>0</v>
      </c>
      <c r="U91">
        <f t="shared" si="25"/>
        <v>100</v>
      </c>
    </row>
    <row r="92" spans="4:21" x14ac:dyDescent="0.25">
      <c r="D92">
        <v>83</v>
      </c>
      <c r="E92" s="1">
        <v>41834</v>
      </c>
      <c r="F92" t="b">
        <f t="shared" si="16"/>
        <v>0</v>
      </c>
      <c r="G92">
        <f t="shared" si="17"/>
        <v>7</v>
      </c>
      <c r="I92">
        <f t="shared" si="18"/>
        <v>1</v>
      </c>
      <c r="J92">
        <f t="shared" si="19"/>
        <v>1</v>
      </c>
      <c r="K92">
        <f t="shared" si="22"/>
        <v>0.49</v>
      </c>
      <c r="M92">
        <f t="shared" si="20"/>
        <v>490</v>
      </c>
      <c r="N92">
        <f t="shared" si="23"/>
        <v>81</v>
      </c>
      <c r="O92">
        <f t="shared" si="26"/>
        <v>90</v>
      </c>
      <c r="P92">
        <f t="shared" si="24"/>
        <v>3262</v>
      </c>
      <c r="R92">
        <f t="shared" si="14"/>
        <v>36</v>
      </c>
      <c r="S92">
        <f t="shared" si="21"/>
        <v>3226</v>
      </c>
      <c r="T92">
        <f t="shared" si="15"/>
        <v>0</v>
      </c>
      <c r="U92">
        <f t="shared" si="25"/>
        <v>36</v>
      </c>
    </row>
    <row r="93" spans="4:21" x14ac:dyDescent="0.25">
      <c r="D93">
        <v>84</v>
      </c>
      <c r="E93" s="1">
        <v>41835</v>
      </c>
      <c r="F93" t="b">
        <f t="shared" si="16"/>
        <v>0</v>
      </c>
      <c r="G93">
        <f t="shared" si="17"/>
        <v>7</v>
      </c>
      <c r="I93">
        <f t="shared" si="18"/>
        <v>1</v>
      </c>
      <c r="J93">
        <f t="shared" si="19"/>
        <v>1</v>
      </c>
      <c r="K93">
        <f t="shared" si="22"/>
        <v>0.49</v>
      </c>
      <c r="M93">
        <f t="shared" si="20"/>
        <v>490</v>
      </c>
      <c r="N93">
        <f t="shared" si="23"/>
        <v>81</v>
      </c>
      <c r="O93">
        <f t="shared" si="26"/>
        <v>81</v>
      </c>
      <c r="P93">
        <f t="shared" si="24"/>
        <v>3307</v>
      </c>
      <c r="R93">
        <f t="shared" si="14"/>
        <v>36</v>
      </c>
      <c r="S93">
        <f t="shared" si="21"/>
        <v>3271</v>
      </c>
      <c r="T93">
        <f t="shared" si="15"/>
        <v>0</v>
      </c>
      <c r="U93">
        <f t="shared" si="25"/>
        <v>36</v>
      </c>
    </row>
    <row r="94" spans="4:21" x14ac:dyDescent="0.25">
      <c r="D94">
        <v>85</v>
      </c>
      <c r="E94" s="1">
        <v>41836</v>
      </c>
      <c r="F94" t="b">
        <f t="shared" si="16"/>
        <v>0</v>
      </c>
      <c r="G94">
        <f t="shared" si="17"/>
        <v>7</v>
      </c>
      <c r="I94">
        <f t="shared" si="18"/>
        <v>1</v>
      </c>
      <c r="J94">
        <f t="shared" si="19"/>
        <v>0.9</v>
      </c>
      <c r="K94">
        <f t="shared" si="22"/>
        <v>0.44</v>
      </c>
      <c r="M94">
        <f t="shared" si="20"/>
        <v>440</v>
      </c>
      <c r="N94">
        <f t="shared" si="23"/>
        <v>81</v>
      </c>
      <c r="O94">
        <f t="shared" si="26"/>
        <v>81</v>
      </c>
      <c r="P94">
        <f t="shared" si="24"/>
        <v>3352</v>
      </c>
      <c r="R94">
        <f t="shared" si="14"/>
        <v>36</v>
      </c>
      <c r="S94">
        <f t="shared" si="21"/>
        <v>3316</v>
      </c>
      <c r="T94">
        <f t="shared" si="15"/>
        <v>0</v>
      </c>
      <c r="U94">
        <f t="shared" si="25"/>
        <v>36</v>
      </c>
    </row>
    <row r="95" spans="4:21" x14ac:dyDescent="0.25">
      <c r="D95">
        <v>86</v>
      </c>
      <c r="E95" s="1">
        <v>41837</v>
      </c>
      <c r="F95" t="b">
        <f t="shared" si="16"/>
        <v>0</v>
      </c>
      <c r="G95">
        <f t="shared" si="17"/>
        <v>7</v>
      </c>
      <c r="I95">
        <f t="shared" si="18"/>
        <v>1</v>
      </c>
      <c r="J95">
        <f t="shared" si="19"/>
        <v>1</v>
      </c>
      <c r="K95">
        <f t="shared" si="22"/>
        <v>0.44</v>
      </c>
      <c r="M95">
        <f t="shared" si="20"/>
        <v>440</v>
      </c>
      <c r="N95">
        <f t="shared" si="23"/>
        <v>73</v>
      </c>
      <c r="O95">
        <f t="shared" si="26"/>
        <v>81</v>
      </c>
      <c r="P95">
        <f t="shared" si="24"/>
        <v>3397</v>
      </c>
      <c r="R95">
        <f t="shared" si="14"/>
        <v>36</v>
      </c>
      <c r="S95">
        <f t="shared" si="21"/>
        <v>3361</v>
      </c>
      <c r="T95">
        <f t="shared" si="15"/>
        <v>0</v>
      </c>
      <c r="U95">
        <f t="shared" si="25"/>
        <v>36</v>
      </c>
    </row>
    <row r="96" spans="4:21" x14ac:dyDescent="0.25">
      <c r="D96">
        <v>87</v>
      </c>
      <c r="E96" s="1">
        <v>41838</v>
      </c>
      <c r="F96" t="b">
        <f t="shared" si="16"/>
        <v>0</v>
      </c>
      <c r="G96">
        <f t="shared" si="17"/>
        <v>7</v>
      </c>
      <c r="I96">
        <f t="shared" si="18"/>
        <v>1</v>
      </c>
      <c r="J96">
        <f t="shared" si="19"/>
        <v>1</v>
      </c>
      <c r="K96">
        <f t="shared" si="22"/>
        <v>0.44</v>
      </c>
      <c r="M96">
        <f t="shared" si="20"/>
        <v>440</v>
      </c>
      <c r="N96">
        <f t="shared" si="23"/>
        <v>73</v>
      </c>
      <c r="O96">
        <f t="shared" si="26"/>
        <v>81</v>
      </c>
      <c r="P96">
        <f t="shared" si="24"/>
        <v>3442</v>
      </c>
      <c r="R96">
        <f t="shared" si="14"/>
        <v>36</v>
      </c>
      <c r="S96">
        <f t="shared" si="21"/>
        <v>3406</v>
      </c>
      <c r="T96">
        <f t="shared" si="15"/>
        <v>0</v>
      </c>
      <c r="U96">
        <f t="shared" si="25"/>
        <v>36</v>
      </c>
    </row>
    <row r="97" spans="4:21" x14ac:dyDescent="0.25">
      <c r="D97">
        <v>88</v>
      </c>
      <c r="E97" s="1">
        <v>41839</v>
      </c>
      <c r="F97" t="b">
        <f t="shared" si="16"/>
        <v>1</v>
      </c>
      <c r="G97">
        <f t="shared" si="17"/>
        <v>7</v>
      </c>
      <c r="I97">
        <f t="shared" si="18"/>
        <v>1</v>
      </c>
      <c r="J97">
        <f t="shared" si="19"/>
        <v>1</v>
      </c>
      <c r="K97">
        <f t="shared" si="22"/>
        <v>0.44</v>
      </c>
      <c r="M97">
        <f t="shared" si="20"/>
        <v>440</v>
      </c>
      <c r="N97">
        <f t="shared" si="23"/>
        <v>73</v>
      </c>
      <c r="O97">
        <f t="shared" si="26"/>
        <v>81</v>
      </c>
      <c r="P97">
        <f t="shared" si="24"/>
        <v>3487</v>
      </c>
      <c r="R97">
        <f t="shared" si="14"/>
        <v>100</v>
      </c>
      <c r="S97">
        <f t="shared" si="21"/>
        <v>3387</v>
      </c>
      <c r="T97">
        <f t="shared" si="15"/>
        <v>0</v>
      </c>
      <c r="U97">
        <f t="shared" si="25"/>
        <v>100</v>
      </c>
    </row>
    <row r="98" spans="4:21" x14ac:dyDescent="0.25">
      <c r="D98">
        <v>89</v>
      </c>
      <c r="E98" s="1">
        <v>41840</v>
      </c>
      <c r="F98" t="b">
        <f t="shared" si="16"/>
        <v>1</v>
      </c>
      <c r="G98">
        <f t="shared" si="17"/>
        <v>7</v>
      </c>
      <c r="I98">
        <f t="shared" si="18"/>
        <v>1</v>
      </c>
      <c r="J98">
        <f t="shared" si="19"/>
        <v>1</v>
      </c>
      <c r="K98">
        <f t="shared" si="22"/>
        <v>0.44</v>
      </c>
      <c r="M98">
        <f t="shared" si="20"/>
        <v>440</v>
      </c>
      <c r="N98">
        <f t="shared" si="23"/>
        <v>73</v>
      </c>
      <c r="O98">
        <f t="shared" si="26"/>
        <v>81</v>
      </c>
      <c r="P98">
        <f t="shared" si="24"/>
        <v>3468</v>
      </c>
      <c r="R98">
        <f t="shared" si="14"/>
        <v>100</v>
      </c>
      <c r="S98">
        <f t="shared" si="21"/>
        <v>3368</v>
      </c>
      <c r="T98">
        <f t="shared" si="15"/>
        <v>0</v>
      </c>
      <c r="U98">
        <f t="shared" si="25"/>
        <v>100</v>
      </c>
    </row>
    <row r="99" spans="4:21" x14ac:dyDescent="0.25">
      <c r="D99">
        <v>90</v>
      </c>
      <c r="E99" s="1">
        <v>41841</v>
      </c>
      <c r="F99" t="b">
        <f t="shared" si="16"/>
        <v>0</v>
      </c>
      <c r="G99">
        <f t="shared" si="17"/>
        <v>7</v>
      </c>
      <c r="I99">
        <f t="shared" si="18"/>
        <v>1</v>
      </c>
      <c r="J99">
        <f t="shared" si="19"/>
        <v>1</v>
      </c>
      <c r="K99">
        <f t="shared" si="22"/>
        <v>0.44</v>
      </c>
      <c r="M99">
        <f t="shared" si="20"/>
        <v>440</v>
      </c>
      <c r="N99">
        <f t="shared" si="23"/>
        <v>73</v>
      </c>
      <c r="O99">
        <f t="shared" si="26"/>
        <v>81</v>
      </c>
      <c r="P99">
        <f t="shared" si="24"/>
        <v>3449</v>
      </c>
      <c r="R99">
        <f t="shared" si="14"/>
        <v>36</v>
      </c>
      <c r="S99">
        <f t="shared" si="21"/>
        <v>3413</v>
      </c>
      <c r="T99">
        <f t="shared" si="15"/>
        <v>0</v>
      </c>
      <c r="U99">
        <f t="shared" si="25"/>
        <v>36</v>
      </c>
    </row>
    <row r="100" spans="4:21" x14ac:dyDescent="0.25">
      <c r="D100">
        <v>91</v>
      </c>
      <c r="E100" s="1">
        <v>41842</v>
      </c>
      <c r="F100" t="b">
        <f t="shared" si="16"/>
        <v>0</v>
      </c>
      <c r="G100">
        <f t="shared" si="17"/>
        <v>7</v>
      </c>
      <c r="I100">
        <f t="shared" si="18"/>
        <v>1</v>
      </c>
      <c r="J100">
        <f t="shared" si="19"/>
        <v>1</v>
      </c>
      <c r="K100">
        <f t="shared" si="22"/>
        <v>0.44</v>
      </c>
      <c r="M100">
        <f t="shared" si="20"/>
        <v>440</v>
      </c>
      <c r="N100">
        <f t="shared" si="23"/>
        <v>73</v>
      </c>
      <c r="O100">
        <f t="shared" si="26"/>
        <v>73</v>
      </c>
      <c r="P100">
        <f t="shared" si="24"/>
        <v>3486</v>
      </c>
      <c r="R100">
        <f t="shared" si="14"/>
        <v>36</v>
      </c>
      <c r="S100">
        <f t="shared" si="21"/>
        <v>3450</v>
      </c>
      <c r="T100">
        <f t="shared" si="15"/>
        <v>0</v>
      </c>
      <c r="U100">
        <f t="shared" si="25"/>
        <v>36</v>
      </c>
    </row>
    <row r="101" spans="4:21" x14ac:dyDescent="0.25">
      <c r="D101">
        <v>92</v>
      </c>
      <c r="E101" s="1">
        <v>41843</v>
      </c>
      <c r="F101" t="b">
        <f t="shared" si="16"/>
        <v>0</v>
      </c>
      <c r="G101">
        <f t="shared" si="17"/>
        <v>7</v>
      </c>
      <c r="I101">
        <f t="shared" si="18"/>
        <v>1</v>
      </c>
      <c r="J101">
        <f t="shared" si="19"/>
        <v>0.9</v>
      </c>
      <c r="K101">
        <f t="shared" si="22"/>
        <v>0.4</v>
      </c>
      <c r="M101">
        <f t="shared" si="20"/>
        <v>400</v>
      </c>
      <c r="N101">
        <f t="shared" si="23"/>
        <v>73</v>
      </c>
      <c r="O101">
        <f t="shared" si="26"/>
        <v>73</v>
      </c>
      <c r="P101">
        <f t="shared" si="24"/>
        <v>3523</v>
      </c>
      <c r="R101">
        <f t="shared" ref="R101:R143" si="27">F101*64 + 36</f>
        <v>36</v>
      </c>
      <c r="S101">
        <f t="shared" si="21"/>
        <v>3487</v>
      </c>
      <c r="T101">
        <f t="shared" si="15"/>
        <v>0</v>
      </c>
      <c r="U101">
        <f t="shared" si="25"/>
        <v>36</v>
      </c>
    </row>
    <row r="102" spans="4:21" x14ac:dyDescent="0.25">
      <c r="D102">
        <v>93</v>
      </c>
      <c r="E102" s="1">
        <v>41844</v>
      </c>
      <c r="F102" t="b">
        <f t="shared" si="16"/>
        <v>0</v>
      </c>
      <c r="G102">
        <f t="shared" si="17"/>
        <v>7</v>
      </c>
      <c r="I102">
        <f t="shared" si="18"/>
        <v>1</v>
      </c>
      <c r="J102">
        <f t="shared" si="19"/>
        <v>1</v>
      </c>
      <c r="K102">
        <f t="shared" si="22"/>
        <v>0.4</v>
      </c>
      <c r="M102">
        <f t="shared" si="20"/>
        <v>400</v>
      </c>
      <c r="N102">
        <f t="shared" si="23"/>
        <v>66</v>
      </c>
      <c r="O102">
        <f t="shared" si="26"/>
        <v>73</v>
      </c>
      <c r="P102">
        <f t="shared" si="24"/>
        <v>3560</v>
      </c>
      <c r="R102">
        <f t="shared" si="27"/>
        <v>36</v>
      </c>
      <c r="S102">
        <f t="shared" si="21"/>
        <v>3524</v>
      </c>
      <c r="T102">
        <f t="shared" si="15"/>
        <v>0</v>
      </c>
      <c r="U102">
        <f t="shared" si="25"/>
        <v>36</v>
      </c>
    </row>
    <row r="103" spans="4:21" x14ac:dyDescent="0.25">
      <c r="D103">
        <v>94</v>
      </c>
      <c r="E103" s="1">
        <v>41845</v>
      </c>
      <c r="F103" t="b">
        <f t="shared" si="16"/>
        <v>0</v>
      </c>
      <c r="G103">
        <f t="shared" si="17"/>
        <v>7</v>
      </c>
      <c r="I103">
        <f t="shared" si="18"/>
        <v>1</v>
      </c>
      <c r="J103">
        <f t="shared" si="19"/>
        <v>1</v>
      </c>
      <c r="K103">
        <f t="shared" si="22"/>
        <v>0.4</v>
      </c>
      <c r="M103">
        <f t="shared" si="20"/>
        <v>400</v>
      </c>
      <c r="N103">
        <f t="shared" si="23"/>
        <v>66</v>
      </c>
      <c r="O103">
        <f t="shared" si="26"/>
        <v>73</v>
      </c>
      <c r="P103">
        <f t="shared" si="24"/>
        <v>3597</v>
      </c>
      <c r="R103">
        <f t="shared" si="27"/>
        <v>36</v>
      </c>
      <c r="S103">
        <f t="shared" si="21"/>
        <v>3561</v>
      </c>
      <c r="T103">
        <f t="shared" si="15"/>
        <v>0</v>
      </c>
      <c r="U103">
        <f t="shared" si="25"/>
        <v>36</v>
      </c>
    </row>
    <row r="104" spans="4:21" x14ac:dyDescent="0.25">
      <c r="D104">
        <v>95</v>
      </c>
      <c r="E104" s="1">
        <v>41846</v>
      </c>
      <c r="F104" t="b">
        <f t="shared" si="16"/>
        <v>1</v>
      </c>
      <c r="G104">
        <f t="shared" si="17"/>
        <v>7</v>
      </c>
      <c r="I104">
        <f t="shared" si="18"/>
        <v>1</v>
      </c>
      <c r="J104">
        <f t="shared" si="19"/>
        <v>1</v>
      </c>
      <c r="K104">
        <f t="shared" si="22"/>
        <v>0.4</v>
      </c>
      <c r="M104">
        <f t="shared" si="20"/>
        <v>400</v>
      </c>
      <c r="N104">
        <f t="shared" si="23"/>
        <v>66</v>
      </c>
      <c r="O104">
        <f t="shared" si="26"/>
        <v>73</v>
      </c>
      <c r="P104">
        <f t="shared" si="24"/>
        <v>3634</v>
      </c>
      <c r="R104">
        <f t="shared" si="27"/>
        <v>100</v>
      </c>
      <c r="S104">
        <f t="shared" si="21"/>
        <v>3534</v>
      </c>
      <c r="T104">
        <f t="shared" si="15"/>
        <v>0</v>
      </c>
      <c r="U104">
        <f t="shared" si="25"/>
        <v>100</v>
      </c>
    </row>
    <row r="105" spans="4:21" x14ac:dyDescent="0.25">
      <c r="D105">
        <v>96</v>
      </c>
      <c r="E105" s="1">
        <v>41847</v>
      </c>
      <c r="F105" t="b">
        <f t="shared" si="16"/>
        <v>1</v>
      </c>
      <c r="G105">
        <f t="shared" si="17"/>
        <v>7</v>
      </c>
      <c r="I105">
        <f t="shared" si="18"/>
        <v>1</v>
      </c>
      <c r="J105">
        <f t="shared" si="19"/>
        <v>1</v>
      </c>
      <c r="K105">
        <f t="shared" si="22"/>
        <v>0.4</v>
      </c>
      <c r="M105">
        <f t="shared" si="20"/>
        <v>400</v>
      </c>
      <c r="N105">
        <f t="shared" si="23"/>
        <v>66</v>
      </c>
      <c r="O105">
        <f t="shared" si="26"/>
        <v>73</v>
      </c>
      <c r="P105">
        <f t="shared" si="24"/>
        <v>3607</v>
      </c>
      <c r="R105">
        <f t="shared" si="27"/>
        <v>100</v>
      </c>
      <c r="S105">
        <f t="shared" si="21"/>
        <v>3507</v>
      </c>
      <c r="T105">
        <f t="shared" si="15"/>
        <v>0</v>
      </c>
      <c r="U105">
        <f t="shared" si="25"/>
        <v>100</v>
      </c>
    </row>
    <row r="106" spans="4:21" x14ac:dyDescent="0.25">
      <c r="D106">
        <v>97</v>
      </c>
      <c r="E106" s="1">
        <v>41848</v>
      </c>
      <c r="F106" t="b">
        <f t="shared" si="16"/>
        <v>0</v>
      </c>
      <c r="G106">
        <f t="shared" si="17"/>
        <v>7</v>
      </c>
      <c r="I106">
        <f t="shared" si="18"/>
        <v>1</v>
      </c>
      <c r="J106">
        <f t="shared" si="19"/>
        <v>1</v>
      </c>
      <c r="K106">
        <f t="shared" si="22"/>
        <v>0.4</v>
      </c>
      <c r="M106">
        <f t="shared" si="20"/>
        <v>400</v>
      </c>
      <c r="N106">
        <f t="shared" si="23"/>
        <v>66</v>
      </c>
      <c r="O106">
        <f t="shared" si="26"/>
        <v>73</v>
      </c>
      <c r="P106">
        <f t="shared" si="24"/>
        <v>3580</v>
      </c>
      <c r="R106">
        <f t="shared" si="27"/>
        <v>36</v>
      </c>
      <c r="S106">
        <f t="shared" si="21"/>
        <v>3544</v>
      </c>
      <c r="T106">
        <f t="shared" si="15"/>
        <v>0</v>
      </c>
      <c r="U106">
        <f t="shared" si="25"/>
        <v>36</v>
      </c>
    </row>
    <row r="107" spans="4:21" x14ac:dyDescent="0.25">
      <c r="D107">
        <v>98</v>
      </c>
      <c r="E107" s="1">
        <v>41849</v>
      </c>
      <c r="F107" t="b">
        <f t="shared" si="16"/>
        <v>0</v>
      </c>
      <c r="G107">
        <f t="shared" si="17"/>
        <v>7</v>
      </c>
      <c r="I107">
        <f t="shared" si="18"/>
        <v>1</v>
      </c>
      <c r="J107">
        <f t="shared" si="19"/>
        <v>1</v>
      </c>
      <c r="K107">
        <f t="shared" si="22"/>
        <v>0.4</v>
      </c>
      <c r="M107">
        <f t="shared" si="20"/>
        <v>400</v>
      </c>
      <c r="N107">
        <f t="shared" si="23"/>
        <v>66</v>
      </c>
      <c r="O107">
        <f t="shared" si="26"/>
        <v>66</v>
      </c>
      <c r="P107">
        <f t="shared" si="24"/>
        <v>3610</v>
      </c>
      <c r="R107">
        <f t="shared" si="27"/>
        <v>36</v>
      </c>
      <c r="S107">
        <f t="shared" si="21"/>
        <v>3574</v>
      </c>
      <c r="T107">
        <f t="shared" si="15"/>
        <v>0</v>
      </c>
      <c r="U107">
        <f t="shared" si="25"/>
        <v>36</v>
      </c>
    </row>
    <row r="108" spans="4:21" x14ac:dyDescent="0.25">
      <c r="D108">
        <v>99</v>
      </c>
      <c r="E108" s="1">
        <v>41850</v>
      </c>
      <c r="F108" t="b">
        <f t="shared" si="16"/>
        <v>0</v>
      </c>
      <c r="G108">
        <f t="shared" si="17"/>
        <v>7</v>
      </c>
      <c r="I108">
        <f t="shared" si="18"/>
        <v>1</v>
      </c>
      <c r="J108">
        <f t="shared" si="19"/>
        <v>0.9</v>
      </c>
      <c r="K108">
        <f t="shared" si="22"/>
        <v>0.36</v>
      </c>
      <c r="M108">
        <f t="shared" si="20"/>
        <v>360</v>
      </c>
      <c r="N108">
        <f t="shared" si="23"/>
        <v>66</v>
      </c>
      <c r="O108">
        <f t="shared" si="26"/>
        <v>66</v>
      </c>
      <c r="P108">
        <f t="shared" si="24"/>
        <v>3640</v>
      </c>
      <c r="R108">
        <f t="shared" si="27"/>
        <v>36</v>
      </c>
      <c r="S108">
        <f t="shared" si="21"/>
        <v>3604</v>
      </c>
      <c r="T108">
        <f t="shared" si="15"/>
        <v>0</v>
      </c>
      <c r="U108">
        <f t="shared" si="25"/>
        <v>36</v>
      </c>
    </row>
    <row r="109" spans="4:21" x14ac:dyDescent="0.25">
      <c r="D109">
        <v>100</v>
      </c>
      <c r="E109" s="1">
        <v>41851</v>
      </c>
      <c r="F109" t="b">
        <f t="shared" si="16"/>
        <v>0</v>
      </c>
      <c r="G109">
        <f t="shared" si="17"/>
        <v>7</v>
      </c>
      <c r="I109">
        <f t="shared" si="18"/>
        <v>1</v>
      </c>
      <c r="J109">
        <f t="shared" si="19"/>
        <v>1</v>
      </c>
      <c r="K109">
        <f t="shared" si="22"/>
        <v>0.36</v>
      </c>
      <c r="M109">
        <f t="shared" si="20"/>
        <v>360</v>
      </c>
      <c r="N109">
        <f t="shared" si="23"/>
        <v>60</v>
      </c>
      <c r="O109">
        <f t="shared" si="26"/>
        <v>66</v>
      </c>
      <c r="P109">
        <f t="shared" si="24"/>
        <v>3670</v>
      </c>
      <c r="R109">
        <f t="shared" si="27"/>
        <v>36</v>
      </c>
      <c r="S109">
        <f t="shared" si="21"/>
        <v>3634</v>
      </c>
      <c r="T109">
        <f t="shared" si="15"/>
        <v>0</v>
      </c>
      <c r="U109">
        <f t="shared" si="25"/>
        <v>36</v>
      </c>
    </row>
    <row r="110" spans="4:21" x14ac:dyDescent="0.25">
      <c r="D110">
        <v>101</v>
      </c>
      <c r="E110" s="1">
        <v>41852</v>
      </c>
      <c r="F110" t="b">
        <f t="shared" si="16"/>
        <v>0</v>
      </c>
      <c r="G110">
        <f t="shared" si="17"/>
        <v>8</v>
      </c>
      <c r="I110">
        <f t="shared" si="18"/>
        <v>1</v>
      </c>
      <c r="J110">
        <f t="shared" si="19"/>
        <v>1</v>
      </c>
      <c r="K110">
        <f t="shared" si="22"/>
        <v>0.36</v>
      </c>
      <c r="M110">
        <f t="shared" si="20"/>
        <v>360</v>
      </c>
      <c r="N110">
        <f t="shared" si="23"/>
        <v>60</v>
      </c>
      <c r="O110">
        <f t="shared" si="26"/>
        <v>66</v>
      </c>
      <c r="P110">
        <f t="shared" si="24"/>
        <v>3700</v>
      </c>
      <c r="R110">
        <f t="shared" si="27"/>
        <v>36</v>
      </c>
      <c r="S110">
        <f t="shared" si="21"/>
        <v>3664</v>
      </c>
      <c r="T110">
        <f t="shared" si="15"/>
        <v>0</v>
      </c>
      <c r="U110">
        <f t="shared" si="25"/>
        <v>36</v>
      </c>
    </row>
    <row r="111" spans="4:21" x14ac:dyDescent="0.25">
      <c r="D111">
        <v>102</v>
      </c>
      <c r="E111" s="1">
        <v>41853</v>
      </c>
      <c r="F111" t="b">
        <f t="shared" si="16"/>
        <v>1</v>
      </c>
      <c r="G111">
        <f t="shared" si="17"/>
        <v>8</v>
      </c>
      <c r="I111">
        <f t="shared" si="18"/>
        <v>1</v>
      </c>
      <c r="J111">
        <f t="shared" si="19"/>
        <v>1</v>
      </c>
      <c r="K111">
        <f t="shared" si="22"/>
        <v>0.36</v>
      </c>
      <c r="M111">
        <f t="shared" si="20"/>
        <v>360</v>
      </c>
      <c r="N111">
        <f t="shared" si="23"/>
        <v>60</v>
      </c>
      <c r="O111">
        <f t="shared" si="26"/>
        <v>66</v>
      </c>
      <c r="P111">
        <f t="shared" si="24"/>
        <v>3730</v>
      </c>
      <c r="R111">
        <f t="shared" si="27"/>
        <v>100</v>
      </c>
      <c r="S111">
        <f t="shared" si="21"/>
        <v>3630</v>
      </c>
      <c r="T111">
        <f t="shared" si="15"/>
        <v>0</v>
      </c>
      <c r="U111">
        <f t="shared" si="25"/>
        <v>100</v>
      </c>
    </row>
    <row r="112" spans="4:21" x14ac:dyDescent="0.25">
      <c r="D112">
        <v>103</v>
      </c>
      <c r="E112" s="1">
        <v>41854</v>
      </c>
      <c r="F112" t="b">
        <f t="shared" si="16"/>
        <v>1</v>
      </c>
      <c r="G112">
        <f t="shared" si="17"/>
        <v>8</v>
      </c>
      <c r="I112">
        <f t="shared" si="18"/>
        <v>1</v>
      </c>
      <c r="J112">
        <f t="shared" si="19"/>
        <v>1</v>
      </c>
      <c r="K112">
        <f t="shared" si="22"/>
        <v>0.36</v>
      </c>
      <c r="M112">
        <f t="shared" si="20"/>
        <v>360</v>
      </c>
      <c r="N112">
        <f t="shared" si="23"/>
        <v>60</v>
      </c>
      <c r="O112">
        <f t="shared" si="26"/>
        <v>66</v>
      </c>
      <c r="P112">
        <f t="shared" si="24"/>
        <v>3696</v>
      </c>
      <c r="R112">
        <f t="shared" si="27"/>
        <v>100</v>
      </c>
      <c r="S112">
        <f t="shared" si="21"/>
        <v>3596</v>
      </c>
      <c r="T112">
        <f t="shared" si="15"/>
        <v>0</v>
      </c>
      <c r="U112">
        <f t="shared" si="25"/>
        <v>100</v>
      </c>
    </row>
    <row r="113" spans="4:21" x14ac:dyDescent="0.25">
      <c r="D113">
        <v>104</v>
      </c>
      <c r="E113" s="1">
        <v>41855</v>
      </c>
      <c r="F113" t="b">
        <f t="shared" si="16"/>
        <v>0</v>
      </c>
      <c r="G113">
        <f t="shared" si="17"/>
        <v>8</v>
      </c>
      <c r="I113">
        <f t="shared" si="18"/>
        <v>1</v>
      </c>
      <c r="J113">
        <f t="shared" si="19"/>
        <v>1</v>
      </c>
      <c r="K113">
        <f t="shared" si="22"/>
        <v>0.36</v>
      </c>
      <c r="M113">
        <f t="shared" si="20"/>
        <v>360</v>
      </c>
      <c r="N113">
        <f t="shared" si="23"/>
        <v>60</v>
      </c>
      <c r="O113">
        <f t="shared" si="26"/>
        <v>66</v>
      </c>
      <c r="P113">
        <f t="shared" si="24"/>
        <v>3662</v>
      </c>
      <c r="R113">
        <f t="shared" si="27"/>
        <v>36</v>
      </c>
      <c r="S113">
        <f t="shared" si="21"/>
        <v>3626</v>
      </c>
      <c r="T113">
        <f t="shared" si="15"/>
        <v>0</v>
      </c>
      <c r="U113">
        <f t="shared" si="25"/>
        <v>36</v>
      </c>
    </row>
    <row r="114" spans="4:21" x14ac:dyDescent="0.25">
      <c r="D114">
        <v>105</v>
      </c>
      <c r="E114" s="1">
        <v>41856</v>
      </c>
      <c r="F114" t="b">
        <f t="shared" si="16"/>
        <v>0</v>
      </c>
      <c r="G114">
        <f t="shared" si="17"/>
        <v>8</v>
      </c>
      <c r="I114">
        <f t="shared" si="18"/>
        <v>1</v>
      </c>
      <c r="J114">
        <f t="shared" si="19"/>
        <v>1</v>
      </c>
      <c r="K114">
        <f t="shared" si="22"/>
        <v>0.36</v>
      </c>
      <c r="M114">
        <f t="shared" si="20"/>
        <v>360</v>
      </c>
      <c r="N114">
        <f t="shared" si="23"/>
        <v>60</v>
      </c>
      <c r="O114">
        <f t="shared" si="26"/>
        <v>60</v>
      </c>
      <c r="P114">
        <f t="shared" si="24"/>
        <v>3686</v>
      </c>
      <c r="R114">
        <f t="shared" si="27"/>
        <v>36</v>
      </c>
      <c r="S114">
        <f t="shared" si="21"/>
        <v>3650</v>
      </c>
      <c r="T114">
        <f t="shared" si="15"/>
        <v>0</v>
      </c>
      <c r="U114">
        <f t="shared" si="25"/>
        <v>36</v>
      </c>
    </row>
    <row r="115" spans="4:21" x14ac:dyDescent="0.25">
      <c r="D115">
        <v>106</v>
      </c>
      <c r="E115" s="1">
        <v>41857</v>
      </c>
      <c r="F115" t="b">
        <f t="shared" si="16"/>
        <v>0</v>
      </c>
      <c r="G115">
        <f t="shared" si="17"/>
        <v>8</v>
      </c>
      <c r="I115">
        <f t="shared" si="18"/>
        <v>1</v>
      </c>
      <c r="J115">
        <f t="shared" si="19"/>
        <v>0.9</v>
      </c>
      <c r="K115">
        <f t="shared" si="22"/>
        <v>0.32</v>
      </c>
      <c r="M115">
        <f t="shared" si="20"/>
        <v>320</v>
      </c>
      <c r="N115">
        <f t="shared" si="23"/>
        <v>60</v>
      </c>
      <c r="O115">
        <f t="shared" si="26"/>
        <v>60</v>
      </c>
      <c r="P115">
        <f t="shared" si="24"/>
        <v>3710</v>
      </c>
      <c r="R115">
        <f t="shared" si="27"/>
        <v>36</v>
      </c>
      <c r="S115">
        <f t="shared" si="21"/>
        <v>3674</v>
      </c>
      <c r="T115">
        <f t="shared" si="15"/>
        <v>0</v>
      </c>
      <c r="U115">
        <f t="shared" si="25"/>
        <v>36</v>
      </c>
    </row>
    <row r="116" spans="4:21" x14ac:dyDescent="0.25">
      <c r="D116">
        <v>107</v>
      </c>
      <c r="E116" s="1">
        <v>41858</v>
      </c>
      <c r="F116" t="b">
        <f t="shared" si="16"/>
        <v>0</v>
      </c>
      <c r="G116">
        <f t="shared" si="17"/>
        <v>8</v>
      </c>
      <c r="I116">
        <f t="shared" si="18"/>
        <v>1</v>
      </c>
      <c r="J116">
        <f t="shared" si="19"/>
        <v>1</v>
      </c>
      <c r="K116">
        <f t="shared" si="22"/>
        <v>0.32</v>
      </c>
      <c r="M116">
        <f t="shared" si="20"/>
        <v>320</v>
      </c>
      <c r="N116">
        <f t="shared" si="23"/>
        <v>53</v>
      </c>
      <c r="O116">
        <f t="shared" si="26"/>
        <v>60</v>
      </c>
      <c r="P116">
        <f t="shared" si="24"/>
        <v>3734</v>
      </c>
      <c r="R116">
        <f t="shared" si="27"/>
        <v>36</v>
      </c>
      <c r="S116">
        <f t="shared" si="21"/>
        <v>3698</v>
      </c>
      <c r="T116">
        <f t="shared" si="15"/>
        <v>0</v>
      </c>
      <c r="U116">
        <f t="shared" si="25"/>
        <v>36</v>
      </c>
    </row>
    <row r="117" spans="4:21" x14ac:dyDescent="0.25">
      <c r="D117">
        <v>108</v>
      </c>
      <c r="E117" s="1">
        <v>41859</v>
      </c>
      <c r="F117" t="b">
        <f t="shared" si="16"/>
        <v>0</v>
      </c>
      <c r="G117">
        <f t="shared" si="17"/>
        <v>8</v>
      </c>
      <c r="I117">
        <f t="shared" si="18"/>
        <v>1</v>
      </c>
      <c r="J117">
        <f t="shared" si="19"/>
        <v>1</v>
      </c>
      <c r="K117">
        <f t="shared" si="22"/>
        <v>0.32</v>
      </c>
      <c r="M117">
        <f t="shared" si="20"/>
        <v>320</v>
      </c>
      <c r="N117">
        <f t="shared" si="23"/>
        <v>53</v>
      </c>
      <c r="O117">
        <f t="shared" si="26"/>
        <v>60</v>
      </c>
      <c r="P117">
        <f t="shared" si="24"/>
        <v>3758</v>
      </c>
      <c r="R117">
        <f t="shared" si="27"/>
        <v>36</v>
      </c>
      <c r="S117">
        <f t="shared" si="21"/>
        <v>3722</v>
      </c>
      <c r="T117">
        <f t="shared" si="15"/>
        <v>0</v>
      </c>
      <c r="U117">
        <f t="shared" si="25"/>
        <v>36</v>
      </c>
    </row>
    <row r="118" spans="4:21" x14ac:dyDescent="0.25">
      <c r="D118">
        <v>109</v>
      </c>
      <c r="E118" s="1">
        <v>41860</v>
      </c>
      <c r="F118" t="b">
        <f t="shared" si="16"/>
        <v>1</v>
      </c>
      <c r="G118">
        <f t="shared" si="17"/>
        <v>8</v>
      </c>
      <c r="I118">
        <f t="shared" si="18"/>
        <v>1</v>
      </c>
      <c r="J118">
        <f t="shared" si="19"/>
        <v>1</v>
      </c>
      <c r="K118">
        <f t="shared" si="22"/>
        <v>0.32</v>
      </c>
      <c r="M118">
        <f t="shared" si="20"/>
        <v>320</v>
      </c>
      <c r="N118">
        <f t="shared" si="23"/>
        <v>53</v>
      </c>
      <c r="O118">
        <f t="shared" si="26"/>
        <v>60</v>
      </c>
      <c r="P118">
        <f t="shared" si="24"/>
        <v>3782</v>
      </c>
      <c r="R118">
        <f t="shared" si="27"/>
        <v>100</v>
      </c>
      <c r="S118">
        <f t="shared" si="21"/>
        <v>3682</v>
      </c>
      <c r="T118">
        <f t="shared" si="15"/>
        <v>0</v>
      </c>
      <c r="U118">
        <f t="shared" si="25"/>
        <v>100</v>
      </c>
    </row>
    <row r="119" spans="4:21" x14ac:dyDescent="0.25">
      <c r="D119">
        <v>110</v>
      </c>
      <c r="E119" s="1">
        <v>41861</v>
      </c>
      <c r="F119" t="b">
        <f t="shared" si="16"/>
        <v>1</v>
      </c>
      <c r="G119">
        <f t="shared" si="17"/>
        <v>8</v>
      </c>
      <c r="I119">
        <f t="shared" si="18"/>
        <v>1</v>
      </c>
      <c r="J119">
        <f t="shared" si="19"/>
        <v>1</v>
      </c>
      <c r="K119">
        <f t="shared" si="22"/>
        <v>0.32</v>
      </c>
      <c r="M119">
        <f t="shared" si="20"/>
        <v>320</v>
      </c>
      <c r="N119">
        <f t="shared" si="23"/>
        <v>53</v>
      </c>
      <c r="O119">
        <f t="shared" si="26"/>
        <v>60</v>
      </c>
      <c r="P119">
        <f t="shared" si="24"/>
        <v>3742</v>
      </c>
      <c r="R119">
        <f t="shared" si="27"/>
        <v>100</v>
      </c>
      <c r="S119">
        <f t="shared" si="21"/>
        <v>3642</v>
      </c>
      <c r="T119">
        <f t="shared" si="15"/>
        <v>0</v>
      </c>
      <c r="U119">
        <f t="shared" si="25"/>
        <v>100</v>
      </c>
    </row>
    <row r="120" spans="4:21" x14ac:dyDescent="0.25">
      <c r="D120">
        <v>111</v>
      </c>
      <c r="E120" s="1">
        <v>41862</v>
      </c>
      <c r="F120" t="b">
        <f t="shared" si="16"/>
        <v>0</v>
      </c>
      <c r="G120">
        <f t="shared" si="17"/>
        <v>8</v>
      </c>
      <c r="I120">
        <f t="shared" si="18"/>
        <v>1</v>
      </c>
      <c r="J120">
        <f t="shared" si="19"/>
        <v>1</v>
      </c>
      <c r="K120">
        <f t="shared" si="22"/>
        <v>0.32</v>
      </c>
      <c r="M120">
        <f t="shared" si="20"/>
        <v>320</v>
      </c>
      <c r="N120">
        <f t="shared" si="23"/>
        <v>53</v>
      </c>
      <c r="O120">
        <f t="shared" si="26"/>
        <v>60</v>
      </c>
      <c r="P120">
        <f t="shared" si="24"/>
        <v>3702</v>
      </c>
      <c r="R120">
        <f t="shared" si="27"/>
        <v>36</v>
      </c>
      <c r="S120">
        <f t="shared" si="21"/>
        <v>3666</v>
      </c>
      <c r="T120">
        <f t="shared" si="15"/>
        <v>0</v>
      </c>
      <c r="U120">
        <f t="shared" si="25"/>
        <v>36</v>
      </c>
    </row>
    <row r="121" spans="4:21" x14ac:dyDescent="0.25">
      <c r="D121">
        <v>112</v>
      </c>
      <c r="E121" s="1">
        <v>41863</v>
      </c>
      <c r="F121" t="b">
        <f t="shared" si="16"/>
        <v>0</v>
      </c>
      <c r="G121">
        <f t="shared" si="17"/>
        <v>8</v>
      </c>
      <c r="I121">
        <f t="shared" si="18"/>
        <v>1</v>
      </c>
      <c r="J121">
        <f t="shared" si="19"/>
        <v>1</v>
      </c>
      <c r="K121">
        <f t="shared" si="22"/>
        <v>0.32</v>
      </c>
      <c r="M121">
        <f t="shared" si="20"/>
        <v>320</v>
      </c>
      <c r="N121">
        <f t="shared" si="23"/>
        <v>53</v>
      </c>
      <c r="O121">
        <f t="shared" si="26"/>
        <v>53</v>
      </c>
      <c r="P121">
        <f t="shared" si="24"/>
        <v>3719</v>
      </c>
      <c r="R121">
        <f t="shared" si="27"/>
        <v>36</v>
      </c>
      <c r="S121">
        <f t="shared" si="21"/>
        <v>3683</v>
      </c>
      <c r="T121">
        <f t="shared" si="15"/>
        <v>0</v>
      </c>
      <c r="U121">
        <f t="shared" si="25"/>
        <v>36</v>
      </c>
    </row>
    <row r="122" spans="4:21" x14ac:dyDescent="0.25">
      <c r="D122">
        <v>113</v>
      </c>
      <c r="E122" s="1">
        <v>41864</v>
      </c>
      <c r="F122" t="b">
        <f t="shared" si="16"/>
        <v>0</v>
      </c>
      <c r="G122">
        <f t="shared" si="17"/>
        <v>8</v>
      </c>
      <c r="I122">
        <f t="shared" si="18"/>
        <v>1</v>
      </c>
      <c r="J122">
        <f t="shared" si="19"/>
        <v>0.9</v>
      </c>
      <c r="K122">
        <f t="shared" si="22"/>
        <v>0.28999999999999998</v>
      </c>
      <c r="M122">
        <f t="shared" si="20"/>
        <v>290</v>
      </c>
      <c r="N122">
        <f t="shared" si="23"/>
        <v>53</v>
      </c>
      <c r="O122">
        <f t="shared" si="26"/>
        <v>53</v>
      </c>
      <c r="P122">
        <f t="shared" si="24"/>
        <v>3736</v>
      </c>
      <c r="R122">
        <f t="shared" si="27"/>
        <v>36</v>
      </c>
      <c r="S122">
        <f t="shared" si="21"/>
        <v>3700</v>
      </c>
      <c r="T122">
        <f t="shared" si="15"/>
        <v>0</v>
      </c>
      <c r="U122">
        <f t="shared" si="25"/>
        <v>36</v>
      </c>
    </row>
    <row r="123" spans="4:21" x14ac:dyDescent="0.25">
      <c r="D123">
        <v>114</v>
      </c>
      <c r="E123" s="1">
        <v>41865</v>
      </c>
      <c r="F123" t="b">
        <f t="shared" si="16"/>
        <v>0</v>
      </c>
      <c r="G123">
        <f t="shared" si="17"/>
        <v>8</v>
      </c>
      <c r="I123">
        <f t="shared" si="18"/>
        <v>1</v>
      </c>
      <c r="J123">
        <f t="shared" si="19"/>
        <v>1</v>
      </c>
      <c r="K123">
        <f t="shared" si="22"/>
        <v>0.28999999999999998</v>
      </c>
      <c r="M123">
        <f t="shared" si="20"/>
        <v>290</v>
      </c>
      <c r="N123">
        <f t="shared" si="23"/>
        <v>48</v>
      </c>
      <c r="O123">
        <f t="shared" si="26"/>
        <v>53</v>
      </c>
      <c r="P123">
        <f t="shared" si="24"/>
        <v>3753</v>
      </c>
      <c r="R123">
        <f t="shared" si="27"/>
        <v>36</v>
      </c>
      <c r="S123">
        <f t="shared" si="21"/>
        <v>3717</v>
      </c>
      <c r="T123">
        <f t="shared" si="15"/>
        <v>0</v>
      </c>
      <c r="U123">
        <f t="shared" si="25"/>
        <v>36</v>
      </c>
    </row>
    <row r="124" spans="4:21" x14ac:dyDescent="0.25">
      <c r="D124">
        <v>115</v>
      </c>
      <c r="E124" s="1">
        <v>41866</v>
      </c>
      <c r="F124" t="b">
        <f t="shared" si="16"/>
        <v>0</v>
      </c>
      <c r="G124">
        <f t="shared" si="17"/>
        <v>8</v>
      </c>
      <c r="I124">
        <f t="shared" si="18"/>
        <v>1</v>
      </c>
      <c r="J124">
        <f t="shared" si="19"/>
        <v>1</v>
      </c>
      <c r="K124">
        <f t="shared" si="22"/>
        <v>0.28999999999999998</v>
      </c>
      <c r="M124">
        <f t="shared" si="20"/>
        <v>290</v>
      </c>
      <c r="N124">
        <f t="shared" si="23"/>
        <v>48</v>
      </c>
      <c r="O124">
        <f t="shared" si="26"/>
        <v>53</v>
      </c>
      <c r="P124">
        <f t="shared" si="24"/>
        <v>3770</v>
      </c>
      <c r="R124">
        <f t="shared" si="27"/>
        <v>36</v>
      </c>
      <c r="S124">
        <f t="shared" si="21"/>
        <v>3734</v>
      </c>
      <c r="T124">
        <f t="shared" si="15"/>
        <v>0</v>
      </c>
      <c r="U124">
        <f t="shared" si="25"/>
        <v>36</v>
      </c>
    </row>
    <row r="125" spans="4:21" x14ac:dyDescent="0.25">
      <c r="D125">
        <v>116</v>
      </c>
      <c r="E125" s="1">
        <v>41867</v>
      </c>
      <c r="F125" t="b">
        <f t="shared" si="16"/>
        <v>1</v>
      </c>
      <c r="G125">
        <f t="shared" si="17"/>
        <v>8</v>
      </c>
      <c r="I125">
        <f t="shared" si="18"/>
        <v>1</v>
      </c>
      <c r="J125">
        <f t="shared" si="19"/>
        <v>1</v>
      </c>
      <c r="K125">
        <f t="shared" si="22"/>
        <v>0.28999999999999998</v>
      </c>
      <c r="M125">
        <f t="shared" si="20"/>
        <v>290</v>
      </c>
      <c r="N125">
        <f t="shared" si="23"/>
        <v>48</v>
      </c>
      <c r="O125">
        <f t="shared" si="26"/>
        <v>53</v>
      </c>
      <c r="P125">
        <f t="shared" si="24"/>
        <v>3787</v>
      </c>
      <c r="R125">
        <f t="shared" si="27"/>
        <v>100</v>
      </c>
      <c r="S125">
        <f t="shared" si="21"/>
        <v>3687</v>
      </c>
      <c r="T125">
        <f t="shared" si="15"/>
        <v>0</v>
      </c>
      <c r="U125">
        <f t="shared" si="25"/>
        <v>100</v>
      </c>
    </row>
    <row r="126" spans="4:21" x14ac:dyDescent="0.25">
      <c r="D126">
        <v>117</v>
      </c>
      <c r="E126" s="1">
        <v>41868</v>
      </c>
      <c r="F126" t="b">
        <f t="shared" si="16"/>
        <v>1</v>
      </c>
      <c r="G126">
        <f t="shared" si="17"/>
        <v>8</v>
      </c>
      <c r="I126">
        <f t="shared" si="18"/>
        <v>1</v>
      </c>
      <c r="J126">
        <f t="shared" si="19"/>
        <v>1</v>
      </c>
      <c r="K126">
        <f t="shared" si="22"/>
        <v>0.28999999999999998</v>
      </c>
      <c r="M126">
        <f t="shared" si="20"/>
        <v>290</v>
      </c>
      <c r="N126">
        <f t="shared" si="23"/>
        <v>48</v>
      </c>
      <c r="O126">
        <f t="shared" si="26"/>
        <v>53</v>
      </c>
      <c r="P126">
        <f t="shared" si="24"/>
        <v>3740</v>
      </c>
      <c r="R126">
        <f t="shared" si="27"/>
        <v>100</v>
      </c>
      <c r="S126">
        <f t="shared" si="21"/>
        <v>3640</v>
      </c>
      <c r="T126">
        <f t="shared" si="15"/>
        <v>0</v>
      </c>
      <c r="U126">
        <f t="shared" si="25"/>
        <v>100</v>
      </c>
    </row>
    <row r="127" spans="4:21" x14ac:dyDescent="0.25">
      <c r="D127">
        <v>118</v>
      </c>
      <c r="E127" s="1">
        <v>41869</v>
      </c>
      <c r="F127" t="b">
        <f t="shared" si="16"/>
        <v>0</v>
      </c>
      <c r="G127">
        <f t="shared" si="17"/>
        <v>8</v>
      </c>
      <c r="I127">
        <f t="shared" si="18"/>
        <v>1</v>
      </c>
      <c r="J127">
        <f t="shared" si="19"/>
        <v>1</v>
      </c>
      <c r="K127">
        <f t="shared" si="22"/>
        <v>0.28999999999999998</v>
      </c>
      <c r="M127">
        <f t="shared" si="20"/>
        <v>290</v>
      </c>
      <c r="N127">
        <f t="shared" si="23"/>
        <v>48</v>
      </c>
      <c r="O127">
        <f t="shared" si="26"/>
        <v>53</v>
      </c>
      <c r="P127">
        <f t="shared" si="24"/>
        <v>3693</v>
      </c>
      <c r="R127">
        <f t="shared" si="27"/>
        <v>36</v>
      </c>
      <c r="S127">
        <f t="shared" si="21"/>
        <v>3657</v>
      </c>
      <c r="T127">
        <f t="shared" si="15"/>
        <v>0</v>
      </c>
      <c r="U127">
        <f t="shared" si="25"/>
        <v>36</v>
      </c>
    </row>
    <row r="128" spans="4:21" x14ac:dyDescent="0.25">
      <c r="D128">
        <v>119</v>
      </c>
      <c r="E128" s="1">
        <v>41870</v>
      </c>
      <c r="F128" t="b">
        <f t="shared" si="16"/>
        <v>0</v>
      </c>
      <c r="G128">
        <f t="shared" si="17"/>
        <v>8</v>
      </c>
      <c r="I128">
        <f t="shared" si="18"/>
        <v>1</v>
      </c>
      <c r="J128">
        <f t="shared" si="19"/>
        <v>1</v>
      </c>
      <c r="K128">
        <f t="shared" si="22"/>
        <v>0.28999999999999998</v>
      </c>
      <c r="M128">
        <f t="shared" si="20"/>
        <v>290</v>
      </c>
      <c r="N128">
        <f t="shared" si="23"/>
        <v>48</v>
      </c>
      <c r="O128">
        <f t="shared" si="26"/>
        <v>48</v>
      </c>
      <c r="P128">
        <f t="shared" si="24"/>
        <v>3705</v>
      </c>
      <c r="R128">
        <f t="shared" si="27"/>
        <v>36</v>
      </c>
      <c r="S128">
        <f t="shared" si="21"/>
        <v>3669</v>
      </c>
      <c r="T128">
        <f t="shared" si="15"/>
        <v>0</v>
      </c>
      <c r="U128">
        <f t="shared" si="25"/>
        <v>36</v>
      </c>
    </row>
    <row r="129" spans="4:21" x14ac:dyDescent="0.25">
      <c r="D129">
        <v>120</v>
      </c>
      <c r="E129" s="1">
        <v>41871</v>
      </c>
      <c r="F129" t="b">
        <f t="shared" si="16"/>
        <v>0</v>
      </c>
      <c r="G129">
        <f t="shared" si="17"/>
        <v>8</v>
      </c>
      <c r="I129">
        <f t="shared" si="18"/>
        <v>1</v>
      </c>
      <c r="J129">
        <f t="shared" si="19"/>
        <v>0.9</v>
      </c>
      <c r="K129">
        <f t="shared" si="22"/>
        <v>0.26</v>
      </c>
      <c r="M129">
        <f t="shared" si="20"/>
        <v>260</v>
      </c>
      <c r="N129">
        <f t="shared" si="23"/>
        <v>48</v>
      </c>
      <c r="O129">
        <f t="shared" si="26"/>
        <v>48</v>
      </c>
      <c r="P129">
        <f t="shared" si="24"/>
        <v>3717</v>
      </c>
      <c r="R129">
        <f t="shared" si="27"/>
        <v>36</v>
      </c>
      <c r="S129">
        <f t="shared" si="21"/>
        <v>3681</v>
      </c>
      <c r="T129">
        <f t="shared" si="15"/>
        <v>0</v>
      </c>
      <c r="U129">
        <f t="shared" si="25"/>
        <v>36</v>
      </c>
    </row>
    <row r="130" spans="4:21" x14ac:dyDescent="0.25">
      <c r="D130">
        <v>121</v>
      </c>
      <c r="E130" s="1">
        <v>41872</v>
      </c>
      <c r="F130" t="b">
        <f t="shared" si="16"/>
        <v>0</v>
      </c>
      <c r="G130">
        <f t="shared" si="17"/>
        <v>8</v>
      </c>
      <c r="I130">
        <f t="shared" si="18"/>
        <v>1</v>
      </c>
      <c r="J130">
        <f t="shared" si="19"/>
        <v>1</v>
      </c>
      <c r="K130">
        <f t="shared" si="22"/>
        <v>0.26</v>
      </c>
      <c r="M130">
        <f t="shared" si="20"/>
        <v>260</v>
      </c>
      <c r="N130">
        <f t="shared" si="23"/>
        <v>43</v>
      </c>
      <c r="O130">
        <f t="shared" si="26"/>
        <v>48</v>
      </c>
      <c r="P130">
        <f t="shared" si="24"/>
        <v>3729</v>
      </c>
      <c r="R130">
        <f t="shared" si="27"/>
        <v>36</v>
      </c>
      <c r="S130">
        <f t="shared" si="21"/>
        <v>3693</v>
      </c>
      <c r="T130">
        <f t="shared" si="15"/>
        <v>0</v>
      </c>
      <c r="U130">
        <f t="shared" si="25"/>
        <v>36</v>
      </c>
    </row>
    <row r="131" spans="4:21" x14ac:dyDescent="0.25">
      <c r="D131">
        <v>122</v>
      </c>
      <c r="E131" s="1">
        <v>41873</v>
      </c>
      <c r="F131" t="b">
        <f t="shared" si="16"/>
        <v>0</v>
      </c>
      <c r="G131">
        <f t="shared" si="17"/>
        <v>8</v>
      </c>
      <c r="I131">
        <f t="shared" si="18"/>
        <v>1</v>
      </c>
      <c r="J131">
        <f t="shared" si="19"/>
        <v>1</v>
      </c>
      <c r="K131">
        <f t="shared" si="22"/>
        <v>0.26</v>
      </c>
      <c r="M131">
        <f t="shared" si="20"/>
        <v>260</v>
      </c>
      <c r="N131">
        <f t="shared" si="23"/>
        <v>43</v>
      </c>
      <c r="O131">
        <f t="shared" si="26"/>
        <v>48</v>
      </c>
      <c r="P131">
        <f t="shared" si="24"/>
        <v>3741</v>
      </c>
      <c r="R131">
        <f t="shared" si="27"/>
        <v>36</v>
      </c>
      <c r="S131">
        <f t="shared" si="21"/>
        <v>3705</v>
      </c>
      <c r="T131">
        <f t="shared" si="15"/>
        <v>0</v>
      </c>
      <c r="U131">
        <f t="shared" si="25"/>
        <v>36</v>
      </c>
    </row>
    <row r="132" spans="4:21" x14ac:dyDescent="0.25">
      <c r="D132">
        <v>123</v>
      </c>
      <c r="E132" s="1">
        <v>41874</v>
      </c>
      <c r="F132" t="b">
        <f t="shared" si="16"/>
        <v>1</v>
      </c>
      <c r="G132">
        <f t="shared" si="17"/>
        <v>8</v>
      </c>
      <c r="I132">
        <f t="shared" si="18"/>
        <v>1</v>
      </c>
      <c r="J132">
        <f t="shared" si="19"/>
        <v>1</v>
      </c>
      <c r="K132">
        <f t="shared" si="22"/>
        <v>0.26</v>
      </c>
      <c r="M132">
        <f t="shared" si="20"/>
        <v>260</v>
      </c>
      <c r="N132">
        <f t="shared" si="23"/>
        <v>43</v>
      </c>
      <c r="O132">
        <f t="shared" si="26"/>
        <v>48</v>
      </c>
      <c r="P132">
        <f t="shared" si="24"/>
        <v>3753</v>
      </c>
      <c r="R132">
        <f t="shared" si="27"/>
        <v>100</v>
      </c>
      <c r="S132">
        <f t="shared" si="21"/>
        <v>3653</v>
      </c>
      <c r="T132">
        <f t="shared" si="15"/>
        <v>0</v>
      </c>
      <c r="U132">
        <f t="shared" si="25"/>
        <v>100</v>
      </c>
    </row>
    <row r="133" spans="4:21" x14ac:dyDescent="0.25">
      <c r="D133">
        <v>124</v>
      </c>
      <c r="E133" s="1">
        <v>41875</v>
      </c>
      <c r="F133" t="b">
        <f t="shared" si="16"/>
        <v>1</v>
      </c>
      <c r="G133">
        <f t="shared" si="17"/>
        <v>8</v>
      </c>
      <c r="I133">
        <f t="shared" si="18"/>
        <v>1</v>
      </c>
      <c r="J133">
        <f t="shared" si="19"/>
        <v>1</v>
      </c>
      <c r="K133">
        <f t="shared" si="22"/>
        <v>0.26</v>
      </c>
      <c r="M133">
        <f t="shared" si="20"/>
        <v>260</v>
      </c>
      <c r="N133">
        <f t="shared" si="23"/>
        <v>43</v>
      </c>
      <c r="O133">
        <f t="shared" si="26"/>
        <v>48</v>
      </c>
      <c r="P133">
        <f t="shared" si="24"/>
        <v>3701</v>
      </c>
      <c r="R133">
        <f t="shared" si="27"/>
        <v>100</v>
      </c>
      <c r="S133">
        <f t="shared" si="21"/>
        <v>3601</v>
      </c>
      <c r="T133">
        <f t="shared" si="15"/>
        <v>0</v>
      </c>
      <c r="U133">
        <f t="shared" si="25"/>
        <v>100</v>
      </c>
    </row>
    <row r="134" spans="4:21" x14ac:dyDescent="0.25">
      <c r="D134">
        <v>125</v>
      </c>
      <c r="E134" s="1">
        <v>41876</v>
      </c>
      <c r="F134" t="b">
        <f t="shared" si="16"/>
        <v>0</v>
      </c>
      <c r="G134">
        <f t="shared" si="17"/>
        <v>8</v>
      </c>
      <c r="I134">
        <f t="shared" si="18"/>
        <v>1</v>
      </c>
      <c r="J134">
        <f t="shared" si="19"/>
        <v>1</v>
      </c>
      <c r="K134">
        <f t="shared" si="22"/>
        <v>0.26</v>
      </c>
      <c r="M134">
        <f t="shared" si="20"/>
        <v>260</v>
      </c>
      <c r="N134">
        <f t="shared" si="23"/>
        <v>43</v>
      </c>
      <c r="O134">
        <f t="shared" si="26"/>
        <v>48</v>
      </c>
      <c r="P134">
        <f t="shared" si="24"/>
        <v>3649</v>
      </c>
      <c r="R134">
        <f t="shared" si="27"/>
        <v>36</v>
      </c>
      <c r="S134">
        <f t="shared" si="21"/>
        <v>3613</v>
      </c>
      <c r="T134">
        <f t="shared" si="15"/>
        <v>0</v>
      </c>
      <c r="U134">
        <f t="shared" si="25"/>
        <v>36</v>
      </c>
    </row>
    <row r="135" spans="4:21" x14ac:dyDescent="0.25">
      <c r="D135">
        <v>126</v>
      </c>
      <c r="E135" s="1">
        <v>41877</v>
      </c>
      <c r="F135" t="b">
        <f t="shared" si="16"/>
        <v>0</v>
      </c>
      <c r="G135">
        <f t="shared" si="17"/>
        <v>8</v>
      </c>
      <c r="I135">
        <f t="shared" si="18"/>
        <v>1</v>
      </c>
      <c r="J135">
        <f t="shared" si="19"/>
        <v>1</v>
      </c>
      <c r="K135">
        <f t="shared" si="22"/>
        <v>0.26</v>
      </c>
      <c r="M135">
        <f t="shared" si="20"/>
        <v>260</v>
      </c>
      <c r="N135">
        <f t="shared" si="23"/>
        <v>43</v>
      </c>
      <c r="O135">
        <f t="shared" si="26"/>
        <v>43</v>
      </c>
      <c r="P135">
        <f t="shared" si="24"/>
        <v>3656</v>
      </c>
      <c r="R135">
        <f t="shared" si="27"/>
        <v>36</v>
      </c>
      <c r="S135">
        <f t="shared" si="21"/>
        <v>3620</v>
      </c>
      <c r="T135">
        <f t="shared" si="15"/>
        <v>0</v>
      </c>
      <c r="U135">
        <f t="shared" si="25"/>
        <v>36</v>
      </c>
    </row>
    <row r="136" spans="4:21" x14ac:dyDescent="0.25">
      <c r="D136">
        <v>127</v>
      </c>
      <c r="E136" s="1">
        <v>41878</v>
      </c>
      <c r="F136" t="b">
        <f t="shared" si="16"/>
        <v>0</v>
      </c>
      <c r="G136">
        <f t="shared" si="17"/>
        <v>8</v>
      </c>
      <c r="I136">
        <f t="shared" si="18"/>
        <v>1</v>
      </c>
      <c r="J136">
        <f t="shared" si="19"/>
        <v>0.9</v>
      </c>
      <c r="K136">
        <f t="shared" si="22"/>
        <v>0.23</v>
      </c>
      <c r="M136">
        <f t="shared" si="20"/>
        <v>230</v>
      </c>
      <c r="N136">
        <f t="shared" si="23"/>
        <v>43</v>
      </c>
      <c r="O136">
        <f t="shared" si="26"/>
        <v>43</v>
      </c>
      <c r="P136">
        <f t="shared" si="24"/>
        <v>3663</v>
      </c>
      <c r="R136">
        <f t="shared" si="27"/>
        <v>36</v>
      </c>
      <c r="S136">
        <f t="shared" si="21"/>
        <v>3627</v>
      </c>
      <c r="T136">
        <f t="shared" si="15"/>
        <v>0</v>
      </c>
      <c r="U136">
        <f t="shared" si="25"/>
        <v>36</v>
      </c>
    </row>
    <row r="137" spans="4:21" x14ac:dyDescent="0.25">
      <c r="D137">
        <v>128</v>
      </c>
      <c r="E137" s="1">
        <v>41879</v>
      </c>
      <c r="F137" t="b">
        <f t="shared" si="16"/>
        <v>0</v>
      </c>
      <c r="G137">
        <f t="shared" si="17"/>
        <v>8</v>
      </c>
      <c r="I137">
        <f t="shared" si="18"/>
        <v>1</v>
      </c>
      <c r="J137">
        <f t="shared" si="19"/>
        <v>1</v>
      </c>
      <c r="K137">
        <f t="shared" si="22"/>
        <v>0.23</v>
      </c>
      <c r="M137">
        <f t="shared" si="20"/>
        <v>230</v>
      </c>
      <c r="N137">
        <f t="shared" si="23"/>
        <v>38</v>
      </c>
      <c r="O137">
        <f t="shared" si="26"/>
        <v>43</v>
      </c>
      <c r="P137">
        <f t="shared" si="24"/>
        <v>3670</v>
      </c>
      <c r="R137">
        <f t="shared" si="27"/>
        <v>36</v>
      </c>
      <c r="S137">
        <f t="shared" si="21"/>
        <v>3634</v>
      </c>
      <c r="T137">
        <f t="shared" si="15"/>
        <v>0</v>
      </c>
      <c r="U137">
        <f t="shared" si="25"/>
        <v>36</v>
      </c>
    </row>
    <row r="138" spans="4:21" x14ac:dyDescent="0.25">
      <c r="D138">
        <v>129</v>
      </c>
      <c r="E138" s="1">
        <v>41880</v>
      </c>
      <c r="F138" t="b">
        <f t="shared" si="16"/>
        <v>0</v>
      </c>
      <c r="G138">
        <f t="shared" si="17"/>
        <v>8</v>
      </c>
      <c r="I138">
        <f t="shared" si="18"/>
        <v>1</v>
      </c>
      <c r="J138">
        <f t="shared" si="19"/>
        <v>1</v>
      </c>
      <c r="K138">
        <f t="shared" si="22"/>
        <v>0.23</v>
      </c>
      <c r="M138">
        <f t="shared" si="20"/>
        <v>230</v>
      </c>
      <c r="N138">
        <f t="shared" si="23"/>
        <v>38</v>
      </c>
      <c r="O138">
        <f t="shared" si="26"/>
        <v>43</v>
      </c>
      <c r="P138">
        <f t="shared" si="24"/>
        <v>3677</v>
      </c>
      <c r="R138">
        <f t="shared" si="27"/>
        <v>36</v>
      </c>
      <c r="S138">
        <f t="shared" si="21"/>
        <v>3641</v>
      </c>
      <c r="T138">
        <f t="shared" ref="T138:T169" si="28">IF(S138=0,R138-P138,0)</f>
        <v>0</v>
      </c>
      <c r="U138">
        <f t="shared" si="25"/>
        <v>36</v>
      </c>
    </row>
    <row r="139" spans="4:21" x14ac:dyDescent="0.25">
      <c r="D139">
        <v>130</v>
      </c>
      <c r="E139" s="1">
        <v>41881</v>
      </c>
      <c r="F139" t="b">
        <f t="shared" ref="F139:F169" si="29">WEEKDAY(E139,2) &gt;= 6</f>
        <v>1</v>
      </c>
      <c r="G139">
        <f t="shared" ref="G139:G169" si="30">MONTH(E139)</f>
        <v>8</v>
      </c>
      <c r="I139">
        <f t="shared" ref="I139:I202" si="31">IF(AND(E139&gt;=$C$3, E139&lt;$C$4), IF(MOD($C$3-E139, 7) = 0, 1.04, 1), 1)</f>
        <v>1</v>
      </c>
      <c r="J139">
        <f t="shared" ref="J139:J202" si="32">IF(E139&gt;=$C$4, IF(MOD($C$4-E139, 7) = 0, 0.9, 1), 1)</f>
        <v>1</v>
      </c>
      <c r="K139">
        <f t="shared" si="22"/>
        <v>0.23</v>
      </c>
      <c r="M139">
        <f t="shared" ref="M139:M169" si="33">K139*$C$2 * (1 / $C$6)</f>
        <v>230</v>
      </c>
      <c r="N139">
        <f t="shared" si="23"/>
        <v>38</v>
      </c>
      <c r="O139">
        <f t="shared" si="26"/>
        <v>43</v>
      </c>
      <c r="P139">
        <f t="shared" si="24"/>
        <v>3684</v>
      </c>
      <c r="R139">
        <f t="shared" si="27"/>
        <v>100</v>
      </c>
      <c r="S139">
        <f t="shared" ref="S139:S169" si="34">IF(P139-R139 &lt; 0, 0, P139-R139)</f>
        <v>3584</v>
      </c>
      <c r="T139">
        <f t="shared" si="28"/>
        <v>0</v>
      </c>
      <c r="U139">
        <f t="shared" si="25"/>
        <v>100</v>
      </c>
    </row>
    <row r="140" spans="4:21" x14ac:dyDescent="0.25">
      <c r="D140">
        <v>131</v>
      </c>
      <c r="E140" s="1">
        <v>41882</v>
      </c>
      <c r="F140" t="b">
        <f t="shared" si="29"/>
        <v>1</v>
      </c>
      <c r="G140">
        <f t="shared" si="30"/>
        <v>8</v>
      </c>
      <c r="I140">
        <f t="shared" si="31"/>
        <v>1</v>
      </c>
      <c r="J140">
        <f t="shared" si="32"/>
        <v>1</v>
      </c>
      <c r="K140">
        <f t="shared" ref="K140:K169" si="35">ROUND(K139*I140*J140, 2)</f>
        <v>0.23</v>
      </c>
      <c r="M140">
        <f t="shared" si="33"/>
        <v>230</v>
      </c>
      <c r="N140">
        <f t="shared" ref="N140:N169" si="36">ROUNDDOWN(M139/$C$5, 0)</f>
        <v>38</v>
      </c>
      <c r="O140">
        <f t="shared" si="26"/>
        <v>43</v>
      </c>
      <c r="P140">
        <f t="shared" ref="P140:P169" si="37">O140+S139</f>
        <v>3627</v>
      </c>
      <c r="R140">
        <f t="shared" si="27"/>
        <v>100</v>
      </c>
      <c r="S140">
        <f t="shared" si="34"/>
        <v>3527</v>
      </c>
      <c r="T140">
        <f t="shared" si="28"/>
        <v>0</v>
      </c>
      <c r="U140">
        <f t="shared" si="25"/>
        <v>100</v>
      </c>
    </row>
    <row r="141" spans="4:21" x14ac:dyDescent="0.25">
      <c r="D141">
        <v>132</v>
      </c>
      <c r="E141" s="1">
        <v>41883</v>
      </c>
      <c r="F141" t="b">
        <f t="shared" si="29"/>
        <v>0</v>
      </c>
      <c r="G141">
        <f t="shared" si="30"/>
        <v>9</v>
      </c>
      <c r="I141">
        <f t="shared" si="31"/>
        <v>1</v>
      </c>
      <c r="J141">
        <f t="shared" si="32"/>
        <v>1</v>
      </c>
      <c r="K141">
        <f t="shared" si="35"/>
        <v>0.23</v>
      </c>
      <c r="M141">
        <f t="shared" si="33"/>
        <v>230</v>
      </c>
      <c r="N141">
        <f t="shared" si="36"/>
        <v>38</v>
      </c>
      <c r="O141">
        <f t="shared" si="26"/>
        <v>43</v>
      </c>
      <c r="P141">
        <f t="shared" si="37"/>
        <v>3570</v>
      </c>
      <c r="R141">
        <f t="shared" si="27"/>
        <v>36</v>
      </c>
      <c r="S141">
        <f t="shared" si="34"/>
        <v>3534</v>
      </c>
      <c r="T141">
        <f t="shared" si="28"/>
        <v>0</v>
      </c>
      <c r="U141">
        <f t="shared" si="25"/>
        <v>36</v>
      </c>
    </row>
    <row r="142" spans="4:21" x14ac:dyDescent="0.25">
      <c r="D142">
        <v>133</v>
      </c>
      <c r="E142" s="1">
        <v>41884</v>
      </c>
      <c r="F142" t="b">
        <f t="shared" si="29"/>
        <v>0</v>
      </c>
      <c r="G142">
        <f t="shared" si="30"/>
        <v>9</v>
      </c>
      <c r="I142">
        <f t="shared" si="31"/>
        <v>1</v>
      </c>
      <c r="J142">
        <f t="shared" si="32"/>
        <v>1</v>
      </c>
      <c r="K142">
        <f t="shared" si="35"/>
        <v>0.23</v>
      </c>
      <c r="M142">
        <f t="shared" si="33"/>
        <v>230</v>
      </c>
      <c r="N142">
        <f t="shared" si="36"/>
        <v>38</v>
      </c>
      <c r="O142">
        <f t="shared" si="26"/>
        <v>38</v>
      </c>
      <c r="P142">
        <f t="shared" si="37"/>
        <v>3572</v>
      </c>
      <c r="R142">
        <f t="shared" si="27"/>
        <v>36</v>
      </c>
      <c r="S142">
        <f t="shared" si="34"/>
        <v>3536</v>
      </c>
      <c r="T142">
        <f t="shared" si="28"/>
        <v>0</v>
      </c>
      <c r="U142">
        <f t="shared" si="25"/>
        <v>36</v>
      </c>
    </row>
    <row r="143" spans="4:21" x14ac:dyDescent="0.25">
      <c r="D143">
        <v>134</v>
      </c>
      <c r="E143" s="1">
        <v>41885</v>
      </c>
      <c r="F143" t="b">
        <f t="shared" si="29"/>
        <v>0</v>
      </c>
      <c r="G143">
        <f t="shared" si="30"/>
        <v>9</v>
      </c>
      <c r="I143">
        <f t="shared" si="31"/>
        <v>1</v>
      </c>
      <c r="J143">
        <f t="shared" si="32"/>
        <v>0.9</v>
      </c>
      <c r="K143">
        <f t="shared" si="35"/>
        <v>0.21</v>
      </c>
      <c r="M143">
        <f t="shared" si="33"/>
        <v>210</v>
      </c>
      <c r="N143">
        <f t="shared" si="36"/>
        <v>38</v>
      </c>
      <c r="O143">
        <f t="shared" si="26"/>
        <v>38</v>
      </c>
      <c r="P143">
        <f t="shared" si="37"/>
        <v>3574</v>
      </c>
      <c r="R143">
        <f t="shared" si="27"/>
        <v>36</v>
      </c>
      <c r="S143">
        <f t="shared" si="34"/>
        <v>3538</v>
      </c>
      <c r="T143">
        <f t="shared" si="28"/>
        <v>0</v>
      </c>
      <c r="U143">
        <f t="shared" si="25"/>
        <v>36</v>
      </c>
    </row>
    <row r="144" spans="4:21" x14ac:dyDescent="0.25">
      <c r="D144">
        <v>135</v>
      </c>
      <c r="E144" s="1">
        <v>41886</v>
      </c>
      <c r="F144" t="b">
        <f t="shared" si="29"/>
        <v>0</v>
      </c>
      <c r="G144">
        <f t="shared" si="30"/>
        <v>9</v>
      </c>
      <c r="I144">
        <f t="shared" si="31"/>
        <v>1</v>
      </c>
      <c r="J144">
        <f t="shared" si="32"/>
        <v>1</v>
      </c>
      <c r="K144">
        <f t="shared" si="35"/>
        <v>0.21</v>
      </c>
      <c r="M144">
        <f t="shared" si="33"/>
        <v>210</v>
      </c>
      <c r="N144">
        <f t="shared" si="36"/>
        <v>35</v>
      </c>
      <c r="O144">
        <f t="shared" si="26"/>
        <v>38</v>
      </c>
      <c r="P144">
        <f t="shared" si="37"/>
        <v>3576</v>
      </c>
      <c r="R144">
        <f>F144*64 + 36</f>
        <v>36</v>
      </c>
      <c r="S144">
        <f t="shared" si="34"/>
        <v>3540</v>
      </c>
      <c r="T144">
        <f t="shared" si="28"/>
        <v>0</v>
      </c>
      <c r="U144">
        <f t="shared" si="25"/>
        <v>36</v>
      </c>
    </row>
    <row r="145" spans="4:21" x14ac:dyDescent="0.25">
      <c r="D145">
        <v>136</v>
      </c>
      <c r="E145" s="1">
        <v>41887</v>
      </c>
      <c r="F145" t="b">
        <f t="shared" si="29"/>
        <v>0</v>
      </c>
      <c r="G145">
        <f t="shared" si="30"/>
        <v>9</v>
      </c>
      <c r="I145">
        <f t="shared" si="31"/>
        <v>1</v>
      </c>
      <c r="J145">
        <f t="shared" si="32"/>
        <v>1</v>
      </c>
      <c r="K145">
        <f t="shared" si="35"/>
        <v>0.21</v>
      </c>
      <c r="M145">
        <f t="shared" si="33"/>
        <v>210</v>
      </c>
      <c r="N145">
        <f t="shared" si="36"/>
        <v>35</v>
      </c>
      <c r="O145">
        <f t="shared" si="26"/>
        <v>38</v>
      </c>
      <c r="P145">
        <f t="shared" si="37"/>
        <v>3578</v>
      </c>
      <c r="R145">
        <f>F145*64 + 36</f>
        <v>36</v>
      </c>
      <c r="S145">
        <f t="shared" si="34"/>
        <v>3542</v>
      </c>
      <c r="T145">
        <f t="shared" si="28"/>
        <v>0</v>
      </c>
      <c r="U145">
        <f t="shared" ref="U145:U169" si="38">P145-S145</f>
        <v>36</v>
      </c>
    </row>
    <row r="146" spans="4:21" x14ac:dyDescent="0.25">
      <c r="D146">
        <v>137</v>
      </c>
      <c r="E146" s="1">
        <v>41888</v>
      </c>
      <c r="F146" t="b">
        <f t="shared" si="29"/>
        <v>1</v>
      </c>
      <c r="G146">
        <f t="shared" si="30"/>
        <v>9</v>
      </c>
      <c r="I146">
        <f t="shared" si="31"/>
        <v>1</v>
      </c>
      <c r="J146">
        <f t="shared" si="32"/>
        <v>1</v>
      </c>
      <c r="K146">
        <f t="shared" si="35"/>
        <v>0.21</v>
      </c>
      <c r="M146">
        <f t="shared" si="33"/>
        <v>210</v>
      </c>
      <c r="N146">
        <f t="shared" si="36"/>
        <v>35</v>
      </c>
      <c r="O146">
        <f t="shared" si="26"/>
        <v>38</v>
      </c>
      <c r="P146">
        <f t="shared" si="37"/>
        <v>3580</v>
      </c>
      <c r="R146">
        <f>F146*64 + 36</f>
        <v>100</v>
      </c>
      <c r="S146">
        <f t="shared" si="34"/>
        <v>3480</v>
      </c>
      <c r="T146">
        <f t="shared" si="28"/>
        <v>0</v>
      </c>
      <c r="U146">
        <f t="shared" si="38"/>
        <v>100</v>
      </c>
    </row>
    <row r="147" spans="4:21" x14ac:dyDescent="0.25">
      <c r="D147">
        <v>138</v>
      </c>
      <c r="E147" s="1">
        <v>41889</v>
      </c>
      <c r="F147" t="b">
        <f t="shared" si="29"/>
        <v>1</v>
      </c>
      <c r="G147">
        <f t="shared" si="30"/>
        <v>9</v>
      </c>
      <c r="I147">
        <f t="shared" si="31"/>
        <v>1</v>
      </c>
      <c r="J147">
        <f t="shared" si="32"/>
        <v>1</v>
      </c>
      <c r="K147">
        <f t="shared" si="35"/>
        <v>0.21</v>
      </c>
      <c r="M147">
        <f t="shared" si="33"/>
        <v>210</v>
      </c>
      <c r="N147">
        <f t="shared" si="36"/>
        <v>35</v>
      </c>
      <c r="O147">
        <f t="shared" si="26"/>
        <v>38</v>
      </c>
      <c r="P147">
        <f t="shared" si="37"/>
        <v>3518</v>
      </c>
      <c r="R147">
        <f t="shared" ref="R147:R162" si="39">F147*64 + 36</f>
        <v>100</v>
      </c>
      <c r="S147">
        <f t="shared" si="34"/>
        <v>3418</v>
      </c>
      <c r="T147">
        <f t="shared" si="28"/>
        <v>0</v>
      </c>
      <c r="U147">
        <f t="shared" si="38"/>
        <v>100</v>
      </c>
    </row>
    <row r="148" spans="4:21" x14ac:dyDescent="0.25">
      <c r="D148">
        <v>139</v>
      </c>
      <c r="E148" s="1">
        <v>41890</v>
      </c>
      <c r="F148" t="b">
        <f t="shared" si="29"/>
        <v>0</v>
      </c>
      <c r="G148">
        <f t="shared" si="30"/>
        <v>9</v>
      </c>
      <c r="I148">
        <f t="shared" si="31"/>
        <v>1</v>
      </c>
      <c r="J148">
        <f t="shared" si="32"/>
        <v>1</v>
      </c>
      <c r="K148">
        <f t="shared" si="35"/>
        <v>0.21</v>
      </c>
      <c r="M148">
        <f t="shared" si="33"/>
        <v>210</v>
      </c>
      <c r="N148">
        <f t="shared" si="36"/>
        <v>35</v>
      </c>
      <c r="O148">
        <f t="shared" si="26"/>
        <v>38</v>
      </c>
      <c r="P148">
        <f t="shared" si="37"/>
        <v>3456</v>
      </c>
      <c r="R148">
        <f t="shared" si="39"/>
        <v>36</v>
      </c>
      <c r="S148">
        <f t="shared" si="34"/>
        <v>3420</v>
      </c>
      <c r="T148">
        <f t="shared" si="28"/>
        <v>0</v>
      </c>
      <c r="U148">
        <f t="shared" si="38"/>
        <v>36</v>
      </c>
    </row>
    <row r="149" spans="4:21" x14ac:dyDescent="0.25">
      <c r="D149">
        <v>140</v>
      </c>
      <c r="E149" s="1">
        <v>41891</v>
      </c>
      <c r="F149" t="b">
        <f t="shared" si="29"/>
        <v>0</v>
      </c>
      <c r="G149">
        <f t="shared" si="30"/>
        <v>9</v>
      </c>
      <c r="I149">
        <f t="shared" si="31"/>
        <v>1</v>
      </c>
      <c r="J149">
        <f t="shared" si="32"/>
        <v>1</v>
      </c>
      <c r="K149">
        <f t="shared" si="35"/>
        <v>0.21</v>
      </c>
      <c r="M149">
        <f t="shared" si="33"/>
        <v>210</v>
      </c>
      <c r="N149">
        <f t="shared" si="36"/>
        <v>35</v>
      </c>
      <c r="O149">
        <f t="shared" si="26"/>
        <v>35</v>
      </c>
      <c r="P149">
        <f t="shared" si="37"/>
        <v>3455</v>
      </c>
      <c r="R149">
        <f t="shared" si="39"/>
        <v>36</v>
      </c>
      <c r="S149">
        <f t="shared" si="34"/>
        <v>3419</v>
      </c>
      <c r="T149">
        <f t="shared" si="28"/>
        <v>0</v>
      </c>
      <c r="U149">
        <f t="shared" si="38"/>
        <v>36</v>
      </c>
    </row>
    <row r="150" spans="4:21" x14ac:dyDescent="0.25">
      <c r="D150">
        <v>141</v>
      </c>
      <c r="E150" s="1">
        <v>41892</v>
      </c>
      <c r="F150" t="b">
        <f t="shared" si="29"/>
        <v>0</v>
      </c>
      <c r="G150">
        <f t="shared" si="30"/>
        <v>9</v>
      </c>
      <c r="I150">
        <f t="shared" si="31"/>
        <v>1</v>
      </c>
      <c r="J150">
        <f t="shared" si="32"/>
        <v>0.9</v>
      </c>
      <c r="K150">
        <f t="shared" si="35"/>
        <v>0.19</v>
      </c>
      <c r="M150">
        <f t="shared" si="33"/>
        <v>190</v>
      </c>
      <c r="N150">
        <f t="shared" si="36"/>
        <v>35</v>
      </c>
      <c r="O150">
        <f t="shared" si="26"/>
        <v>35</v>
      </c>
      <c r="P150">
        <f t="shared" si="37"/>
        <v>3454</v>
      </c>
      <c r="R150">
        <f t="shared" si="39"/>
        <v>36</v>
      </c>
      <c r="S150">
        <f t="shared" si="34"/>
        <v>3418</v>
      </c>
      <c r="T150">
        <f t="shared" si="28"/>
        <v>0</v>
      </c>
      <c r="U150">
        <f t="shared" si="38"/>
        <v>36</v>
      </c>
    </row>
    <row r="151" spans="4:21" x14ac:dyDescent="0.25">
      <c r="D151">
        <v>142</v>
      </c>
      <c r="E151" s="1">
        <v>41893</v>
      </c>
      <c r="F151" t="b">
        <f t="shared" si="29"/>
        <v>0</v>
      </c>
      <c r="G151">
        <f t="shared" si="30"/>
        <v>9</v>
      </c>
      <c r="I151">
        <f t="shared" si="31"/>
        <v>1</v>
      </c>
      <c r="J151">
        <f t="shared" si="32"/>
        <v>1</v>
      </c>
      <c r="K151">
        <f t="shared" si="35"/>
        <v>0.19</v>
      </c>
      <c r="M151">
        <f t="shared" si="33"/>
        <v>190</v>
      </c>
      <c r="N151">
        <f t="shared" si="36"/>
        <v>31</v>
      </c>
      <c r="O151">
        <f t="shared" si="26"/>
        <v>35</v>
      </c>
      <c r="P151">
        <f t="shared" si="37"/>
        <v>3453</v>
      </c>
      <c r="R151">
        <f t="shared" si="39"/>
        <v>36</v>
      </c>
      <c r="S151">
        <f t="shared" si="34"/>
        <v>3417</v>
      </c>
      <c r="T151">
        <f t="shared" si="28"/>
        <v>0</v>
      </c>
      <c r="U151">
        <f t="shared" si="38"/>
        <v>36</v>
      </c>
    </row>
    <row r="152" spans="4:21" x14ac:dyDescent="0.25">
      <c r="D152">
        <v>143</v>
      </c>
      <c r="E152" s="1">
        <v>41894</v>
      </c>
      <c r="F152" t="b">
        <f t="shared" si="29"/>
        <v>0</v>
      </c>
      <c r="G152">
        <f t="shared" si="30"/>
        <v>9</v>
      </c>
      <c r="I152">
        <f t="shared" si="31"/>
        <v>1</v>
      </c>
      <c r="J152">
        <f t="shared" si="32"/>
        <v>1</v>
      </c>
      <c r="K152">
        <f t="shared" si="35"/>
        <v>0.19</v>
      </c>
      <c r="M152">
        <f t="shared" si="33"/>
        <v>190</v>
      </c>
      <c r="N152">
        <f t="shared" si="36"/>
        <v>31</v>
      </c>
      <c r="O152">
        <f t="shared" ref="O152:O169" si="40">N147</f>
        <v>35</v>
      </c>
      <c r="P152">
        <f t="shared" si="37"/>
        <v>3452</v>
      </c>
      <c r="R152">
        <f t="shared" si="39"/>
        <v>36</v>
      </c>
      <c r="S152">
        <f t="shared" si="34"/>
        <v>3416</v>
      </c>
      <c r="T152">
        <f t="shared" si="28"/>
        <v>0</v>
      </c>
      <c r="U152">
        <f t="shared" si="38"/>
        <v>36</v>
      </c>
    </row>
    <row r="153" spans="4:21" x14ac:dyDescent="0.25">
      <c r="D153">
        <v>144</v>
      </c>
      <c r="E153" s="1">
        <v>41895</v>
      </c>
      <c r="F153" t="b">
        <f t="shared" si="29"/>
        <v>1</v>
      </c>
      <c r="G153">
        <f t="shared" si="30"/>
        <v>9</v>
      </c>
      <c r="I153">
        <f t="shared" si="31"/>
        <v>1</v>
      </c>
      <c r="J153">
        <f t="shared" si="32"/>
        <v>1</v>
      </c>
      <c r="K153">
        <f t="shared" si="35"/>
        <v>0.19</v>
      </c>
      <c r="M153">
        <f t="shared" si="33"/>
        <v>190</v>
      </c>
      <c r="N153">
        <f t="shared" si="36"/>
        <v>31</v>
      </c>
      <c r="O153">
        <f t="shared" si="40"/>
        <v>35</v>
      </c>
      <c r="P153">
        <f t="shared" si="37"/>
        <v>3451</v>
      </c>
      <c r="R153">
        <f t="shared" si="39"/>
        <v>100</v>
      </c>
      <c r="S153">
        <f t="shared" si="34"/>
        <v>3351</v>
      </c>
      <c r="T153">
        <f t="shared" si="28"/>
        <v>0</v>
      </c>
      <c r="U153">
        <f t="shared" si="38"/>
        <v>100</v>
      </c>
    </row>
    <row r="154" spans="4:21" x14ac:dyDescent="0.25">
      <c r="D154">
        <v>145</v>
      </c>
      <c r="E154" s="1">
        <v>41896</v>
      </c>
      <c r="F154" t="b">
        <f t="shared" si="29"/>
        <v>1</v>
      </c>
      <c r="G154">
        <f t="shared" si="30"/>
        <v>9</v>
      </c>
      <c r="I154">
        <f t="shared" si="31"/>
        <v>1</v>
      </c>
      <c r="J154">
        <f t="shared" si="32"/>
        <v>1</v>
      </c>
      <c r="K154">
        <f t="shared" si="35"/>
        <v>0.19</v>
      </c>
      <c r="M154">
        <f t="shared" si="33"/>
        <v>190</v>
      </c>
      <c r="N154">
        <f t="shared" si="36"/>
        <v>31</v>
      </c>
      <c r="O154">
        <f t="shared" si="40"/>
        <v>35</v>
      </c>
      <c r="P154">
        <f t="shared" si="37"/>
        <v>3386</v>
      </c>
      <c r="R154">
        <f t="shared" si="39"/>
        <v>100</v>
      </c>
      <c r="S154">
        <f t="shared" si="34"/>
        <v>3286</v>
      </c>
      <c r="T154">
        <f t="shared" si="28"/>
        <v>0</v>
      </c>
      <c r="U154">
        <f t="shared" si="38"/>
        <v>100</v>
      </c>
    </row>
    <row r="155" spans="4:21" x14ac:dyDescent="0.25">
      <c r="D155">
        <v>146</v>
      </c>
      <c r="E155" s="1">
        <v>41897</v>
      </c>
      <c r="F155" t="b">
        <f t="shared" si="29"/>
        <v>0</v>
      </c>
      <c r="G155">
        <f t="shared" si="30"/>
        <v>9</v>
      </c>
      <c r="I155">
        <f t="shared" si="31"/>
        <v>1</v>
      </c>
      <c r="J155">
        <f t="shared" si="32"/>
        <v>1</v>
      </c>
      <c r="K155">
        <f t="shared" si="35"/>
        <v>0.19</v>
      </c>
      <c r="M155">
        <f t="shared" si="33"/>
        <v>190</v>
      </c>
      <c r="N155">
        <f t="shared" si="36"/>
        <v>31</v>
      </c>
      <c r="O155">
        <f t="shared" si="40"/>
        <v>35</v>
      </c>
      <c r="P155">
        <f t="shared" si="37"/>
        <v>3321</v>
      </c>
      <c r="R155">
        <f t="shared" si="39"/>
        <v>36</v>
      </c>
      <c r="S155">
        <f t="shared" si="34"/>
        <v>3285</v>
      </c>
      <c r="T155">
        <f t="shared" si="28"/>
        <v>0</v>
      </c>
      <c r="U155">
        <f t="shared" si="38"/>
        <v>36</v>
      </c>
    </row>
    <row r="156" spans="4:21" x14ac:dyDescent="0.25">
      <c r="D156">
        <v>147</v>
      </c>
      <c r="E156" s="1">
        <v>41898</v>
      </c>
      <c r="F156" t="b">
        <f t="shared" si="29"/>
        <v>0</v>
      </c>
      <c r="G156">
        <f t="shared" si="30"/>
        <v>9</v>
      </c>
      <c r="I156">
        <f t="shared" si="31"/>
        <v>1</v>
      </c>
      <c r="J156">
        <f t="shared" si="32"/>
        <v>1</v>
      </c>
      <c r="K156">
        <f t="shared" si="35"/>
        <v>0.19</v>
      </c>
      <c r="M156">
        <f t="shared" si="33"/>
        <v>190</v>
      </c>
      <c r="N156">
        <f t="shared" si="36"/>
        <v>31</v>
      </c>
      <c r="O156">
        <f t="shared" si="40"/>
        <v>31</v>
      </c>
      <c r="P156">
        <f t="shared" si="37"/>
        <v>3316</v>
      </c>
      <c r="R156">
        <f t="shared" si="39"/>
        <v>36</v>
      </c>
      <c r="S156">
        <f t="shared" si="34"/>
        <v>3280</v>
      </c>
      <c r="T156">
        <f t="shared" si="28"/>
        <v>0</v>
      </c>
      <c r="U156">
        <f t="shared" si="38"/>
        <v>36</v>
      </c>
    </row>
    <row r="157" spans="4:21" x14ac:dyDescent="0.25">
      <c r="D157">
        <v>148</v>
      </c>
      <c r="E157" s="1">
        <v>41899</v>
      </c>
      <c r="F157" t="b">
        <f t="shared" si="29"/>
        <v>0</v>
      </c>
      <c r="G157">
        <f t="shared" si="30"/>
        <v>9</v>
      </c>
      <c r="I157">
        <f t="shared" si="31"/>
        <v>1</v>
      </c>
      <c r="J157">
        <f t="shared" si="32"/>
        <v>0.9</v>
      </c>
      <c r="K157">
        <f t="shared" si="35"/>
        <v>0.17</v>
      </c>
      <c r="M157">
        <f t="shared" si="33"/>
        <v>170.00000000000003</v>
      </c>
      <c r="N157">
        <f t="shared" si="36"/>
        <v>31</v>
      </c>
      <c r="O157">
        <f t="shared" si="40"/>
        <v>31</v>
      </c>
      <c r="P157">
        <f t="shared" si="37"/>
        <v>3311</v>
      </c>
      <c r="R157">
        <f t="shared" si="39"/>
        <v>36</v>
      </c>
      <c r="S157">
        <f t="shared" si="34"/>
        <v>3275</v>
      </c>
      <c r="T157">
        <f t="shared" si="28"/>
        <v>0</v>
      </c>
      <c r="U157">
        <f t="shared" si="38"/>
        <v>36</v>
      </c>
    </row>
    <row r="158" spans="4:21" x14ac:dyDescent="0.25">
      <c r="D158">
        <v>149</v>
      </c>
      <c r="E158" s="1">
        <v>41900</v>
      </c>
      <c r="F158" t="b">
        <f t="shared" si="29"/>
        <v>0</v>
      </c>
      <c r="G158">
        <f t="shared" si="30"/>
        <v>9</v>
      </c>
      <c r="I158">
        <f t="shared" si="31"/>
        <v>1</v>
      </c>
      <c r="J158">
        <f t="shared" si="32"/>
        <v>1</v>
      </c>
      <c r="K158">
        <f t="shared" si="35"/>
        <v>0.17</v>
      </c>
      <c r="M158">
        <f t="shared" si="33"/>
        <v>170.00000000000003</v>
      </c>
      <c r="N158">
        <f t="shared" si="36"/>
        <v>28</v>
      </c>
      <c r="O158">
        <f t="shared" si="40"/>
        <v>31</v>
      </c>
      <c r="P158">
        <f t="shared" si="37"/>
        <v>3306</v>
      </c>
      <c r="R158">
        <f t="shared" si="39"/>
        <v>36</v>
      </c>
      <c r="S158">
        <f t="shared" si="34"/>
        <v>3270</v>
      </c>
      <c r="T158">
        <f t="shared" si="28"/>
        <v>0</v>
      </c>
      <c r="U158">
        <f t="shared" si="38"/>
        <v>36</v>
      </c>
    </row>
    <row r="159" spans="4:21" x14ac:dyDescent="0.25">
      <c r="D159">
        <v>150</v>
      </c>
      <c r="E159" s="1">
        <v>41901</v>
      </c>
      <c r="F159" t="b">
        <f t="shared" si="29"/>
        <v>0</v>
      </c>
      <c r="G159">
        <f t="shared" si="30"/>
        <v>9</v>
      </c>
      <c r="I159">
        <f t="shared" si="31"/>
        <v>1</v>
      </c>
      <c r="J159">
        <f t="shared" si="32"/>
        <v>1</v>
      </c>
      <c r="K159">
        <f t="shared" si="35"/>
        <v>0.17</v>
      </c>
      <c r="M159">
        <f t="shared" si="33"/>
        <v>170.00000000000003</v>
      </c>
      <c r="N159">
        <f t="shared" si="36"/>
        <v>28</v>
      </c>
      <c r="O159">
        <f t="shared" si="40"/>
        <v>31</v>
      </c>
      <c r="P159">
        <f t="shared" si="37"/>
        <v>3301</v>
      </c>
      <c r="R159">
        <f t="shared" si="39"/>
        <v>36</v>
      </c>
      <c r="S159">
        <f t="shared" si="34"/>
        <v>3265</v>
      </c>
      <c r="T159">
        <f t="shared" si="28"/>
        <v>0</v>
      </c>
      <c r="U159">
        <f t="shared" si="38"/>
        <v>36</v>
      </c>
    </row>
    <row r="160" spans="4:21" x14ac:dyDescent="0.25">
      <c r="D160">
        <v>151</v>
      </c>
      <c r="E160" s="1">
        <v>41902</v>
      </c>
      <c r="F160" t="b">
        <f t="shared" si="29"/>
        <v>1</v>
      </c>
      <c r="G160">
        <f t="shared" si="30"/>
        <v>9</v>
      </c>
      <c r="I160">
        <f t="shared" si="31"/>
        <v>1</v>
      </c>
      <c r="J160">
        <f t="shared" si="32"/>
        <v>1</v>
      </c>
      <c r="K160">
        <f t="shared" si="35"/>
        <v>0.17</v>
      </c>
      <c r="M160">
        <f t="shared" si="33"/>
        <v>170.00000000000003</v>
      </c>
      <c r="N160">
        <f t="shared" si="36"/>
        <v>28</v>
      </c>
      <c r="O160">
        <f t="shared" si="40"/>
        <v>31</v>
      </c>
      <c r="P160">
        <f t="shared" si="37"/>
        <v>3296</v>
      </c>
      <c r="R160">
        <f t="shared" si="39"/>
        <v>100</v>
      </c>
      <c r="S160">
        <f t="shared" si="34"/>
        <v>3196</v>
      </c>
      <c r="T160">
        <f t="shared" si="28"/>
        <v>0</v>
      </c>
      <c r="U160">
        <f t="shared" si="38"/>
        <v>100</v>
      </c>
    </row>
    <row r="161" spans="4:21" x14ac:dyDescent="0.25">
      <c r="D161">
        <v>152</v>
      </c>
      <c r="E161" s="1">
        <v>41903</v>
      </c>
      <c r="F161" t="b">
        <f t="shared" si="29"/>
        <v>1</v>
      </c>
      <c r="G161">
        <f t="shared" si="30"/>
        <v>9</v>
      </c>
      <c r="I161">
        <f t="shared" si="31"/>
        <v>1</v>
      </c>
      <c r="J161">
        <f t="shared" si="32"/>
        <v>1</v>
      </c>
      <c r="K161">
        <f t="shared" si="35"/>
        <v>0.17</v>
      </c>
      <c r="M161">
        <f t="shared" si="33"/>
        <v>170.00000000000003</v>
      </c>
      <c r="N161">
        <f t="shared" si="36"/>
        <v>28</v>
      </c>
      <c r="O161">
        <f t="shared" si="40"/>
        <v>31</v>
      </c>
      <c r="P161">
        <f t="shared" si="37"/>
        <v>3227</v>
      </c>
      <c r="R161">
        <f t="shared" si="39"/>
        <v>100</v>
      </c>
      <c r="S161">
        <f t="shared" si="34"/>
        <v>3127</v>
      </c>
      <c r="T161">
        <f t="shared" si="28"/>
        <v>0</v>
      </c>
      <c r="U161">
        <f t="shared" si="38"/>
        <v>100</v>
      </c>
    </row>
    <row r="162" spans="4:21" x14ac:dyDescent="0.25">
      <c r="D162">
        <v>153</v>
      </c>
      <c r="E162" s="1">
        <v>41904</v>
      </c>
      <c r="F162" t="b">
        <f t="shared" si="29"/>
        <v>0</v>
      </c>
      <c r="G162">
        <f t="shared" si="30"/>
        <v>9</v>
      </c>
      <c r="I162">
        <f t="shared" si="31"/>
        <v>1</v>
      </c>
      <c r="J162">
        <f t="shared" si="32"/>
        <v>1</v>
      </c>
      <c r="K162">
        <f t="shared" si="35"/>
        <v>0.17</v>
      </c>
      <c r="M162">
        <f t="shared" si="33"/>
        <v>170.00000000000003</v>
      </c>
      <c r="N162">
        <f t="shared" si="36"/>
        <v>28</v>
      </c>
      <c r="O162">
        <f t="shared" si="40"/>
        <v>31</v>
      </c>
      <c r="P162">
        <f t="shared" si="37"/>
        <v>3158</v>
      </c>
      <c r="R162">
        <f t="shared" si="39"/>
        <v>36</v>
      </c>
      <c r="S162">
        <f t="shared" si="34"/>
        <v>3122</v>
      </c>
      <c r="T162">
        <f t="shared" si="28"/>
        <v>0</v>
      </c>
      <c r="U162">
        <f t="shared" si="38"/>
        <v>36</v>
      </c>
    </row>
    <row r="163" spans="4:21" x14ac:dyDescent="0.25">
      <c r="D163">
        <v>154</v>
      </c>
      <c r="E163" s="1">
        <v>41905</v>
      </c>
      <c r="F163" t="b">
        <f t="shared" si="29"/>
        <v>0</v>
      </c>
      <c r="G163">
        <f t="shared" si="30"/>
        <v>9</v>
      </c>
      <c r="I163">
        <f t="shared" si="31"/>
        <v>1</v>
      </c>
      <c r="J163">
        <f t="shared" si="32"/>
        <v>1</v>
      </c>
      <c r="K163">
        <f t="shared" si="35"/>
        <v>0.17</v>
      </c>
      <c r="M163">
        <f t="shared" si="33"/>
        <v>170.00000000000003</v>
      </c>
      <c r="N163">
        <f t="shared" si="36"/>
        <v>28</v>
      </c>
      <c r="O163">
        <f t="shared" si="40"/>
        <v>28</v>
      </c>
      <c r="P163">
        <f t="shared" si="37"/>
        <v>3150</v>
      </c>
      <c r="R163">
        <f>F163*64 + 36</f>
        <v>36</v>
      </c>
      <c r="S163">
        <f t="shared" si="34"/>
        <v>3114</v>
      </c>
      <c r="T163">
        <f t="shared" si="28"/>
        <v>0</v>
      </c>
      <c r="U163">
        <f t="shared" si="38"/>
        <v>36</v>
      </c>
    </row>
    <row r="164" spans="4:21" x14ac:dyDescent="0.25">
      <c r="D164">
        <v>155</v>
      </c>
      <c r="E164" s="1">
        <v>41906</v>
      </c>
      <c r="F164" t="b">
        <f t="shared" si="29"/>
        <v>0</v>
      </c>
      <c r="G164">
        <f t="shared" si="30"/>
        <v>9</v>
      </c>
      <c r="I164">
        <f t="shared" si="31"/>
        <v>1</v>
      </c>
      <c r="J164">
        <f t="shared" si="32"/>
        <v>0.9</v>
      </c>
      <c r="K164">
        <f t="shared" si="35"/>
        <v>0.15</v>
      </c>
      <c r="M164">
        <f t="shared" si="33"/>
        <v>150</v>
      </c>
      <c r="N164">
        <f t="shared" si="36"/>
        <v>28</v>
      </c>
      <c r="O164">
        <f t="shared" si="40"/>
        <v>28</v>
      </c>
      <c r="P164">
        <f t="shared" si="37"/>
        <v>3142</v>
      </c>
      <c r="R164">
        <f>F164*64 + 36</f>
        <v>36</v>
      </c>
      <c r="S164">
        <f t="shared" si="34"/>
        <v>3106</v>
      </c>
      <c r="T164">
        <f t="shared" si="28"/>
        <v>0</v>
      </c>
      <c r="U164">
        <f t="shared" si="38"/>
        <v>36</v>
      </c>
    </row>
    <row r="165" spans="4:21" x14ac:dyDescent="0.25">
      <c r="D165">
        <v>156</v>
      </c>
      <c r="E165" s="1">
        <v>41907</v>
      </c>
      <c r="F165" t="b">
        <f t="shared" si="29"/>
        <v>0</v>
      </c>
      <c r="G165">
        <f t="shared" si="30"/>
        <v>9</v>
      </c>
      <c r="I165">
        <f t="shared" si="31"/>
        <v>1</v>
      </c>
      <c r="J165">
        <f t="shared" si="32"/>
        <v>1</v>
      </c>
      <c r="K165">
        <f t="shared" si="35"/>
        <v>0.15</v>
      </c>
      <c r="M165">
        <f t="shared" si="33"/>
        <v>150</v>
      </c>
      <c r="N165">
        <f t="shared" si="36"/>
        <v>25</v>
      </c>
      <c r="O165">
        <f t="shared" si="40"/>
        <v>28</v>
      </c>
      <c r="P165">
        <f t="shared" si="37"/>
        <v>3134</v>
      </c>
      <c r="R165">
        <f>F165*64 + 36</f>
        <v>36</v>
      </c>
      <c r="S165">
        <f t="shared" si="34"/>
        <v>3098</v>
      </c>
      <c r="T165">
        <f t="shared" si="28"/>
        <v>0</v>
      </c>
      <c r="U165">
        <f t="shared" si="38"/>
        <v>36</v>
      </c>
    </row>
    <row r="166" spans="4:21" x14ac:dyDescent="0.25">
      <c r="D166">
        <v>157</v>
      </c>
      <c r="E166" s="1">
        <v>41908</v>
      </c>
      <c r="F166" t="b">
        <f t="shared" si="29"/>
        <v>0</v>
      </c>
      <c r="G166">
        <f t="shared" si="30"/>
        <v>9</v>
      </c>
      <c r="I166">
        <f t="shared" si="31"/>
        <v>1</v>
      </c>
      <c r="J166">
        <f t="shared" si="32"/>
        <v>1</v>
      </c>
      <c r="K166">
        <f t="shared" si="35"/>
        <v>0.15</v>
      </c>
      <c r="M166">
        <f t="shared" si="33"/>
        <v>150</v>
      </c>
      <c r="N166">
        <f t="shared" si="36"/>
        <v>25</v>
      </c>
      <c r="O166">
        <f t="shared" si="40"/>
        <v>28</v>
      </c>
      <c r="P166">
        <f t="shared" si="37"/>
        <v>3126</v>
      </c>
      <c r="R166">
        <f t="shared" ref="R166:R169" si="41">F166*64 + 36</f>
        <v>36</v>
      </c>
      <c r="S166">
        <f t="shared" si="34"/>
        <v>3090</v>
      </c>
      <c r="T166">
        <f t="shared" si="28"/>
        <v>0</v>
      </c>
      <c r="U166">
        <f t="shared" si="38"/>
        <v>36</v>
      </c>
    </row>
    <row r="167" spans="4:21" x14ac:dyDescent="0.25">
      <c r="D167">
        <v>158</v>
      </c>
      <c r="E167" s="1">
        <v>41909</v>
      </c>
      <c r="F167" t="b">
        <f t="shared" si="29"/>
        <v>1</v>
      </c>
      <c r="G167">
        <f t="shared" si="30"/>
        <v>9</v>
      </c>
      <c r="I167">
        <f t="shared" si="31"/>
        <v>1</v>
      </c>
      <c r="J167">
        <f t="shared" si="32"/>
        <v>1</v>
      </c>
      <c r="K167">
        <f t="shared" si="35"/>
        <v>0.15</v>
      </c>
      <c r="M167">
        <f t="shared" si="33"/>
        <v>150</v>
      </c>
      <c r="N167">
        <f t="shared" si="36"/>
        <v>25</v>
      </c>
      <c r="O167">
        <f t="shared" si="40"/>
        <v>28</v>
      </c>
      <c r="P167">
        <f t="shared" si="37"/>
        <v>3118</v>
      </c>
      <c r="R167">
        <f t="shared" si="41"/>
        <v>100</v>
      </c>
      <c r="S167">
        <f t="shared" si="34"/>
        <v>3018</v>
      </c>
      <c r="T167">
        <f t="shared" si="28"/>
        <v>0</v>
      </c>
      <c r="U167">
        <f t="shared" si="38"/>
        <v>100</v>
      </c>
    </row>
    <row r="168" spans="4:21" x14ac:dyDescent="0.25">
      <c r="D168">
        <v>159</v>
      </c>
      <c r="E168" s="1">
        <v>41910</v>
      </c>
      <c r="F168" t="b">
        <f t="shared" si="29"/>
        <v>1</v>
      </c>
      <c r="G168">
        <f t="shared" si="30"/>
        <v>9</v>
      </c>
      <c r="I168">
        <f t="shared" si="31"/>
        <v>1</v>
      </c>
      <c r="J168">
        <f t="shared" si="32"/>
        <v>1</v>
      </c>
      <c r="K168">
        <f t="shared" si="35"/>
        <v>0.15</v>
      </c>
      <c r="M168">
        <f t="shared" si="33"/>
        <v>150</v>
      </c>
      <c r="N168">
        <f t="shared" si="36"/>
        <v>25</v>
      </c>
      <c r="O168">
        <f t="shared" si="40"/>
        <v>28</v>
      </c>
      <c r="P168">
        <f t="shared" si="37"/>
        <v>3046</v>
      </c>
      <c r="R168">
        <f t="shared" si="41"/>
        <v>100</v>
      </c>
      <c r="S168">
        <f t="shared" si="34"/>
        <v>2946</v>
      </c>
      <c r="T168">
        <f t="shared" si="28"/>
        <v>0</v>
      </c>
      <c r="U168">
        <f t="shared" si="38"/>
        <v>100</v>
      </c>
    </row>
    <row r="169" spans="4:21" x14ac:dyDescent="0.25">
      <c r="D169">
        <v>160</v>
      </c>
      <c r="E169" s="1">
        <v>41911</v>
      </c>
      <c r="F169" t="b">
        <f t="shared" si="29"/>
        <v>0</v>
      </c>
      <c r="G169">
        <f t="shared" si="30"/>
        <v>9</v>
      </c>
      <c r="I169">
        <f t="shared" si="31"/>
        <v>1</v>
      </c>
      <c r="J169">
        <f t="shared" si="32"/>
        <v>1</v>
      </c>
      <c r="K169">
        <f t="shared" si="35"/>
        <v>0.15</v>
      </c>
      <c r="M169">
        <f t="shared" si="33"/>
        <v>150</v>
      </c>
      <c r="N169">
        <f t="shared" si="36"/>
        <v>25</v>
      </c>
      <c r="O169">
        <f t="shared" si="40"/>
        <v>28</v>
      </c>
      <c r="P169">
        <f t="shared" si="37"/>
        <v>2974</v>
      </c>
      <c r="R169">
        <f t="shared" si="41"/>
        <v>36</v>
      </c>
      <c r="S169">
        <f t="shared" si="34"/>
        <v>2938</v>
      </c>
      <c r="T169">
        <f t="shared" si="28"/>
        <v>0</v>
      </c>
      <c r="U169">
        <f t="shared" si="38"/>
        <v>36</v>
      </c>
    </row>
  </sheetData>
  <conditionalFormatting sqref="F10">
    <cfRule type="cellIs" dxfId="5" priority="3" operator="equal">
      <formula>TRUE</formula>
    </cfRule>
  </conditionalFormatting>
  <conditionalFormatting sqref="F10:F169">
    <cfRule type="cellIs" dxfId="4" priority="2" operator="equal">
      <formula>TRUE</formula>
    </cfRule>
  </conditionalFormatting>
  <conditionalFormatting sqref="T10:T169">
    <cfRule type="cellIs" dxfId="3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zad1-4</vt:lpstr>
      <vt:lpstr>zad5</vt:lpstr>
      <vt:lpstr>zad6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2023-10-12T12:21:44Z</dcterms:modified>
</cp:coreProperties>
</file>