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lipiec2020\zad5\"/>
    </mc:Choice>
  </mc:AlternateContent>
  <xr:revisionPtr revIDLastSave="0" documentId="13_ncr:1_{71A75AE7-0433-403C-96AA-56691955A0C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zad 1,2" sheetId="3" r:id="rId1"/>
    <sheet name="myjnia" sheetId="2" state="hidden" r:id="rId2"/>
    <sheet name="zad 3,4" sheetId="4" r:id="rId3"/>
    <sheet name="zad 5" sheetId="5" r:id="rId4"/>
    <sheet name="Arkusz1" sheetId="1" r:id="rId5"/>
  </sheets>
  <definedNames>
    <definedName name="ExternalData_1" localSheetId="0" hidden="1">'zad 1,2'!$A$1:$C$145</definedName>
    <definedName name="ExternalData_1" localSheetId="2" hidden="1">'zad 3,4'!$A$1:$C$145</definedName>
    <definedName name="ExternalData_1" localSheetId="3" hidden="1">'zad 5'!$A$1:$C$145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5" l="1"/>
  <c r="I11" i="5"/>
  <c r="I12" i="5"/>
  <c r="I13" i="5"/>
  <c r="I14" i="5"/>
  <c r="I15" i="5"/>
  <c r="I16" i="5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 s="1"/>
  <c r="I33" i="5"/>
  <c r="I34" i="5" s="1"/>
  <c r="I35" i="5"/>
  <c r="I36" i="5"/>
  <c r="I37" i="5"/>
  <c r="I38" i="5"/>
  <c r="I39" i="5"/>
  <c r="I40" i="5"/>
  <c r="I41" i="5"/>
  <c r="I42" i="5"/>
  <c r="I43" i="5" s="1"/>
  <c r="I44" i="5"/>
  <c r="I45" i="5"/>
  <c r="I46" i="5"/>
  <c r="I47" i="5"/>
  <c r="I48" i="5"/>
  <c r="I49" i="5" s="1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 s="1"/>
  <c r="I65" i="5"/>
  <c r="I66" i="5" s="1"/>
  <c r="I67" i="5" s="1"/>
  <c r="I68" i="5"/>
  <c r="I69" i="5"/>
  <c r="I70" i="5"/>
  <c r="I71" i="5"/>
  <c r="I72" i="5"/>
  <c r="I73" i="5"/>
  <c r="I74" i="5"/>
  <c r="I75" i="5" s="1"/>
  <c r="I76" i="5" s="1"/>
  <c r="I77" i="5"/>
  <c r="I78" i="5"/>
  <c r="I79" i="5"/>
  <c r="I80" i="5"/>
  <c r="I81" i="5"/>
  <c r="I82" i="5"/>
  <c r="I83" i="5"/>
  <c r="I84" i="5"/>
  <c r="I85" i="5"/>
  <c r="I86" i="5" s="1"/>
  <c r="I87" i="5"/>
  <c r="I88" i="5"/>
  <c r="I89" i="5"/>
  <c r="I90" i="5"/>
  <c r="I91" i="5"/>
  <c r="I92" i="5" s="1"/>
  <c r="I93" i="5"/>
  <c r="I94" i="5"/>
  <c r="I95" i="5"/>
  <c r="I96" i="5"/>
  <c r="I97" i="5"/>
  <c r="I98" i="5"/>
  <c r="I99" i="5"/>
  <c r="I100" i="5"/>
  <c r="I101" i="5"/>
  <c r="I102" i="5" s="1"/>
  <c r="I103" i="5"/>
  <c r="I104" i="5"/>
  <c r="I105" i="5"/>
  <c r="I106" i="5"/>
  <c r="I107" i="5" s="1"/>
  <c r="I108" i="5"/>
  <c r="I109" i="5"/>
  <c r="I110" i="5"/>
  <c r="I111" i="5"/>
  <c r="I112" i="5" s="1"/>
  <c r="I113" i="5"/>
  <c r="I114" i="5" s="1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 s="1"/>
  <c r="I131" i="5"/>
  <c r="I132" i="5"/>
  <c r="I133" i="5"/>
  <c r="I134" i="5" s="1"/>
  <c r="I135" i="5"/>
  <c r="I136" i="5"/>
  <c r="I137" i="5"/>
  <c r="I138" i="5"/>
  <c r="I139" i="5"/>
  <c r="I140" i="5"/>
  <c r="I141" i="5"/>
  <c r="I142" i="5"/>
  <c r="I143" i="5"/>
  <c r="I144" i="5"/>
  <c r="I145" i="5"/>
  <c r="I5" i="5"/>
  <c r="I6" i="5"/>
  <c r="I7" i="5"/>
  <c r="I8" i="5" s="1"/>
  <c r="I9" i="5" s="1"/>
  <c r="I10" i="5"/>
  <c r="I4" i="5"/>
  <c r="I3" i="5"/>
  <c r="G2" i="5"/>
  <c r="F2" i="5" s="1"/>
  <c r="E3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N23" i="4"/>
  <c r="N24" i="4"/>
  <c r="N25" i="4"/>
  <c r="N26" i="4"/>
  <c r="N22" i="4"/>
  <c r="N2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F2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F145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L27" i="3"/>
  <c r="L2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5" i="3"/>
  <c r="H2" i="5" l="1"/>
  <c r="G3" i="5"/>
  <c r="F144" i="4"/>
  <c r="F128" i="4"/>
  <c r="F112" i="4"/>
  <c r="F96" i="4"/>
  <c r="F80" i="4"/>
  <c r="F64" i="4"/>
  <c r="F48" i="4"/>
  <c r="F32" i="4"/>
  <c r="F16" i="4"/>
  <c r="F143" i="4"/>
  <c r="F127" i="4"/>
  <c r="F111" i="4"/>
  <c r="F95" i="4"/>
  <c r="F79" i="4"/>
  <c r="F63" i="4"/>
  <c r="F47" i="4"/>
  <c r="F31" i="4"/>
  <c r="F15" i="4"/>
  <c r="F142" i="4"/>
  <c r="F126" i="4"/>
  <c r="F110" i="4"/>
  <c r="F94" i="4"/>
  <c r="F78" i="4"/>
  <c r="F62" i="4"/>
  <c r="F46" i="4"/>
  <c r="F30" i="4"/>
  <c r="F14" i="4"/>
  <c r="F141" i="4"/>
  <c r="F125" i="4"/>
  <c r="F109" i="4"/>
  <c r="F93" i="4"/>
  <c r="F77" i="4"/>
  <c r="F61" i="4"/>
  <c r="F45" i="4"/>
  <c r="F29" i="4"/>
  <c r="F13" i="4"/>
  <c r="F140" i="4"/>
  <c r="F124" i="4"/>
  <c r="F108" i="4"/>
  <c r="F92" i="4"/>
  <c r="F76" i="4"/>
  <c r="F60" i="4"/>
  <c r="F44" i="4"/>
  <c r="F28" i="4"/>
  <c r="F12" i="4"/>
  <c r="F139" i="4"/>
  <c r="F123" i="4"/>
  <c r="F107" i="4"/>
  <c r="F91" i="4"/>
  <c r="F75" i="4"/>
  <c r="F59" i="4"/>
  <c r="F43" i="4"/>
  <c r="F27" i="4"/>
  <c r="F11" i="4"/>
  <c r="F138" i="4"/>
  <c r="F122" i="4"/>
  <c r="F106" i="4"/>
  <c r="F90" i="4"/>
  <c r="F74" i="4"/>
  <c r="F58" i="4"/>
  <c r="F42" i="4"/>
  <c r="F26" i="4"/>
  <c r="F10" i="4"/>
  <c r="F137" i="4"/>
  <c r="F121" i="4"/>
  <c r="F105" i="4"/>
  <c r="F89" i="4"/>
  <c r="F73" i="4"/>
  <c r="F57" i="4"/>
  <c r="F41" i="4"/>
  <c r="F25" i="4"/>
  <c r="F9" i="4"/>
  <c r="F136" i="4"/>
  <c r="F120" i="4"/>
  <c r="F104" i="4"/>
  <c r="F88" i="4"/>
  <c r="F72" i="4"/>
  <c r="F56" i="4"/>
  <c r="F40" i="4"/>
  <c r="F24" i="4"/>
  <c r="F8" i="4"/>
  <c r="F135" i="4"/>
  <c r="F119" i="4"/>
  <c r="F103" i="4"/>
  <c r="F87" i="4"/>
  <c r="F71" i="4"/>
  <c r="F55" i="4"/>
  <c r="F39" i="4"/>
  <c r="F23" i="4"/>
  <c r="F7" i="4"/>
  <c r="F134" i="4"/>
  <c r="F118" i="4"/>
  <c r="F102" i="4"/>
  <c r="F86" i="4"/>
  <c r="F70" i="4"/>
  <c r="F54" i="4"/>
  <c r="F38" i="4"/>
  <c r="F22" i="4"/>
  <c r="F6" i="4"/>
  <c r="F133" i="4"/>
  <c r="F117" i="4"/>
  <c r="F101" i="4"/>
  <c r="F85" i="4"/>
  <c r="F69" i="4"/>
  <c r="F53" i="4"/>
  <c r="F37" i="4"/>
  <c r="F21" i="4"/>
  <c r="F5" i="4"/>
  <c r="F132" i="4"/>
  <c r="F116" i="4"/>
  <c r="F100" i="4"/>
  <c r="F84" i="4"/>
  <c r="F68" i="4"/>
  <c r="F52" i="4"/>
  <c r="F36" i="4"/>
  <c r="F20" i="4"/>
  <c r="F4" i="4"/>
  <c r="F131" i="4"/>
  <c r="F115" i="4"/>
  <c r="F99" i="4"/>
  <c r="F83" i="4"/>
  <c r="F67" i="4"/>
  <c r="F51" i="4"/>
  <c r="F35" i="4"/>
  <c r="F19" i="4"/>
  <c r="F3" i="4"/>
  <c r="M12" i="4" s="1"/>
  <c r="F130" i="4"/>
  <c r="F114" i="4"/>
  <c r="F98" i="4"/>
  <c r="F82" i="4"/>
  <c r="F66" i="4"/>
  <c r="F50" i="4"/>
  <c r="F34" i="4"/>
  <c r="F18" i="4"/>
  <c r="F129" i="4"/>
  <c r="F113" i="4"/>
  <c r="F97" i="4"/>
  <c r="F81" i="4"/>
  <c r="F65" i="4"/>
  <c r="F49" i="4"/>
  <c r="F33" i="4"/>
  <c r="F17" i="4"/>
  <c r="F3" i="5" l="1"/>
  <c r="E4" i="5" s="1"/>
  <c r="G4" i="5" s="1"/>
  <c r="H3" i="5"/>
  <c r="F4" i="5" l="1"/>
  <c r="H4" i="5"/>
  <c r="E5" i="5" s="1"/>
  <c r="G5" i="5" s="1"/>
  <c r="H5" i="5" l="1"/>
  <c r="F5" i="5"/>
  <c r="E6" i="5" l="1"/>
  <c r="G6" i="5" s="1"/>
  <c r="H6" i="5" l="1"/>
  <c r="F6" i="5"/>
  <c r="E7" i="5" l="1"/>
  <c r="G7" i="5" s="1"/>
  <c r="H7" i="5" l="1"/>
  <c r="F7" i="5"/>
  <c r="E8" i="5" l="1"/>
  <c r="G8" i="5" s="1"/>
  <c r="H8" i="5" l="1"/>
  <c r="E9" i="5" s="1"/>
  <c r="G9" i="5" s="1"/>
  <c r="F8" i="5"/>
  <c r="H9" i="5" l="1"/>
  <c r="E10" i="5" s="1"/>
  <c r="G10" i="5" s="1"/>
  <c r="F9" i="5"/>
  <c r="H10" i="5" l="1"/>
  <c r="F10" i="5"/>
  <c r="E11" i="5" l="1"/>
  <c r="G11" i="5" s="1"/>
  <c r="H11" i="5" l="1"/>
  <c r="F11" i="5"/>
  <c r="E12" i="5" l="1"/>
  <c r="G12" i="5" s="1"/>
  <c r="H12" i="5" l="1"/>
  <c r="F12" i="5"/>
  <c r="E13" i="5" l="1"/>
  <c r="G13" i="5" s="1"/>
  <c r="H13" i="5" l="1"/>
  <c r="F13" i="5"/>
  <c r="E14" i="5" l="1"/>
  <c r="G14" i="5" s="1"/>
  <c r="H14" i="5" l="1"/>
  <c r="F14" i="5"/>
  <c r="E15" i="5" l="1"/>
  <c r="G15" i="5" s="1"/>
  <c r="H15" i="5" l="1"/>
  <c r="E16" i="5" s="1"/>
  <c r="G16" i="5" s="1"/>
  <c r="F15" i="5"/>
  <c r="H16" i="5" l="1"/>
  <c r="E17" i="5" s="1"/>
  <c r="G17" i="5" s="1"/>
  <c r="F16" i="5"/>
  <c r="H17" i="5" l="1"/>
  <c r="F17" i="5"/>
  <c r="E18" i="5" l="1"/>
  <c r="G18" i="5" s="1"/>
  <c r="H18" i="5"/>
  <c r="F18" i="5"/>
  <c r="E19" i="5" l="1"/>
  <c r="G19" i="5" s="1"/>
  <c r="H19" i="5"/>
  <c r="F19" i="5"/>
  <c r="E20" i="5" l="1"/>
  <c r="G20" i="5" s="1"/>
  <c r="H20" i="5" l="1"/>
  <c r="E21" i="5" s="1"/>
  <c r="G21" i="5" s="1"/>
  <c r="F20" i="5"/>
  <c r="H21" i="5" l="1"/>
  <c r="F21" i="5"/>
  <c r="E22" i="5" l="1"/>
  <c r="G22" i="5" s="1"/>
  <c r="H22" i="5" l="1"/>
  <c r="F22" i="5"/>
  <c r="E23" i="5" l="1"/>
  <c r="G23" i="5" s="1"/>
  <c r="H23" i="5" l="1"/>
  <c r="E24" i="5" s="1"/>
  <c r="G24" i="5" s="1"/>
  <c r="F23" i="5"/>
  <c r="H24" i="5" l="1"/>
  <c r="E25" i="5" s="1"/>
  <c r="G25" i="5" s="1"/>
  <c r="F24" i="5"/>
  <c r="H25" i="5" l="1"/>
  <c r="F25" i="5"/>
  <c r="E26" i="5" l="1"/>
  <c r="G26" i="5" s="1"/>
  <c r="H26" i="5" l="1"/>
  <c r="F26" i="5"/>
  <c r="E27" i="5" l="1"/>
  <c r="G27" i="5" s="1"/>
  <c r="H27" i="5" l="1"/>
  <c r="F27" i="5"/>
  <c r="E28" i="5" l="1"/>
  <c r="G28" i="5" s="1"/>
  <c r="H28" i="5" l="1"/>
  <c r="F28" i="5"/>
  <c r="E29" i="5" l="1"/>
  <c r="G29" i="5" s="1"/>
  <c r="H29" i="5" l="1"/>
  <c r="E30" i="5" s="1"/>
  <c r="G30" i="5" s="1"/>
  <c r="F29" i="5"/>
  <c r="H30" i="5" l="1"/>
  <c r="F30" i="5"/>
  <c r="E31" i="5" l="1"/>
  <c r="G31" i="5" s="1"/>
  <c r="H31" i="5" l="1"/>
  <c r="F31" i="5"/>
  <c r="E32" i="5" l="1"/>
  <c r="G32" i="5" s="1"/>
  <c r="H32" i="5" l="1"/>
  <c r="E33" i="5" s="1"/>
  <c r="G33" i="5" s="1"/>
  <c r="F32" i="5"/>
  <c r="H33" i="5" l="1"/>
  <c r="F33" i="5"/>
  <c r="E34" i="5" l="1"/>
  <c r="G34" i="5" s="1"/>
  <c r="H34" i="5" l="1"/>
  <c r="E35" i="5" s="1"/>
  <c r="G35" i="5" s="1"/>
  <c r="F34" i="5"/>
  <c r="H35" i="5" l="1"/>
  <c r="F35" i="5"/>
  <c r="E36" i="5" l="1"/>
  <c r="G36" i="5" s="1"/>
  <c r="H36" i="5" l="1"/>
  <c r="F36" i="5"/>
  <c r="E37" i="5" l="1"/>
  <c r="G37" i="5" s="1"/>
  <c r="H37" i="5" l="1"/>
  <c r="F37" i="5"/>
  <c r="E38" i="5" l="1"/>
  <c r="G38" i="5" s="1"/>
  <c r="H38" i="5" l="1"/>
  <c r="F38" i="5"/>
  <c r="E39" i="5" l="1"/>
  <c r="G39" i="5" s="1"/>
  <c r="H39" i="5" l="1"/>
  <c r="F39" i="5"/>
  <c r="E40" i="5" l="1"/>
  <c r="G40" i="5" s="1"/>
  <c r="H40" i="5" l="1"/>
  <c r="F40" i="5"/>
  <c r="E41" i="5" l="1"/>
  <c r="G41" i="5" s="1"/>
  <c r="H41" i="5" l="1"/>
  <c r="F41" i="5"/>
  <c r="E42" i="5" l="1"/>
  <c r="G42" i="5" s="1"/>
  <c r="H42" i="5" l="1"/>
  <c r="F42" i="5"/>
  <c r="E43" i="5" l="1"/>
  <c r="G43" i="5" s="1"/>
  <c r="H43" i="5" l="1"/>
  <c r="E44" i="5" s="1"/>
  <c r="G44" i="5" s="1"/>
  <c r="F43" i="5"/>
  <c r="H44" i="5" l="1"/>
  <c r="F44" i="5"/>
  <c r="E45" i="5" l="1"/>
  <c r="G45" i="5" s="1"/>
  <c r="H45" i="5" l="1"/>
  <c r="E46" i="5" s="1"/>
  <c r="G46" i="5" s="1"/>
  <c r="F45" i="5"/>
  <c r="H46" i="5" l="1"/>
  <c r="F46" i="5"/>
  <c r="E47" i="5" l="1"/>
  <c r="G47" i="5" s="1"/>
  <c r="H47" i="5" l="1"/>
  <c r="E48" i="5" s="1"/>
  <c r="G48" i="5" s="1"/>
  <c r="F47" i="5"/>
  <c r="H48" i="5" l="1"/>
  <c r="F48" i="5"/>
  <c r="E49" i="5" l="1"/>
  <c r="G49" i="5" s="1"/>
  <c r="H49" i="5" l="1"/>
  <c r="E50" i="5" s="1"/>
  <c r="G50" i="5" s="1"/>
  <c r="F49" i="5"/>
  <c r="H50" i="5" l="1"/>
  <c r="F50" i="5"/>
  <c r="E51" i="5" l="1"/>
  <c r="G51" i="5" s="1"/>
  <c r="H51" i="5" l="1"/>
  <c r="F51" i="5"/>
  <c r="E52" i="5" l="1"/>
  <c r="G52" i="5" s="1"/>
  <c r="H52" i="5" l="1"/>
  <c r="F52" i="5"/>
  <c r="E53" i="5" l="1"/>
  <c r="G53" i="5" s="1"/>
  <c r="H53" i="5"/>
  <c r="E54" i="5" s="1"/>
  <c r="G54" i="5" s="1"/>
  <c r="F53" i="5"/>
  <c r="H54" i="5" l="1"/>
  <c r="F54" i="5"/>
  <c r="E55" i="5" l="1"/>
  <c r="G55" i="5" s="1"/>
  <c r="H55" i="5" l="1"/>
  <c r="F55" i="5"/>
  <c r="E56" i="5" l="1"/>
  <c r="G56" i="5" s="1"/>
  <c r="H56" i="5" l="1"/>
  <c r="E57" i="5" s="1"/>
  <c r="G57" i="5" s="1"/>
  <c r="F56" i="5"/>
  <c r="H57" i="5" l="1"/>
  <c r="F57" i="5"/>
  <c r="E58" i="5" l="1"/>
  <c r="G58" i="5" s="1"/>
  <c r="H58" i="5" l="1"/>
  <c r="F58" i="5"/>
  <c r="E59" i="5" l="1"/>
  <c r="G59" i="5" s="1"/>
  <c r="H59" i="5" l="1"/>
  <c r="F59" i="5"/>
  <c r="E60" i="5" l="1"/>
  <c r="G60" i="5" s="1"/>
  <c r="H60" i="5" l="1"/>
  <c r="F60" i="5"/>
  <c r="E61" i="5" l="1"/>
  <c r="G61" i="5" s="1"/>
  <c r="H61" i="5" l="1"/>
  <c r="F61" i="5"/>
  <c r="E62" i="5" l="1"/>
  <c r="G62" i="5" s="1"/>
  <c r="H62" i="5" l="1"/>
  <c r="F62" i="5"/>
  <c r="E63" i="5" l="1"/>
  <c r="G63" i="5" s="1"/>
  <c r="H63" i="5" l="1"/>
  <c r="F63" i="5"/>
  <c r="E64" i="5" l="1"/>
  <c r="G64" i="5" s="1"/>
  <c r="H64" i="5" l="1"/>
  <c r="E65" i="5" s="1"/>
  <c r="G65" i="5" s="1"/>
  <c r="F64" i="5"/>
  <c r="H65" i="5" l="1"/>
  <c r="F65" i="5"/>
  <c r="E66" i="5" l="1"/>
  <c r="G66" i="5" s="1"/>
  <c r="H66" i="5" l="1"/>
  <c r="E67" i="5" s="1"/>
  <c r="G67" i="5" s="1"/>
  <c r="F66" i="5"/>
  <c r="H67" i="5" l="1"/>
  <c r="E68" i="5" s="1"/>
  <c r="G68" i="5" s="1"/>
  <c r="F67" i="5"/>
  <c r="H68" i="5" l="1"/>
  <c r="F68" i="5"/>
  <c r="E69" i="5" l="1"/>
  <c r="G69" i="5" s="1"/>
  <c r="H69" i="5" l="1"/>
  <c r="F69" i="5"/>
  <c r="E70" i="5" l="1"/>
  <c r="G70" i="5" s="1"/>
  <c r="H70" i="5" l="1"/>
  <c r="F70" i="5"/>
  <c r="E71" i="5" l="1"/>
  <c r="G71" i="5" s="1"/>
  <c r="H71" i="5" l="1"/>
  <c r="F71" i="5"/>
  <c r="E72" i="5" l="1"/>
  <c r="G72" i="5" s="1"/>
  <c r="H72" i="5" l="1"/>
  <c r="E73" i="5" s="1"/>
  <c r="G73" i="5" s="1"/>
  <c r="F72" i="5"/>
  <c r="H73" i="5" l="1"/>
  <c r="F73" i="5"/>
  <c r="E74" i="5" l="1"/>
  <c r="G74" i="5" s="1"/>
  <c r="H74" i="5" l="1"/>
  <c r="E75" i="5" s="1"/>
  <c r="G75" i="5" s="1"/>
  <c r="F74" i="5"/>
  <c r="H75" i="5" l="1"/>
  <c r="E76" i="5" s="1"/>
  <c r="G76" i="5" s="1"/>
  <c r="F75" i="5"/>
  <c r="H76" i="5" l="1"/>
  <c r="E77" i="5" s="1"/>
  <c r="G77" i="5" s="1"/>
  <c r="F76" i="5"/>
  <c r="H77" i="5" l="1"/>
  <c r="F77" i="5"/>
  <c r="E78" i="5" l="1"/>
  <c r="G78" i="5" s="1"/>
  <c r="H78" i="5" l="1"/>
  <c r="F78" i="5"/>
  <c r="E79" i="5" l="1"/>
  <c r="G79" i="5" s="1"/>
  <c r="H79" i="5" l="1"/>
  <c r="E80" i="5" s="1"/>
  <c r="G80" i="5" s="1"/>
  <c r="F79" i="5"/>
  <c r="H80" i="5" l="1"/>
  <c r="F80" i="5"/>
  <c r="E81" i="5" l="1"/>
  <c r="G81" i="5" s="1"/>
  <c r="H81" i="5" s="1"/>
  <c r="F81" i="5"/>
  <c r="E82" i="5" l="1"/>
  <c r="G82" i="5" s="1"/>
  <c r="H82" i="5" l="1"/>
  <c r="F82" i="5"/>
  <c r="E83" i="5" l="1"/>
  <c r="G83" i="5" s="1"/>
  <c r="H83" i="5" l="1"/>
  <c r="F83" i="5"/>
  <c r="E84" i="5" l="1"/>
  <c r="G84" i="5" s="1"/>
  <c r="H84" i="5" l="1"/>
  <c r="F84" i="5"/>
  <c r="E85" i="5" l="1"/>
  <c r="G85" i="5" s="1"/>
  <c r="H85" i="5" l="1"/>
  <c r="E86" i="5" s="1"/>
  <c r="G86" i="5" s="1"/>
  <c r="F85" i="5"/>
  <c r="H86" i="5" l="1"/>
  <c r="E87" i="5" s="1"/>
  <c r="G87" i="5" s="1"/>
  <c r="F86" i="5"/>
  <c r="H87" i="5" l="1"/>
  <c r="F87" i="5"/>
  <c r="E88" i="5" l="1"/>
  <c r="G88" i="5" s="1"/>
  <c r="H88" i="5" l="1"/>
  <c r="F88" i="5"/>
  <c r="E89" i="5" l="1"/>
  <c r="G89" i="5" s="1"/>
  <c r="H89" i="5" l="1"/>
  <c r="E90" i="5" s="1"/>
  <c r="G90" i="5" s="1"/>
  <c r="F89" i="5"/>
  <c r="H90" i="5" l="1"/>
  <c r="F90" i="5"/>
  <c r="E91" i="5" l="1"/>
  <c r="G91" i="5" s="1"/>
  <c r="H91" i="5" l="1"/>
  <c r="F91" i="5"/>
  <c r="E92" i="5" l="1"/>
  <c r="G92" i="5" s="1"/>
  <c r="H92" i="5" l="1"/>
  <c r="E93" i="5" s="1"/>
  <c r="G93" i="5" s="1"/>
  <c r="F92" i="5"/>
  <c r="H93" i="5" l="1"/>
  <c r="F93" i="5"/>
  <c r="E94" i="5" l="1"/>
  <c r="G94" i="5" s="1"/>
  <c r="H94" i="5" l="1"/>
  <c r="E95" i="5" s="1"/>
  <c r="G95" i="5" s="1"/>
  <c r="F94" i="5"/>
  <c r="H95" i="5" l="1"/>
  <c r="F95" i="5"/>
  <c r="E96" i="5" l="1"/>
  <c r="G96" i="5" s="1"/>
  <c r="H96" i="5" l="1"/>
  <c r="E97" i="5" s="1"/>
  <c r="G97" i="5" s="1"/>
  <c r="F96" i="5"/>
  <c r="H97" i="5" l="1"/>
  <c r="E98" i="5" s="1"/>
  <c r="G98" i="5" s="1"/>
  <c r="F97" i="5"/>
  <c r="H98" i="5" l="1"/>
  <c r="E99" i="5" s="1"/>
  <c r="G99" i="5" s="1"/>
  <c r="F98" i="5"/>
  <c r="H99" i="5" l="1"/>
  <c r="E100" i="5" s="1"/>
  <c r="G100" i="5" s="1"/>
  <c r="F99" i="5"/>
  <c r="H100" i="5" l="1"/>
  <c r="F100" i="5"/>
  <c r="E101" i="5" l="1"/>
  <c r="G101" i="5" s="1"/>
  <c r="H101" i="5" l="1"/>
  <c r="F101" i="5"/>
  <c r="E102" i="5" l="1"/>
  <c r="G102" i="5" s="1"/>
  <c r="H102" i="5" l="1"/>
  <c r="E103" i="5" s="1"/>
  <c r="G103" i="5" s="1"/>
  <c r="F102" i="5"/>
  <c r="H103" i="5" l="1"/>
  <c r="F103" i="5"/>
  <c r="E104" i="5" l="1"/>
  <c r="G104" i="5" s="1"/>
  <c r="H104" i="5" l="1"/>
  <c r="F104" i="5"/>
  <c r="E105" i="5" l="1"/>
  <c r="G105" i="5" s="1"/>
  <c r="H105" i="5" l="1"/>
  <c r="F105" i="5"/>
  <c r="E106" i="5" l="1"/>
  <c r="G106" i="5" s="1"/>
  <c r="H106" i="5" l="1"/>
  <c r="E107" i="5" s="1"/>
  <c r="G107" i="5" s="1"/>
  <c r="F106" i="5"/>
  <c r="H107" i="5" l="1"/>
  <c r="E108" i="5" s="1"/>
  <c r="G108" i="5" s="1"/>
  <c r="F107" i="5"/>
  <c r="H108" i="5" l="1"/>
  <c r="F108" i="5"/>
  <c r="E109" i="5" l="1"/>
  <c r="G109" i="5" s="1"/>
  <c r="H109" i="5" l="1"/>
  <c r="E110" i="5" s="1"/>
  <c r="G110" i="5" s="1"/>
  <c r="F109" i="5"/>
  <c r="H110" i="5" l="1"/>
  <c r="F110" i="5"/>
  <c r="E111" i="5" l="1"/>
  <c r="G111" i="5" s="1"/>
  <c r="H111" i="5" l="1"/>
  <c r="E112" i="5" s="1"/>
  <c r="G112" i="5" s="1"/>
  <c r="F111" i="5"/>
  <c r="H112" i="5" l="1"/>
  <c r="E113" i="5" s="1"/>
  <c r="G113" i="5" s="1"/>
  <c r="F112" i="5"/>
  <c r="H113" i="5" l="1"/>
  <c r="F113" i="5"/>
  <c r="E114" i="5" l="1"/>
  <c r="G114" i="5" s="1"/>
  <c r="H114" i="5"/>
  <c r="E115" i="5" s="1"/>
  <c r="G115" i="5" s="1"/>
  <c r="F114" i="5"/>
  <c r="H115" i="5" l="1"/>
  <c r="F115" i="5"/>
  <c r="E116" i="5" l="1"/>
  <c r="G116" i="5" s="1"/>
  <c r="H116" i="5" l="1"/>
  <c r="F116" i="5"/>
  <c r="E117" i="5" l="1"/>
  <c r="G117" i="5" s="1"/>
  <c r="H117" i="5" l="1"/>
  <c r="F117" i="5"/>
  <c r="E118" i="5" l="1"/>
  <c r="G118" i="5" s="1"/>
  <c r="H118" i="5" l="1"/>
  <c r="F118" i="5"/>
  <c r="E119" i="5" l="1"/>
  <c r="G119" i="5" s="1"/>
  <c r="H119" i="5" s="1"/>
  <c r="E120" i="5" s="1"/>
  <c r="G120" i="5" s="1"/>
  <c r="F119" i="5"/>
  <c r="H120" i="5" l="1"/>
  <c r="F120" i="5"/>
  <c r="E121" i="5" l="1"/>
  <c r="G121" i="5" s="1"/>
  <c r="H121" i="5" l="1"/>
  <c r="F121" i="5"/>
  <c r="E122" i="5" l="1"/>
  <c r="G122" i="5" s="1"/>
  <c r="H122" i="5" l="1"/>
  <c r="F122" i="5"/>
  <c r="E123" i="5" l="1"/>
  <c r="G123" i="5" s="1"/>
  <c r="H123" i="5" l="1"/>
  <c r="F123" i="5"/>
  <c r="E124" i="5" l="1"/>
  <c r="G124" i="5" s="1"/>
  <c r="H124" i="5" l="1"/>
  <c r="F124" i="5"/>
  <c r="E125" i="5" l="1"/>
  <c r="G125" i="5" s="1"/>
  <c r="H125" i="5" l="1"/>
  <c r="F125" i="5"/>
  <c r="E126" i="5" l="1"/>
  <c r="G126" i="5" s="1"/>
  <c r="H126" i="5" l="1"/>
  <c r="F126" i="5"/>
  <c r="E127" i="5" l="1"/>
  <c r="G127" i="5" s="1"/>
  <c r="H127" i="5" l="1"/>
  <c r="F127" i="5"/>
  <c r="E128" i="5" l="1"/>
  <c r="G128" i="5" s="1"/>
  <c r="H128" i="5" l="1"/>
  <c r="F128" i="5"/>
  <c r="E129" i="5" l="1"/>
  <c r="G129" i="5" s="1"/>
  <c r="H129" i="5" l="1"/>
  <c r="F129" i="5"/>
  <c r="E130" i="5" l="1"/>
  <c r="G130" i="5" s="1"/>
  <c r="H130" i="5" l="1"/>
  <c r="E131" i="5" s="1"/>
  <c r="G131" i="5" s="1"/>
  <c r="F130" i="5"/>
  <c r="H131" i="5" l="1"/>
  <c r="F131" i="5"/>
  <c r="E132" i="5" l="1"/>
  <c r="G132" i="5" s="1"/>
  <c r="H132" i="5" l="1"/>
  <c r="F132" i="5"/>
  <c r="E133" i="5" l="1"/>
  <c r="G133" i="5" s="1"/>
  <c r="H133" i="5" l="1"/>
  <c r="F133" i="5"/>
  <c r="E134" i="5" l="1"/>
  <c r="G134" i="5" s="1"/>
  <c r="H134" i="5" l="1"/>
  <c r="E135" i="5" s="1"/>
  <c r="G135" i="5" s="1"/>
  <c r="F134" i="5"/>
  <c r="H135" i="5" l="1"/>
  <c r="F135" i="5"/>
  <c r="E136" i="5" l="1"/>
  <c r="G136" i="5" s="1"/>
  <c r="H136" i="5" l="1"/>
  <c r="F136" i="5"/>
  <c r="E137" i="5" l="1"/>
  <c r="G137" i="5" s="1"/>
  <c r="H137" i="5" l="1"/>
  <c r="E138" i="5" s="1"/>
  <c r="G138" i="5" s="1"/>
  <c r="F137" i="5"/>
  <c r="H138" i="5" l="1"/>
  <c r="F138" i="5"/>
  <c r="E139" i="5" l="1"/>
  <c r="G139" i="5" s="1"/>
  <c r="H139" i="5" l="1"/>
  <c r="F139" i="5"/>
  <c r="E140" i="5" l="1"/>
  <c r="G140" i="5" s="1"/>
  <c r="H140" i="5" l="1"/>
  <c r="F140" i="5"/>
  <c r="E141" i="5" l="1"/>
  <c r="G141" i="5" s="1"/>
  <c r="H141" i="5" l="1"/>
  <c r="F141" i="5"/>
  <c r="E142" i="5" l="1"/>
  <c r="G142" i="5" s="1"/>
  <c r="H142" i="5" l="1"/>
  <c r="F142" i="5"/>
  <c r="E143" i="5" l="1"/>
  <c r="G143" i="5" s="1"/>
  <c r="H143" i="5" l="1"/>
  <c r="E144" i="5" s="1"/>
  <c r="G144" i="5" s="1"/>
  <c r="F143" i="5"/>
  <c r="H144" i="5" l="1"/>
  <c r="F144" i="5"/>
  <c r="E145" i="5" l="1"/>
  <c r="G145" i="5" s="1"/>
  <c r="H145" i="5" l="1"/>
  <c r="Q9" i="5" s="1"/>
  <c r="F14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CC39AF-EB41-47A4-8D1C-C48A9DDCEC51}" keepAlive="1" name="Zapytanie — myjnia" description="Połączenie z zapytaniem „myjnia” w skoroszycie." type="5" refreshedVersion="0" background="1">
    <dbPr connection="Provider=Microsoft.Mashup.OleDb.1;Data Source=$Workbook$;Location=myjnia;Extended Properties=&quot;&quot;" command="SELECT * FROM [myjnia]"/>
  </connection>
  <connection id="2" xr16:uid="{E9462CD1-48A5-45C5-8DD7-ECF29A61ED70}" keepAlive="1" name="Zapytanie — myjnia (2)" description="Połączenie z zapytaniem „myjnia (2)” w skoroszycie." type="5" refreshedVersion="8" background="1" saveData="1">
    <dbPr connection="Provider=Microsoft.Mashup.OleDb.1;Data Source=$Workbook$;Location=&quot;myjnia (2)&quot;;Extended Properties=&quot;&quot;" command="SELECT * FROM [myjnia (2)]"/>
  </connection>
  <connection id="3" xr16:uid="{528A3659-A66E-4531-8F40-522680DFF5AA}" keepAlive="1" name="Zapytanie — myjnia (3)" description="Połączenie z zapytaniem „myjnia (3)” w skoroszycie." type="5" refreshedVersion="8" background="1" saveData="1">
    <dbPr connection="Provider=Microsoft.Mashup.OleDb.1;Data Source=$Workbook$;Location=&quot;myjnia (3)&quot;;Extended Properties=&quot;&quot;" command="SELECT * FROM [myjnia (3)]"/>
  </connection>
  <connection id="4" xr16:uid="{3EB4B2D6-850F-47FF-ACF0-F620E34F8B83}" keepAlive="1" name="Zapytanie — myjnia (4)" description="Połączenie z zapytaniem „myjnia (4)” w skoroszycie." type="5" refreshedVersion="8" background="1" saveData="1">
    <dbPr connection="Provider=Microsoft.Mashup.OleDb.1;Data Source=$Workbook$;Location=&quot;myjnia (4)&quot;;Extended Properties=&quot;&quot;" command="SELECT * FROM [myjnia (4)]"/>
  </connection>
</connections>
</file>

<file path=xl/sharedStrings.xml><?xml version="1.0" encoding="utf-8"?>
<sst xmlns="http://schemas.openxmlformats.org/spreadsheetml/2006/main" count="463" uniqueCount="168">
  <si>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</si>
  <si>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</si>
  <si>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</si>
  <si>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</si>
  <si>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</si>
  <si>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</si>
  <si>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</si>
  <si>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</si>
  <si>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</si>
  <si>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</si>
  <si>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</si>
  <si>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</si>
  <si>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</si>
  <si>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</si>
  <si>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</si>
  <si>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</si>
  <si>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</si>
  <si>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</si>
  <si>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</si>
  <si>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</si>
  <si>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</si>
  <si>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</si>
  <si>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</si>
  <si>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</si>
  <si>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</si>
  <si>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</si>
  <si>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</si>
  <si>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</si>
  <si>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</si>
  <si>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</si>
  <si>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</si>
  <si>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</si>
  <si>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</si>
  <si>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</si>
  <si>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</si>
  <si>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</si>
  <si>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</si>
  <si>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</si>
  <si>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</si>
  <si>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</si>
  <si>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</si>
  <si>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</si>
  <si>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</si>
  <si>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</si>
  <si>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</si>
  <si>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</si>
  <si>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</si>
  <si>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</si>
  <si>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</si>
  <si>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</si>
  <si>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</si>
  <si>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</si>
  <si>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</si>
  <si>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</si>
  <si>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</si>
  <si>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</si>
  <si>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</si>
  <si>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</si>
  <si>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</si>
  <si>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</si>
  <si>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</si>
  <si>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</si>
  <si>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</si>
  <si>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</si>
  <si>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</si>
  <si>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</si>
  <si>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</si>
  <si>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</si>
  <si>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</si>
  <si>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</si>
  <si>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</si>
  <si>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</si>
  <si>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</si>
  <si>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</si>
  <si>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</si>
  <si>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</si>
  <si>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</si>
  <si>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</si>
  <si>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</si>
  <si>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</si>
  <si>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</si>
  <si>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</si>
  <si>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</si>
  <si>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</si>
  <si>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</si>
  <si>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</si>
  <si>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</si>
  <si>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</si>
  <si>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</si>
  <si>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</si>
  <si>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</si>
  <si>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</si>
  <si>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</si>
  <si>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</si>
  <si>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</si>
  <si>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</si>
  <si>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</si>
  <si>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</si>
  <si>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</si>
  <si>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</si>
  <si>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</si>
  <si>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</si>
  <si>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</si>
  <si>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</si>
  <si>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</si>
  <si>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</si>
  <si>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</si>
  <si>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</si>
  <si>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</si>
  <si>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</si>
  <si>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</si>
  <si>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</si>
  <si>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</si>
  <si>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</si>
  <si>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</si>
  <si>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</si>
  <si>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</si>
  <si>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</si>
  <si>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</si>
  <si>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</si>
  <si>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</si>
  <si>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</si>
  <si>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</si>
  <si>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</si>
  <si>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</si>
  <si>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</si>
  <si>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</si>
  <si>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</si>
  <si>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</si>
  <si>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</si>
  <si>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</si>
  <si>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</si>
  <si>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</si>
  <si>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</si>
  <si>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</si>
  <si>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</si>
  <si>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</si>
  <si>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</si>
  <si>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</si>
  <si>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</si>
  <si>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</si>
  <si>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</si>
  <si>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</si>
  <si>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</si>
  <si>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CzasPrzybycia</t>
  </si>
  <si>
    <t>CzasMycia</t>
  </si>
  <si>
    <t>Rejestracja</t>
  </si>
  <si>
    <t>czas_mycia</t>
  </si>
  <si>
    <t>liczba_klientów</t>
  </si>
  <si>
    <t>Zrezygnował</t>
  </si>
  <si>
    <t>PrzybyłPoOtwarciu</t>
  </si>
  <si>
    <t>Miasto</t>
  </si>
  <si>
    <t>LiczMiasto</t>
  </si>
  <si>
    <t>Miasto 1</t>
  </si>
  <si>
    <t>Miasto 2</t>
  </si>
  <si>
    <t>PrzybyłPo</t>
  </si>
  <si>
    <t>GodzinaPrzybycia</t>
  </si>
  <si>
    <t>Przed20</t>
  </si>
  <si>
    <t>Godzina</t>
  </si>
  <si>
    <t>godzina</t>
  </si>
  <si>
    <t>klientów</t>
  </si>
  <si>
    <t>godznia otw.</t>
  </si>
  <si>
    <t>MycieStart</t>
  </si>
  <si>
    <t>MycieKoniec</t>
  </si>
  <si>
    <t>CzasOczekiwania</t>
  </si>
  <si>
    <t>Zrezygnowali</t>
  </si>
  <si>
    <t>PodRząd</t>
  </si>
  <si>
    <t>Pod rząd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</si>
</sst>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2" borderId="1" xfId="1"/>
    <xf numFmtId="165" fontId="0" fillId="0" borderId="0" xfId="0" applyNumberFormat="1"/>
  </cellXfs>
  <cellStyles count="2">
    <cellStyle name="Dane wyjściowe" xfId="1" builtinId="21"/>
    <cellStyle name="Normalny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klientów przybyłych w danych godzinach po otwarciu myjni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'zad 3,4'!$N$20</c:f>
              <c:strCache>
                <c:ptCount val="1"/>
                <c:pt idx="0">
                  <c:v>klientów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'zad 3,4'!$L$21:$L$26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'zad 3,4'!$N$21:$N$26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E-495F-B827-0AA2B9D74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189375"/>
        <c:axId val="3921433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'zad 3,4'!$M$20</c15:sqref>
                        </c15:formulaRef>
                      </c:ext>
                    </c:extLst>
                    <c:strCache>
                      <c:ptCount val="1"/>
                      <c:pt idx="0">
                        <c:v>godzina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'zad 3,4'!$L$21:$L$26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'zad 3,4'!$M$21:$M$26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F5E-495F-B827-0AA2B9D74D82}"/>
                  </c:ext>
                </c:extLst>
              </c15:ser>
            </c15:filteredBarSeries>
          </c:ext>
        </c:extLst>
      </c:barChart>
      <c:catAx>
        <c:axId val="21518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 po otwarciu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43375"/>
        <c:crosses val="autoZero"/>
        <c:auto val="1"/>
        <c:lblAlgn val="ctr"/>
        <c:lblOffset val="100"/>
        <c:noMultiLvlLbl val="0"/>
      </c:catAx>
      <c:valAx>
        <c:axId val="3921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klientów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18</xdr:row>
      <xdr:rowOff>4762</xdr:rowOff>
    </xdr:from>
    <xdr:to>
      <xdr:col>22</xdr:col>
      <xdr:colOff>304800</xdr:colOff>
      <xdr:row>32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749752-6438-823A-2F30-AFC39A400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A344A64-E403-42C5-8628-BA9C1600644E}" autoFormatId="16" applyNumberFormats="0" applyBorderFormats="0" applyFontFormats="0" applyPatternFormats="0" applyAlignmentFormats="0" applyWidthHeightFormats="0">
  <queryTableRefresh nextId="9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B710276-BF71-4A40-963F-8CD76AE061CF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10249A3-6ED5-4FDF-961A-E18D4651D426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6DE06-9713-4A1B-8587-5D05B6E7F05C}" name="myjnia__2" displayName="myjnia__2" ref="A1:E145" tableType="queryTable" totalsRowShown="0">
  <autoFilter ref="A1:E145" xr:uid="{F366DE06-9713-4A1B-8587-5D05B6E7F05C}"/>
  <tableColumns count="5">
    <tableColumn id="1" xr3:uid="{DE3B96A1-F98F-4985-8501-DA629B9FD9DA}" uniqueName="1" name="CzasPrzybycia" queryTableFieldId="1"/>
    <tableColumn id="2" xr3:uid="{570DF570-5EA7-4E87-A637-51AF1C76F013}" uniqueName="2" name="CzasMycia" queryTableFieldId="2"/>
    <tableColumn id="3" xr3:uid="{4DB6E0F4-6818-4ECC-9FE7-4A0C3B4D719E}" uniqueName="3" name="Rejestracja" queryTableFieldId="3" dataDxfId="13"/>
    <tableColumn id="7" xr3:uid="{BA8A50DB-22FC-4119-9104-1A398D3F3D9B}" uniqueName="7" name="Miasto" queryTableFieldId="7" dataDxfId="12">
      <calculatedColumnFormula>MID(myjnia__2[[#This Row],[Rejestracja]],1,2)</calculatedColumnFormula>
    </tableColumn>
    <tableColumn id="8" xr3:uid="{C9C6E235-6323-48F3-945B-9E12933E8951}" uniqueName="8" name="LiczMiasto" queryTableFieldId="8" dataDxfId="11">
      <calculatedColumnFormula>COUNTIF(D:D,myjnia__2[[#This Row],[Miasto]])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5B6692-4BC4-4991-9940-74D9ECE37C2C}" name="myjnia__3" displayName="myjnia__3" ref="A1:G145" tableType="queryTable" totalsRowShown="0">
  <autoFilter ref="A1:G145" xr:uid="{DF5B6692-4BC4-4991-9940-74D9ECE37C2C}"/>
  <tableColumns count="7">
    <tableColumn id="1" xr3:uid="{D91F40A6-D970-4F1E-B257-65F7F4ECF271}" uniqueName="1" name="PrzybyłPo" queryTableFieldId="1"/>
    <tableColumn id="2" xr3:uid="{6F9532CA-B1EA-4535-9840-965E09B487E6}" uniqueName="2" name="CzasMycia" queryTableFieldId="2"/>
    <tableColumn id="3" xr3:uid="{CB389F0D-0634-4B85-A3D8-100A291259A6}" uniqueName="3" name="Rejestracja" queryTableFieldId="3" dataDxfId="10"/>
    <tableColumn id="4" xr3:uid="{64DA3C4D-E66B-4B3D-ACBA-04BEAC0E4612}" uniqueName="4" name="CzasPrzybycia" queryTableFieldId="4" dataDxfId="9">
      <calculatedColumnFormula>A2+A1</calculatedColumnFormula>
    </tableColumn>
    <tableColumn id="5" xr3:uid="{D0E47A90-3157-48C2-91B7-7E95ABCA6D8F}" uniqueName="5" name="GodzinaPrzybycia" queryTableFieldId="5" dataDxfId="8">
      <calculatedColumnFormula>TIME(0,0,D2)+E1</calculatedColumnFormula>
    </tableColumn>
    <tableColumn id="6" xr3:uid="{F547E76F-2F29-4629-ABEB-B446A5376437}" uniqueName="6" name="Przed20" queryTableFieldId="6" dataDxfId="7">
      <calculatedColumnFormula>myjnia__3[[#This Row],[GodzinaPrzybycia]]&lt;TIME(20,0,0)</calculatedColumnFormula>
    </tableColumn>
    <tableColumn id="7" xr3:uid="{A70F6A1F-3C0F-4F5D-ADA1-BE5877E35167}" uniqueName="7" name="Godzina" queryTableFieldId="7" dataDxfId="6">
      <calculatedColumnFormula>HOUR(myjnia__3[[#This Row],[GodzinaPrzybycia]])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4F1CB3-DCE0-469D-93D1-C55DF6F09E00}" name="myjnia__4" displayName="myjnia__4" ref="A1:I145" tableType="queryTable" totalsRowShown="0">
  <autoFilter ref="A1:I145" xr:uid="{D44F1CB3-DCE0-469D-93D1-C55DF6F09E00}"/>
  <tableColumns count="9">
    <tableColumn id="1" xr3:uid="{B7E2E6BE-A418-4D1B-BDC2-E8ABC6BD8E59}" uniqueName="1" name="PrzybyłPo" queryTableFieldId="1"/>
    <tableColumn id="2" xr3:uid="{7D70A9E4-F5E0-4130-B3D0-2EF86839BB0F}" uniqueName="2" name="CzasMycia" queryTableFieldId="2"/>
    <tableColumn id="3" xr3:uid="{5861294C-846B-4D4A-8F6C-6557A2A3E92C}" uniqueName="3" name="Rejestracja" queryTableFieldId="3" dataDxfId="5"/>
    <tableColumn id="4" xr3:uid="{EDE1F4A9-494B-495B-878F-8D494A88CD90}" uniqueName="4" name="PrzybyłPoOtwarciu" queryTableFieldId="4"/>
    <tableColumn id="5" xr3:uid="{45D57364-57A5-4B7B-AC3B-F964D5573294}" uniqueName="5" name="MycieStart" queryTableFieldId="5"/>
    <tableColumn id="6" xr3:uid="{9934746D-0389-4780-93D9-2B66C2BFFE56}" uniqueName="6" name="MycieKoniec" queryTableFieldId="6" dataDxfId="1">
      <calculatedColumnFormula>IF(G2&gt;5,F1,E2+B2)</calculatedColumnFormula>
    </tableColumn>
    <tableColumn id="7" xr3:uid="{17AEBFEF-AC99-4E2A-A49A-59B936DA11DF}" uniqueName="7" name="CzasOczekiwania" queryTableFieldId="7" dataDxfId="3">
      <calculatedColumnFormula>myjnia__4[[#This Row],[MycieStart]]-myjnia__4[[#This Row],[PrzybyłPoOtwarciu]]</calculatedColumnFormula>
    </tableColumn>
    <tableColumn id="8" xr3:uid="{27B0941D-8867-4D26-8986-95AA7DB3E5DB}" uniqueName="8" name="Zrezygnował" queryTableFieldId="8" dataDxfId="2">
      <calculatedColumnFormula>myjnia__4[[#This Row],[CzasOczekiwania]]&gt;5</calculatedColumnFormula>
    </tableColumn>
    <tableColumn id="9" xr3:uid="{B8C3B78B-1CEA-46F0-A871-F8C447FDFB55}" uniqueName="9" name="PodRząd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C725-801B-4A45-ACC5-0ACFEF9A902C}">
  <dimension ref="A1:L145"/>
  <sheetViews>
    <sheetView workbookViewId="0">
      <selection activeCell="N4" sqref="N4"/>
    </sheetView>
  </sheetViews>
  <sheetFormatPr defaultRowHeight="15" x14ac:dyDescent="0.25"/>
  <cols>
    <col min="1" max="1" width="15.140625" customWidth="1"/>
    <col min="2" max="2" width="12.42578125" customWidth="1"/>
    <col min="3" max="3" width="12.7109375" customWidth="1"/>
    <col min="4" max="4" width="20.140625" customWidth="1"/>
    <col min="5" max="5" width="15.42578125" customWidth="1"/>
    <col min="12" max="12" width="14.5703125" customWidth="1"/>
    <col min="14" max="15" width="10.7109375" customWidth="1"/>
  </cols>
  <sheetData>
    <row r="1" spans="1:12" x14ac:dyDescent="0.25">
      <c r="A1" t="s">
        <v>144</v>
      </c>
      <c r="B1" t="s">
        <v>145</v>
      </c>
      <c r="C1" t="s">
        <v>146</v>
      </c>
      <c r="D1" t="s">
        <v>151</v>
      </c>
      <c r="E1" t="s">
        <v>152</v>
      </c>
    </row>
    <row r="2" spans="1:12" x14ac:dyDescent="0.25">
      <c r="A2">
        <v>3</v>
      </c>
      <c r="B2">
        <v>5</v>
      </c>
      <c r="C2" s="1" t="s">
        <v>0</v>
      </c>
      <c r="D2" t="str">
        <f>MID(myjnia__2[[#This Row],[Rejestracja]],1,2)</f>
        <v>NN</v>
      </c>
      <c r="E2">
        <f>COUNTIF(D:D,myjnia__2[[#This Row],[Miasto]])</f>
        <v>1</v>
      </c>
    </row>
    <row r="3" spans="1:12" x14ac:dyDescent="0.25">
      <c r="A3">
        <v>12</v>
      </c>
      <c r="B3">
        <v>13</v>
      </c>
      <c r="C3" s="1" t="s">
        <v>1</v>
      </c>
      <c r="D3" t="str">
        <f>MID(myjnia__2[[#This Row],[Rejestracja]],1,2)</f>
        <v>FO</v>
      </c>
      <c r="E3">
        <f>COUNTIF(D:D,myjnia__2[[#This Row],[Miasto]])</f>
        <v>1</v>
      </c>
    </row>
    <row r="4" spans="1:12" x14ac:dyDescent="0.25">
      <c r="A4">
        <v>1</v>
      </c>
      <c r="B4">
        <v>10</v>
      </c>
      <c r="C4" s="1" t="s">
        <v>2</v>
      </c>
      <c r="D4" t="str">
        <f>MID(myjnia__2[[#This Row],[Rejestracja]],1,2)</f>
        <v>GN</v>
      </c>
      <c r="E4">
        <f>COUNTIF(D:D,myjnia__2[[#This Row],[Miasto]])</f>
        <v>1</v>
      </c>
      <c r="K4" s="2" t="s">
        <v>147</v>
      </c>
      <c r="L4" s="2" t="s">
        <v>148</v>
      </c>
    </row>
    <row r="5" spans="1:12" x14ac:dyDescent="0.25">
      <c r="A5">
        <v>7</v>
      </c>
      <c r="B5">
        <v>2</v>
      </c>
      <c r="C5" s="1" t="s">
        <v>3</v>
      </c>
      <c r="D5" t="str">
        <f>MID(myjnia__2[[#This Row],[Rejestracja]],1,2)</f>
        <v>EA</v>
      </c>
      <c r="E5">
        <f>COUNTIF(D:D,myjnia__2[[#This Row],[Miasto]])</f>
        <v>1</v>
      </c>
      <c r="K5" s="2">
        <v>1</v>
      </c>
      <c r="L5" s="2">
        <f>COUNTIF(B:B,K5)</f>
        <v>11</v>
      </c>
    </row>
    <row r="6" spans="1:12" x14ac:dyDescent="0.25">
      <c r="A6">
        <v>10</v>
      </c>
      <c r="B6">
        <v>7</v>
      </c>
      <c r="C6" s="1" t="s">
        <v>4</v>
      </c>
      <c r="D6" t="str">
        <f>MID(myjnia__2[[#This Row],[Rejestracja]],1,2)</f>
        <v>FN</v>
      </c>
      <c r="E6">
        <f>COUNTIF(D:D,myjnia__2[[#This Row],[Miasto]])</f>
        <v>1</v>
      </c>
      <c r="K6" s="2">
        <v>2</v>
      </c>
      <c r="L6" s="2">
        <f>COUNTIF(B:B,K6)</f>
        <v>9</v>
      </c>
    </row>
    <row r="7" spans="1:12" x14ac:dyDescent="0.25">
      <c r="A7">
        <v>9</v>
      </c>
      <c r="B7">
        <v>14</v>
      </c>
      <c r="C7" s="1" t="s">
        <v>5</v>
      </c>
      <c r="D7" t="str">
        <f>MID(myjnia__2[[#This Row],[Rejestracja]],1,2)</f>
        <v>CI</v>
      </c>
      <c r="E7">
        <f>COUNTIF(D:D,myjnia__2[[#This Row],[Miasto]])</f>
        <v>1</v>
      </c>
      <c r="K7" s="2">
        <v>3</v>
      </c>
      <c r="L7" s="2">
        <f>COUNTIF(B:B,K7)</f>
        <v>9</v>
      </c>
    </row>
    <row r="8" spans="1:12" x14ac:dyDescent="0.25">
      <c r="A8">
        <v>4</v>
      </c>
      <c r="B8">
        <v>10</v>
      </c>
      <c r="C8" s="1" t="s">
        <v>6</v>
      </c>
      <c r="D8" t="str">
        <f>MID(myjnia__2[[#This Row],[Rejestracja]],1,2)</f>
        <v>KP</v>
      </c>
      <c r="E8">
        <f>COUNTIF(D:D,myjnia__2[[#This Row],[Miasto]])</f>
        <v>1</v>
      </c>
      <c r="K8" s="2">
        <v>4</v>
      </c>
      <c r="L8" s="2">
        <f>COUNTIF(B:B,K8)</f>
        <v>7</v>
      </c>
    </row>
    <row r="9" spans="1:12" x14ac:dyDescent="0.25">
      <c r="A9">
        <v>4</v>
      </c>
      <c r="B9">
        <v>7</v>
      </c>
      <c r="C9" s="1" t="s">
        <v>7</v>
      </c>
      <c r="D9" t="str">
        <f>MID(myjnia__2[[#This Row],[Rejestracja]],1,2)</f>
        <v>DB</v>
      </c>
      <c r="E9">
        <f>COUNTIF(D:D,myjnia__2[[#This Row],[Miasto]])</f>
        <v>1</v>
      </c>
      <c r="K9" s="2">
        <v>5</v>
      </c>
      <c r="L9" s="2">
        <f>COUNTIF(B:B,K9)</f>
        <v>6</v>
      </c>
    </row>
    <row r="10" spans="1:12" x14ac:dyDescent="0.25">
      <c r="A10">
        <v>3</v>
      </c>
      <c r="B10">
        <v>2</v>
      </c>
      <c r="C10" s="1" t="s">
        <v>8</v>
      </c>
      <c r="D10" t="str">
        <f>MID(myjnia__2[[#This Row],[Rejestracja]],1,2)</f>
        <v>DE</v>
      </c>
      <c r="E10">
        <f>COUNTIF(D:D,myjnia__2[[#This Row],[Miasto]])</f>
        <v>3</v>
      </c>
      <c r="K10" s="2">
        <v>6</v>
      </c>
      <c r="L10" s="2">
        <f>COUNTIF(B:B,K10)</f>
        <v>10</v>
      </c>
    </row>
    <row r="11" spans="1:12" x14ac:dyDescent="0.25">
      <c r="A11">
        <v>7</v>
      </c>
      <c r="B11">
        <v>12</v>
      </c>
      <c r="C11" s="1" t="s">
        <v>9</v>
      </c>
      <c r="D11" t="str">
        <f>MID(myjnia__2[[#This Row],[Rejestracja]],1,2)</f>
        <v>HL</v>
      </c>
      <c r="E11">
        <f>COUNTIF(D:D,myjnia__2[[#This Row],[Miasto]])</f>
        <v>1</v>
      </c>
      <c r="K11" s="2">
        <v>7</v>
      </c>
      <c r="L11" s="2">
        <f>COUNTIF(B:B,K11)</f>
        <v>11</v>
      </c>
    </row>
    <row r="12" spans="1:12" x14ac:dyDescent="0.25">
      <c r="A12">
        <v>11</v>
      </c>
      <c r="B12">
        <v>12</v>
      </c>
      <c r="C12" s="1" t="s">
        <v>10</v>
      </c>
      <c r="D12" t="str">
        <f>MID(myjnia__2[[#This Row],[Rejestracja]],1,2)</f>
        <v>CG</v>
      </c>
      <c r="E12">
        <f>COUNTIF(D:D,myjnia__2[[#This Row],[Miasto]])</f>
        <v>1</v>
      </c>
      <c r="K12" s="2">
        <v>8</v>
      </c>
      <c r="L12" s="2">
        <f>COUNTIF(B:B,K12)</f>
        <v>6</v>
      </c>
    </row>
    <row r="13" spans="1:12" x14ac:dyDescent="0.25">
      <c r="A13">
        <v>15</v>
      </c>
      <c r="B13">
        <v>14</v>
      </c>
      <c r="C13" s="1" t="s">
        <v>11</v>
      </c>
      <c r="D13" t="str">
        <f>MID(myjnia__2[[#This Row],[Rejestracja]],1,2)</f>
        <v>BD</v>
      </c>
      <c r="E13">
        <f>COUNTIF(D:D,myjnia__2[[#This Row],[Miasto]])</f>
        <v>2</v>
      </c>
      <c r="K13" s="2">
        <v>9</v>
      </c>
      <c r="L13" s="2">
        <f>COUNTIF(B:B,K13)</f>
        <v>12</v>
      </c>
    </row>
    <row r="14" spans="1:12" x14ac:dyDescent="0.25">
      <c r="A14">
        <v>11</v>
      </c>
      <c r="B14">
        <v>9</v>
      </c>
      <c r="C14" s="1" t="s">
        <v>12</v>
      </c>
      <c r="D14" t="str">
        <f>MID(myjnia__2[[#This Row],[Rejestracja]],1,2)</f>
        <v>KJ</v>
      </c>
      <c r="E14">
        <f>COUNTIF(D:D,myjnia__2[[#This Row],[Miasto]])</f>
        <v>2</v>
      </c>
      <c r="K14" s="2">
        <v>10</v>
      </c>
      <c r="L14" s="2">
        <f>COUNTIF(B:B,K14)</f>
        <v>8</v>
      </c>
    </row>
    <row r="15" spans="1:12" x14ac:dyDescent="0.25">
      <c r="A15">
        <v>3</v>
      </c>
      <c r="B15">
        <v>6</v>
      </c>
      <c r="C15" s="1" t="s">
        <v>13</v>
      </c>
      <c r="D15" t="str">
        <f>MID(myjnia__2[[#This Row],[Rejestracja]],1,2)</f>
        <v>BH</v>
      </c>
      <c r="E15">
        <f>COUNTIF(D:D,myjnia__2[[#This Row],[Miasto]])</f>
        <v>1</v>
      </c>
      <c r="K15" s="2">
        <v>11</v>
      </c>
      <c r="L15" s="2">
        <f>COUNTIF(B:B,K15)</f>
        <v>16</v>
      </c>
    </row>
    <row r="16" spans="1:12" x14ac:dyDescent="0.25">
      <c r="A16">
        <v>1</v>
      </c>
      <c r="B16">
        <v>7</v>
      </c>
      <c r="C16" s="1" t="s">
        <v>14</v>
      </c>
      <c r="D16" t="str">
        <f>MID(myjnia__2[[#This Row],[Rejestracja]],1,2)</f>
        <v>KI</v>
      </c>
      <c r="E16">
        <f>COUNTIF(D:D,myjnia__2[[#This Row],[Miasto]])</f>
        <v>2</v>
      </c>
      <c r="K16" s="2">
        <v>12</v>
      </c>
      <c r="L16" s="2">
        <f>COUNTIF(B:B,K16)</f>
        <v>14</v>
      </c>
    </row>
    <row r="17" spans="1:12" x14ac:dyDescent="0.25">
      <c r="A17">
        <v>11</v>
      </c>
      <c r="B17">
        <v>7</v>
      </c>
      <c r="C17" s="1" t="s">
        <v>15</v>
      </c>
      <c r="D17" t="str">
        <f>MID(myjnia__2[[#This Row],[Rejestracja]],1,2)</f>
        <v>EH</v>
      </c>
      <c r="E17">
        <f>COUNTIF(D:D,myjnia__2[[#This Row],[Miasto]])</f>
        <v>3</v>
      </c>
      <c r="K17" s="2">
        <v>13</v>
      </c>
      <c r="L17" s="2">
        <f>COUNTIF(B:B,K17)</f>
        <v>7</v>
      </c>
    </row>
    <row r="18" spans="1:12" x14ac:dyDescent="0.25">
      <c r="A18">
        <v>2</v>
      </c>
      <c r="B18">
        <v>2</v>
      </c>
      <c r="C18" s="1" t="s">
        <v>16</v>
      </c>
      <c r="D18" t="str">
        <f>MID(myjnia__2[[#This Row],[Rejestracja]],1,2)</f>
        <v>DP</v>
      </c>
      <c r="E18">
        <f>COUNTIF(D:D,myjnia__2[[#This Row],[Miasto]])</f>
        <v>1</v>
      </c>
      <c r="K18" s="2">
        <v>14</v>
      </c>
      <c r="L18" s="2">
        <f>COUNTIF(B:B,K18)</f>
        <v>12</v>
      </c>
    </row>
    <row r="19" spans="1:12" x14ac:dyDescent="0.25">
      <c r="A19">
        <v>9</v>
      </c>
      <c r="B19">
        <v>10</v>
      </c>
      <c r="C19" s="1" t="s">
        <v>17</v>
      </c>
      <c r="D19" t="str">
        <f>MID(myjnia__2[[#This Row],[Rejestracja]],1,2)</f>
        <v>MD</v>
      </c>
      <c r="E19">
        <f>COUNTIF(D:D,myjnia__2[[#This Row],[Miasto]])</f>
        <v>1</v>
      </c>
      <c r="K19" s="2">
        <v>15</v>
      </c>
      <c r="L19" s="2">
        <f>COUNTIF(B:B,K19)</f>
        <v>6</v>
      </c>
    </row>
    <row r="20" spans="1:12" x14ac:dyDescent="0.25">
      <c r="A20">
        <v>2</v>
      </c>
      <c r="B20">
        <v>13</v>
      </c>
      <c r="C20" s="1" t="s">
        <v>18</v>
      </c>
      <c r="D20" t="str">
        <f>MID(myjnia__2[[#This Row],[Rejestracja]],1,2)</f>
        <v>CC</v>
      </c>
      <c r="E20">
        <f>COUNTIF(D:D,myjnia__2[[#This Row],[Miasto]])</f>
        <v>2</v>
      </c>
    </row>
    <row r="21" spans="1:12" x14ac:dyDescent="0.25">
      <c r="A21">
        <v>13</v>
      </c>
      <c r="B21">
        <v>14</v>
      </c>
      <c r="C21" s="1" t="s">
        <v>19</v>
      </c>
      <c r="D21" t="str">
        <f>MID(myjnia__2[[#This Row],[Rejestracja]],1,2)</f>
        <v>IB</v>
      </c>
      <c r="E21">
        <f>COUNTIF(D:D,myjnia__2[[#This Row],[Miasto]])</f>
        <v>1</v>
      </c>
    </row>
    <row r="22" spans="1:12" x14ac:dyDescent="0.25">
      <c r="A22">
        <v>10</v>
      </c>
      <c r="B22">
        <v>15</v>
      </c>
      <c r="C22" s="1" t="s">
        <v>20</v>
      </c>
      <c r="D22" t="str">
        <f>MID(myjnia__2[[#This Row],[Rejestracja]],1,2)</f>
        <v>NE</v>
      </c>
      <c r="E22">
        <f>COUNTIF(D:D,myjnia__2[[#This Row],[Miasto]])</f>
        <v>1</v>
      </c>
    </row>
    <row r="23" spans="1:12" x14ac:dyDescent="0.25">
      <c r="A23">
        <v>6</v>
      </c>
      <c r="B23">
        <v>9</v>
      </c>
      <c r="C23" s="1" t="s">
        <v>21</v>
      </c>
      <c r="D23" t="str">
        <f>MID(myjnia__2[[#This Row],[Rejestracja]],1,2)</f>
        <v>HP</v>
      </c>
      <c r="E23">
        <f>COUNTIF(D:D,myjnia__2[[#This Row],[Miasto]])</f>
        <v>2</v>
      </c>
    </row>
    <row r="24" spans="1:12" x14ac:dyDescent="0.25">
      <c r="A24">
        <v>5</v>
      </c>
      <c r="B24">
        <v>6</v>
      </c>
      <c r="C24" s="1" t="s">
        <v>22</v>
      </c>
      <c r="D24" t="str">
        <f>MID(myjnia__2[[#This Row],[Rejestracja]],1,2)</f>
        <v>BM</v>
      </c>
      <c r="E24">
        <f>COUNTIF(D:D,myjnia__2[[#This Row],[Miasto]])</f>
        <v>2</v>
      </c>
    </row>
    <row r="25" spans="1:12" x14ac:dyDescent="0.25">
      <c r="A25">
        <v>13</v>
      </c>
      <c r="B25">
        <v>13</v>
      </c>
      <c r="C25" s="1" t="s">
        <v>23</v>
      </c>
      <c r="D25" t="str">
        <f>MID(myjnia__2[[#This Row],[Rejestracja]],1,2)</f>
        <v>NH</v>
      </c>
      <c r="E25">
        <f>COUNTIF(D:D,myjnia__2[[#This Row],[Miasto]])</f>
        <v>3</v>
      </c>
    </row>
    <row r="26" spans="1:12" x14ac:dyDescent="0.25">
      <c r="A26">
        <v>11</v>
      </c>
      <c r="B26">
        <v>1</v>
      </c>
      <c r="C26" s="1" t="s">
        <v>24</v>
      </c>
      <c r="D26" t="str">
        <f>MID(myjnia__2[[#This Row],[Rejestracja]],1,2)</f>
        <v>LJ</v>
      </c>
      <c r="E26">
        <f>COUNTIF(D:D,myjnia__2[[#This Row],[Miasto]])</f>
        <v>1</v>
      </c>
      <c r="K26" s="2" t="s">
        <v>153</v>
      </c>
      <c r="L26" s="2">
        <f>COUNTIF(E:E, 1)</f>
        <v>78</v>
      </c>
    </row>
    <row r="27" spans="1:12" x14ac:dyDescent="0.25">
      <c r="A27">
        <v>10</v>
      </c>
      <c r="B27">
        <v>6</v>
      </c>
      <c r="C27" s="1" t="s">
        <v>25</v>
      </c>
      <c r="D27" t="str">
        <f>MID(myjnia__2[[#This Row],[Rejestracja]],1,2)</f>
        <v>KE</v>
      </c>
      <c r="E27">
        <f>COUNTIF(D:D,myjnia__2[[#This Row],[Miasto]])</f>
        <v>1</v>
      </c>
      <c r="K27" s="2" t="s">
        <v>154</v>
      </c>
      <c r="L27" s="2">
        <f>COUNTIF(E:E, 2)/2</f>
        <v>21</v>
      </c>
    </row>
    <row r="28" spans="1:12" x14ac:dyDescent="0.25">
      <c r="A28">
        <v>11</v>
      </c>
      <c r="B28">
        <v>12</v>
      </c>
      <c r="C28" s="1" t="s">
        <v>26</v>
      </c>
      <c r="D28" t="str">
        <f>MID(myjnia__2[[#This Row],[Rejestracja]],1,2)</f>
        <v>DA</v>
      </c>
      <c r="E28">
        <f>COUNTIF(D:D,myjnia__2[[#This Row],[Miasto]])</f>
        <v>2</v>
      </c>
    </row>
    <row r="29" spans="1:12" x14ac:dyDescent="0.25">
      <c r="A29">
        <v>4</v>
      </c>
      <c r="B29">
        <v>9</v>
      </c>
      <c r="C29" s="1" t="s">
        <v>27</v>
      </c>
      <c r="D29" t="str">
        <f>MID(myjnia__2[[#This Row],[Rejestracja]],1,2)</f>
        <v>BF</v>
      </c>
      <c r="E29">
        <f>COUNTIF(D:D,myjnia__2[[#This Row],[Miasto]])</f>
        <v>1</v>
      </c>
    </row>
    <row r="30" spans="1:12" x14ac:dyDescent="0.25">
      <c r="A30">
        <v>4</v>
      </c>
      <c r="B30">
        <v>1</v>
      </c>
      <c r="C30" s="1" t="s">
        <v>28</v>
      </c>
      <c r="D30" t="str">
        <f>MID(myjnia__2[[#This Row],[Rejestracja]],1,2)</f>
        <v>AE</v>
      </c>
      <c r="E30">
        <f>COUNTIF(D:D,myjnia__2[[#This Row],[Miasto]])</f>
        <v>2</v>
      </c>
    </row>
    <row r="31" spans="1:12" x14ac:dyDescent="0.25">
      <c r="A31">
        <v>2</v>
      </c>
      <c r="B31">
        <v>11</v>
      </c>
      <c r="C31" s="1" t="s">
        <v>29</v>
      </c>
      <c r="D31" t="str">
        <f>MID(myjnia__2[[#This Row],[Rejestracja]],1,2)</f>
        <v>AK</v>
      </c>
      <c r="E31">
        <f>COUNTIF(D:D,myjnia__2[[#This Row],[Miasto]])</f>
        <v>1</v>
      </c>
    </row>
    <row r="32" spans="1:12" x14ac:dyDescent="0.25">
      <c r="A32">
        <v>7</v>
      </c>
      <c r="B32">
        <v>2</v>
      </c>
      <c r="C32" s="1" t="s">
        <v>30</v>
      </c>
      <c r="D32" t="str">
        <f>MID(myjnia__2[[#This Row],[Rejestracja]],1,2)</f>
        <v>GH</v>
      </c>
      <c r="E32">
        <f>COUNTIF(D:D,myjnia__2[[#This Row],[Miasto]])</f>
        <v>2</v>
      </c>
    </row>
    <row r="33" spans="1:5" x14ac:dyDescent="0.25">
      <c r="A33">
        <v>11</v>
      </c>
      <c r="B33">
        <v>14</v>
      </c>
      <c r="C33" s="1" t="s">
        <v>31</v>
      </c>
      <c r="D33" t="str">
        <f>MID(myjnia__2[[#This Row],[Rejestracja]],1,2)</f>
        <v>HE</v>
      </c>
      <c r="E33">
        <f>COUNTIF(D:D,myjnia__2[[#This Row],[Miasto]])</f>
        <v>1</v>
      </c>
    </row>
    <row r="34" spans="1:5" x14ac:dyDescent="0.25">
      <c r="A34">
        <v>6</v>
      </c>
      <c r="B34">
        <v>3</v>
      </c>
      <c r="C34" s="1" t="s">
        <v>32</v>
      </c>
      <c r="D34" t="str">
        <f>MID(myjnia__2[[#This Row],[Rejestracja]],1,2)</f>
        <v>JP</v>
      </c>
      <c r="E34">
        <f>COUNTIF(D:D,myjnia__2[[#This Row],[Miasto]])</f>
        <v>1</v>
      </c>
    </row>
    <row r="35" spans="1:5" x14ac:dyDescent="0.25">
      <c r="A35">
        <v>11</v>
      </c>
      <c r="B35">
        <v>5</v>
      </c>
      <c r="C35" s="1" t="s">
        <v>33</v>
      </c>
      <c r="D35" t="str">
        <f>MID(myjnia__2[[#This Row],[Rejestracja]],1,2)</f>
        <v>EL</v>
      </c>
      <c r="E35">
        <f>COUNTIF(D:D,myjnia__2[[#This Row],[Miasto]])</f>
        <v>3</v>
      </c>
    </row>
    <row r="36" spans="1:5" x14ac:dyDescent="0.25">
      <c r="A36">
        <v>5</v>
      </c>
      <c r="B36">
        <v>9</v>
      </c>
      <c r="C36" s="1" t="s">
        <v>34</v>
      </c>
      <c r="D36" t="str">
        <f>MID(myjnia__2[[#This Row],[Rejestracja]],1,2)</f>
        <v>NO</v>
      </c>
      <c r="E36">
        <f>COUNTIF(D:D,myjnia__2[[#This Row],[Miasto]])</f>
        <v>1</v>
      </c>
    </row>
    <row r="37" spans="1:5" x14ac:dyDescent="0.25">
      <c r="A37">
        <v>9</v>
      </c>
      <c r="B37">
        <v>5</v>
      </c>
      <c r="C37" s="1" t="s">
        <v>35</v>
      </c>
      <c r="D37" t="str">
        <f>MID(myjnia__2[[#This Row],[Rejestracja]],1,2)</f>
        <v>HA</v>
      </c>
      <c r="E37">
        <f>COUNTIF(D:D,myjnia__2[[#This Row],[Miasto]])</f>
        <v>2</v>
      </c>
    </row>
    <row r="38" spans="1:5" x14ac:dyDescent="0.25">
      <c r="A38">
        <v>11</v>
      </c>
      <c r="B38">
        <v>4</v>
      </c>
      <c r="C38" s="1" t="s">
        <v>36</v>
      </c>
      <c r="D38" t="str">
        <f>MID(myjnia__2[[#This Row],[Rejestracja]],1,2)</f>
        <v>BD</v>
      </c>
      <c r="E38">
        <f>COUNTIF(D:D,myjnia__2[[#This Row],[Miasto]])</f>
        <v>2</v>
      </c>
    </row>
    <row r="39" spans="1:5" x14ac:dyDescent="0.25">
      <c r="A39">
        <v>15</v>
      </c>
      <c r="B39">
        <v>5</v>
      </c>
      <c r="C39" s="1" t="s">
        <v>37</v>
      </c>
      <c r="D39" t="str">
        <f>MID(myjnia__2[[#This Row],[Rejestracja]],1,2)</f>
        <v>AC</v>
      </c>
      <c r="E39">
        <f>COUNTIF(D:D,myjnia__2[[#This Row],[Miasto]])</f>
        <v>1</v>
      </c>
    </row>
    <row r="40" spans="1:5" x14ac:dyDescent="0.25">
      <c r="A40">
        <v>12</v>
      </c>
      <c r="B40">
        <v>1</v>
      </c>
      <c r="C40" s="1" t="s">
        <v>38</v>
      </c>
      <c r="D40" t="str">
        <f>MID(myjnia__2[[#This Row],[Rejestracja]],1,2)</f>
        <v>EB</v>
      </c>
      <c r="E40">
        <f>COUNTIF(D:D,myjnia__2[[#This Row],[Miasto]])</f>
        <v>1</v>
      </c>
    </row>
    <row r="41" spans="1:5" x14ac:dyDescent="0.25">
      <c r="A41">
        <v>2</v>
      </c>
      <c r="B41">
        <v>5</v>
      </c>
      <c r="C41" s="1" t="s">
        <v>39</v>
      </c>
      <c r="D41" t="str">
        <f>MID(myjnia__2[[#This Row],[Rejestracja]],1,2)</f>
        <v>CJ</v>
      </c>
      <c r="E41">
        <f>COUNTIF(D:D,myjnia__2[[#This Row],[Miasto]])</f>
        <v>1</v>
      </c>
    </row>
    <row r="42" spans="1:5" x14ac:dyDescent="0.25">
      <c r="A42">
        <v>11</v>
      </c>
      <c r="B42">
        <v>11</v>
      </c>
      <c r="C42" s="1" t="s">
        <v>40</v>
      </c>
      <c r="D42" t="str">
        <f>MID(myjnia__2[[#This Row],[Rejestracja]],1,2)</f>
        <v>MI</v>
      </c>
      <c r="E42">
        <f>COUNTIF(D:D,myjnia__2[[#This Row],[Miasto]])</f>
        <v>1</v>
      </c>
    </row>
    <row r="43" spans="1:5" x14ac:dyDescent="0.25">
      <c r="A43">
        <v>2</v>
      </c>
      <c r="B43">
        <v>3</v>
      </c>
      <c r="C43" s="1" t="s">
        <v>41</v>
      </c>
      <c r="D43" t="str">
        <f>MID(myjnia__2[[#This Row],[Rejestracja]],1,2)</f>
        <v>KK</v>
      </c>
      <c r="E43">
        <f>COUNTIF(D:D,myjnia__2[[#This Row],[Miasto]])</f>
        <v>3</v>
      </c>
    </row>
    <row r="44" spans="1:5" x14ac:dyDescent="0.25">
      <c r="A44">
        <v>6</v>
      </c>
      <c r="B44">
        <v>13</v>
      </c>
      <c r="C44" s="1" t="s">
        <v>42</v>
      </c>
      <c r="D44" t="str">
        <f>MID(myjnia__2[[#This Row],[Rejestracja]],1,2)</f>
        <v>MN</v>
      </c>
      <c r="E44">
        <f>COUNTIF(D:D,myjnia__2[[#This Row],[Miasto]])</f>
        <v>2</v>
      </c>
    </row>
    <row r="45" spans="1:5" x14ac:dyDescent="0.25">
      <c r="A45">
        <v>4</v>
      </c>
      <c r="B45">
        <v>11</v>
      </c>
      <c r="C45" s="1" t="s">
        <v>43</v>
      </c>
      <c r="D45" t="str">
        <f>MID(myjnia__2[[#This Row],[Rejestracja]],1,2)</f>
        <v>GL</v>
      </c>
      <c r="E45">
        <f>COUNTIF(D:D,myjnia__2[[#This Row],[Miasto]])</f>
        <v>1</v>
      </c>
    </row>
    <row r="46" spans="1:5" x14ac:dyDescent="0.25">
      <c r="A46">
        <v>7</v>
      </c>
      <c r="B46">
        <v>10</v>
      </c>
      <c r="C46" s="1" t="s">
        <v>44</v>
      </c>
      <c r="D46" t="str">
        <f>MID(myjnia__2[[#This Row],[Rejestracja]],1,2)</f>
        <v>DA</v>
      </c>
      <c r="E46">
        <f>COUNTIF(D:D,myjnia__2[[#This Row],[Miasto]])</f>
        <v>2</v>
      </c>
    </row>
    <row r="47" spans="1:5" x14ac:dyDescent="0.25">
      <c r="A47">
        <v>8</v>
      </c>
      <c r="B47">
        <v>6</v>
      </c>
      <c r="C47" s="1" t="s">
        <v>45</v>
      </c>
      <c r="D47" t="str">
        <f>MID(myjnia__2[[#This Row],[Rejestracja]],1,2)</f>
        <v>MK</v>
      </c>
      <c r="E47">
        <f>COUNTIF(D:D,myjnia__2[[#This Row],[Miasto]])</f>
        <v>1</v>
      </c>
    </row>
    <row r="48" spans="1:5" x14ac:dyDescent="0.25">
      <c r="A48">
        <v>3</v>
      </c>
      <c r="B48">
        <v>14</v>
      </c>
      <c r="C48" s="1" t="s">
        <v>46</v>
      </c>
      <c r="D48" t="str">
        <f>MID(myjnia__2[[#This Row],[Rejestracja]],1,2)</f>
        <v>NM</v>
      </c>
      <c r="E48">
        <f>COUNTIF(D:D,myjnia__2[[#This Row],[Miasto]])</f>
        <v>3</v>
      </c>
    </row>
    <row r="49" spans="1:5" x14ac:dyDescent="0.25">
      <c r="A49">
        <v>7</v>
      </c>
      <c r="B49">
        <v>13</v>
      </c>
      <c r="C49" s="1" t="s">
        <v>47</v>
      </c>
      <c r="D49" t="str">
        <f>MID(myjnia__2[[#This Row],[Rejestracja]],1,2)</f>
        <v>JM</v>
      </c>
      <c r="E49">
        <f>COUNTIF(D:D,myjnia__2[[#This Row],[Miasto]])</f>
        <v>3</v>
      </c>
    </row>
    <row r="50" spans="1:5" x14ac:dyDescent="0.25">
      <c r="A50">
        <v>15</v>
      </c>
      <c r="B50">
        <v>11</v>
      </c>
      <c r="C50" s="1" t="s">
        <v>48</v>
      </c>
      <c r="D50" t="str">
        <f>MID(myjnia__2[[#This Row],[Rejestracja]],1,2)</f>
        <v>BA</v>
      </c>
      <c r="E50">
        <f>COUNTIF(D:D,myjnia__2[[#This Row],[Miasto]])</f>
        <v>2</v>
      </c>
    </row>
    <row r="51" spans="1:5" x14ac:dyDescent="0.25">
      <c r="A51">
        <v>11</v>
      </c>
      <c r="B51">
        <v>8</v>
      </c>
      <c r="C51" s="1" t="s">
        <v>49</v>
      </c>
      <c r="D51" t="str">
        <f>MID(myjnia__2[[#This Row],[Rejestracja]],1,2)</f>
        <v>DE</v>
      </c>
      <c r="E51">
        <f>COUNTIF(D:D,myjnia__2[[#This Row],[Miasto]])</f>
        <v>3</v>
      </c>
    </row>
    <row r="52" spans="1:5" x14ac:dyDescent="0.25">
      <c r="A52">
        <v>6</v>
      </c>
      <c r="B52">
        <v>10</v>
      </c>
      <c r="C52" s="1" t="s">
        <v>50</v>
      </c>
      <c r="D52" t="str">
        <f>MID(myjnia__2[[#This Row],[Rejestracja]],1,2)</f>
        <v>AG</v>
      </c>
      <c r="E52">
        <f>COUNTIF(D:D,myjnia__2[[#This Row],[Miasto]])</f>
        <v>2</v>
      </c>
    </row>
    <row r="53" spans="1:5" x14ac:dyDescent="0.25">
      <c r="A53">
        <v>3</v>
      </c>
      <c r="B53">
        <v>12</v>
      </c>
      <c r="C53" s="1" t="s">
        <v>51</v>
      </c>
      <c r="D53" t="str">
        <f>MID(myjnia__2[[#This Row],[Rejestracja]],1,2)</f>
        <v>FC</v>
      </c>
      <c r="E53">
        <f>COUNTIF(D:D,myjnia__2[[#This Row],[Miasto]])</f>
        <v>1</v>
      </c>
    </row>
    <row r="54" spans="1:5" x14ac:dyDescent="0.25">
      <c r="A54">
        <v>13</v>
      </c>
      <c r="B54">
        <v>11</v>
      </c>
      <c r="C54" s="1" t="s">
        <v>52</v>
      </c>
      <c r="D54" t="str">
        <f>MID(myjnia__2[[#This Row],[Rejestracja]],1,2)</f>
        <v>DE</v>
      </c>
      <c r="E54">
        <f>COUNTIF(D:D,myjnia__2[[#This Row],[Miasto]])</f>
        <v>3</v>
      </c>
    </row>
    <row r="55" spans="1:5" x14ac:dyDescent="0.25">
      <c r="A55">
        <v>15</v>
      </c>
      <c r="B55">
        <v>12</v>
      </c>
      <c r="C55" s="1" t="s">
        <v>53</v>
      </c>
      <c r="D55" t="str">
        <f>MID(myjnia__2[[#This Row],[Rejestracja]],1,2)</f>
        <v>PJ</v>
      </c>
      <c r="E55">
        <f>COUNTIF(D:D,myjnia__2[[#This Row],[Miasto]])</f>
        <v>1</v>
      </c>
    </row>
    <row r="56" spans="1:5" x14ac:dyDescent="0.25">
      <c r="A56">
        <v>1</v>
      </c>
      <c r="B56">
        <v>13</v>
      </c>
      <c r="C56" s="1" t="s">
        <v>54</v>
      </c>
      <c r="D56" t="str">
        <f>MID(myjnia__2[[#This Row],[Rejestracja]],1,2)</f>
        <v>GK</v>
      </c>
      <c r="E56">
        <f>COUNTIF(D:D,myjnia__2[[#This Row],[Miasto]])</f>
        <v>1</v>
      </c>
    </row>
    <row r="57" spans="1:5" x14ac:dyDescent="0.25">
      <c r="A57">
        <v>15</v>
      </c>
      <c r="B57">
        <v>7</v>
      </c>
      <c r="C57" s="1" t="s">
        <v>55</v>
      </c>
      <c r="D57" t="str">
        <f>MID(myjnia__2[[#This Row],[Rejestracja]],1,2)</f>
        <v>BO</v>
      </c>
      <c r="E57">
        <f>COUNTIF(D:D,myjnia__2[[#This Row],[Miasto]])</f>
        <v>1</v>
      </c>
    </row>
    <row r="58" spans="1:5" x14ac:dyDescent="0.25">
      <c r="A58">
        <v>14</v>
      </c>
      <c r="B58">
        <v>10</v>
      </c>
      <c r="C58" s="1" t="s">
        <v>56</v>
      </c>
      <c r="D58" t="str">
        <f>MID(myjnia__2[[#This Row],[Rejestracja]],1,2)</f>
        <v>KK</v>
      </c>
      <c r="E58">
        <f>COUNTIF(D:D,myjnia__2[[#This Row],[Miasto]])</f>
        <v>3</v>
      </c>
    </row>
    <row r="59" spans="1:5" x14ac:dyDescent="0.25">
      <c r="A59">
        <v>7</v>
      </c>
      <c r="B59">
        <v>1</v>
      </c>
      <c r="C59" s="1" t="s">
        <v>57</v>
      </c>
      <c r="D59" t="str">
        <f>MID(myjnia__2[[#This Row],[Rejestracja]],1,2)</f>
        <v>AI</v>
      </c>
      <c r="E59">
        <f>COUNTIF(D:D,myjnia__2[[#This Row],[Miasto]])</f>
        <v>1</v>
      </c>
    </row>
    <row r="60" spans="1:5" x14ac:dyDescent="0.25">
      <c r="A60">
        <v>7</v>
      </c>
      <c r="B60">
        <v>5</v>
      </c>
      <c r="C60" s="1" t="s">
        <v>58</v>
      </c>
      <c r="D60" t="str">
        <f>MID(myjnia__2[[#This Row],[Rejestracja]],1,2)</f>
        <v>KJ</v>
      </c>
      <c r="E60">
        <f>COUNTIF(D:D,myjnia__2[[#This Row],[Miasto]])</f>
        <v>2</v>
      </c>
    </row>
    <row r="61" spans="1:5" x14ac:dyDescent="0.25">
      <c r="A61">
        <v>6</v>
      </c>
      <c r="B61">
        <v>1</v>
      </c>
      <c r="C61" s="1" t="s">
        <v>59</v>
      </c>
      <c r="D61" t="str">
        <f>MID(myjnia__2[[#This Row],[Rejestracja]],1,2)</f>
        <v>DL</v>
      </c>
      <c r="E61">
        <f>COUNTIF(D:D,myjnia__2[[#This Row],[Miasto]])</f>
        <v>1</v>
      </c>
    </row>
    <row r="62" spans="1:5" x14ac:dyDescent="0.25">
      <c r="A62">
        <v>3</v>
      </c>
      <c r="B62">
        <v>12</v>
      </c>
      <c r="C62" s="1" t="s">
        <v>60</v>
      </c>
      <c r="D62" t="str">
        <f>MID(myjnia__2[[#This Row],[Rejestracja]],1,2)</f>
        <v>JI</v>
      </c>
      <c r="E62">
        <f>COUNTIF(D:D,myjnia__2[[#This Row],[Miasto]])</f>
        <v>1</v>
      </c>
    </row>
    <row r="63" spans="1:5" x14ac:dyDescent="0.25">
      <c r="A63">
        <v>15</v>
      </c>
      <c r="B63">
        <v>14</v>
      </c>
      <c r="C63" s="1" t="s">
        <v>61</v>
      </c>
      <c r="D63" t="str">
        <f>MID(myjnia__2[[#This Row],[Rejestracja]],1,2)</f>
        <v>KK</v>
      </c>
      <c r="E63">
        <f>COUNTIF(D:D,myjnia__2[[#This Row],[Miasto]])</f>
        <v>3</v>
      </c>
    </row>
    <row r="64" spans="1:5" x14ac:dyDescent="0.25">
      <c r="A64">
        <v>3</v>
      </c>
      <c r="B64">
        <v>9</v>
      </c>
      <c r="C64" s="1" t="s">
        <v>62</v>
      </c>
      <c r="D64" t="str">
        <f>MID(myjnia__2[[#This Row],[Rejestracja]],1,2)</f>
        <v>HP</v>
      </c>
      <c r="E64">
        <f>COUNTIF(D:D,myjnia__2[[#This Row],[Miasto]])</f>
        <v>2</v>
      </c>
    </row>
    <row r="65" spans="1:5" x14ac:dyDescent="0.25">
      <c r="A65">
        <v>8</v>
      </c>
      <c r="B65">
        <v>11</v>
      </c>
      <c r="C65" s="1" t="s">
        <v>63</v>
      </c>
      <c r="D65" t="str">
        <f>MID(myjnia__2[[#This Row],[Rejestracja]],1,2)</f>
        <v>FI</v>
      </c>
      <c r="E65">
        <f>COUNTIF(D:D,myjnia__2[[#This Row],[Miasto]])</f>
        <v>1</v>
      </c>
    </row>
    <row r="66" spans="1:5" x14ac:dyDescent="0.25">
      <c r="A66">
        <v>5</v>
      </c>
      <c r="B66">
        <v>15</v>
      </c>
      <c r="C66" s="1" t="s">
        <v>64</v>
      </c>
      <c r="D66" t="str">
        <f>MID(myjnia__2[[#This Row],[Rejestracja]],1,2)</f>
        <v>NM</v>
      </c>
      <c r="E66">
        <f>COUNTIF(D:D,myjnia__2[[#This Row],[Miasto]])</f>
        <v>3</v>
      </c>
    </row>
    <row r="67" spans="1:5" x14ac:dyDescent="0.25">
      <c r="A67">
        <v>2</v>
      </c>
      <c r="B67">
        <v>4</v>
      </c>
      <c r="C67" s="1" t="s">
        <v>65</v>
      </c>
      <c r="D67" t="str">
        <f>MID(myjnia__2[[#This Row],[Rejestracja]],1,2)</f>
        <v>PM</v>
      </c>
      <c r="E67">
        <f>COUNTIF(D:D,myjnia__2[[#This Row],[Miasto]])</f>
        <v>2</v>
      </c>
    </row>
    <row r="68" spans="1:5" x14ac:dyDescent="0.25">
      <c r="A68">
        <v>14</v>
      </c>
      <c r="B68">
        <v>9</v>
      </c>
      <c r="C68" s="1" t="s">
        <v>66</v>
      </c>
      <c r="D68" t="str">
        <f>MID(myjnia__2[[#This Row],[Rejestracja]],1,2)</f>
        <v>JM</v>
      </c>
      <c r="E68">
        <f>COUNTIF(D:D,myjnia__2[[#This Row],[Miasto]])</f>
        <v>3</v>
      </c>
    </row>
    <row r="69" spans="1:5" x14ac:dyDescent="0.25">
      <c r="A69">
        <v>7</v>
      </c>
      <c r="B69">
        <v>7</v>
      </c>
      <c r="C69" s="1" t="s">
        <v>67</v>
      </c>
      <c r="D69" t="str">
        <f>MID(myjnia__2[[#This Row],[Rejestracja]],1,2)</f>
        <v>PK</v>
      </c>
      <c r="E69">
        <f>COUNTIF(D:D,myjnia__2[[#This Row],[Miasto]])</f>
        <v>1</v>
      </c>
    </row>
    <row r="70" spans="1:5" x14ac:dyDescent="0.25">
      <c r="A70">
        <v>14</v>
      </c>
      <c r="B70">
        <v>6</v>
      </c>
      <c r="C70" s="1" t="s">
        <v>68</v>
      </c>
      <c r="D70" t="str">
        <f>MID(myjnia__2[[#This Row],[Rejestracja]],1,2)</f>
        <v>PM</v>
      </c>
      <c r="E70">
        <f>COUNTIF(D:D,myjnia__2[[#This Row],[Miasto]])</f>
        <v>2</v>
      </c>
    </row>
    <row r="71" spans="1:5" x14ac:dyDescent="0.25">
      <c r="A71">
        <v>11</v>
      </c>
      <c r="B71">
        <v>12</v>
      </c>
      <c r="C71" s="1" t="s">
        <v>69</v>
      </c>
      <c r="D71" t="str">
        <f>MID(myjnia__2[[#This Row],[Rejestracja]],1,2)</f>
        <v>BC</v>
      </c>
      <c r="E71">
        <f>COUNTIF(D:D,myjnia__2[[#This Row],[Miasto]])</f>
        <v>1</v>
      </c>
    </row>
    <row r="72" spans="1:5" x14ac:dyDescent="0.25">
      <c r="A72">
        <v>2</v>
      </c>
      <c r="B72">
        <v>4</v>
      </c>
      <c r="C72" s="1" t="s">
        <v>70</v>
      </c>
      <c r="D72" t="str">
        <f>MID(myjnia__2[[#This Row],[Rejestracja]],1,2)</f>
        <v>OJ</v>
      </c>
      <c r="E72">
        <f>COUNTIF(D:D,myjnia__2[[#This Row],[Miasto]])</f>
        <v>1</v>
      </c>
    </row>
    <row r="73" spans="1:5" x14ac:dyDescent="0.25">
      <c r="A73">
        <v>11</v>
      </c>
      <c r="B73">
        <v>15</v>
      </c>
      <c r="C73" s="1" t="s">
        <v>71</v>
      </c>
      <c r="D73" t="str">
        <f>MID(myjnia__2[[#This Row],[Rejestracja]],1,2)</f>
        <v>EH</v>
      </c>
      <c r="E73">
        <f>COUNTIF(D:D,myjnia__2[[#This Row],[Miasto]])</f>
        <v>3</v>
      </c>
    </row>
    <row r="74" spans="1:5" x14ac:dyDescent="0.25">
      <c r="A74">
        <v>4</v>
      </c>
      <c r="B74">
        <v>3</v>
      </c>
      <c r="C74" s="1" t="s">
        <v>72</v>
      </c>
      <c r="D74" t="str">
        <f>MID(myjnia__2[[#This Row],[Rejestracja]],1,2)</f>
        <v>JN</v>
      </c>
      <c r="E74">
        <f>COUNTIF(D:D,myjnia__2[[#This Row],[Miasto]])</f>
        <v>1</v>
      </c>
    </row>
    <row r="75" spans="1:5" x14ac:dyDescent="0.25">
      <c r="A75">
        <v>3</v>
      </c>
      <c r="B75">
        <v>12</v>
      </c>
      <c r="C75" s="1" t="s">
        <v>73</v>
      </c>
      <c r="D75" t="str">
        <f>MID(myjnia__2[[#This Row],[Rejestracja]],1,2)</f>
        <v>KI</v>
      </c>
      <c r="E75">
        <f>COUNTIF(D:D,myjnia__2[[#This Row],[Miasto]])</f>
        <v>2</v>
      </c>
    </row>
    <row r="76" spans="1:5" x14ac:dyDescent="0.25">
      <c r="A76">
        <v>2</v>
      </c>
      <c r="B76">
        <v>7</v>
      </c>
      <c r="C76" s="1" t="s">
        <v>74</v>
      </c>
      <c r="D76" t="str">
        <f>MID(myjnia__2[[#This Row],[Rejestracja]],1,2)</f>
        <v>MF</v>
      </c>
      <c r="E76">
        <f>COUNTIF(D:D,myjnia__2[[#This Row],[Miasto]])</f>
        <v>1</v>
      </c>
    </row>
    <row r="77" spans="1:5" x14ac:dyDescent="0.25">
      <c r="A77">
        <v>13</v>
      </c>
      <c r="B77">
        <v>7</v>
      </c>
      <c r="C77" s="1" t="s">
        <v>75</v>
      </c>
      <c r="D77" t="str">
        <f>MID(myjnia__2[[#This Row],[Rejestracja]],1,2)</f>
        <v>LN</v>
      </c>
      <c r="E77">
        <f>COUNTIF(D:D,myjnia__2[[#This Row],[Miasto]])</f>
        <v>2</v>
      </c>
    </row>
    <row r="78" spans="1:5" x14ac:dyDescent="0.25">
      <c r="A78">
        <v>3</v>
      </c>
      <c r="B78">
        <v>12</v>
      </c>
      <c r="C78" s="1" t="s">
        <v>76</v>
      </c>
      <c r="D78" t="str">
        <f>MID(myjnia__2[[#This Row],[Rejestracja]],1,2)</f>
        <v>CN</v>
      </c>
      <c r="E78">
        <f>COUNTIF(D:D,myjnia__2[[#This Row],[Miasto]])</f>
        <v>1</v>
      </c>
    </row>
    <row r="79" spans="1:5" x14ac:dyDescent="0.25">
      <c r="A79">
        <v>9</v>
      </c>
      <c r="B79">
        <v>9</v>
      </c>
      <c r="C79" s="1" t="s">
        <v>77</v>
      </c>
      <c r="D79" t="str">
        <f>MID(myjnia__2[[#This Row],[Rejestracja]],1,2)</f>
        <v>JM</v>
      </c>
      <c r="E79">
        <f>COUNTIF(D:D,myjnia__2[[#This Row],[Miasto]])</f>
        <v>3</v>
      </c>
    </row>
    <row r="80" spans="1:5" x14ac:dyDescent="0.25">
      <c r="A80">
        <v>13</v>
      </c>
      <c r="B80">
        <v>3</v>
      </c>
      <c r="C80" s="1" t="s">
        <v>78</v>
      </c>
      <c r="D80" t="str">
        <f>MID(myjnia__2[[#This Row],[Rejestracja]],1,2)</f>
        <v>AA</v>
      </c>
      <c r="E80">
        <f>COUNTIF(D:D,myjnia__2[[#This Row],[Miasto]])</f>
        <v>1</v>
      </c>
    </row>
    <row r="81" spans="1:5" x14ac:dyDescent="0.25">
      <c r="A81">
        <v>7</v>
      </c>
      <c r="B81">
        <v>2</v>
      </c>
      <c r="C81" s="1" t="s">
        <v>79</v>
      </c>
      <c r="D81" t="str">
        <f>MID(myjnia__2[[#This Row],[Rejestracja]],1,2)</f>
        <v>OI</v>
      </c>
      <c r="E81">
        <f>COUNTIF(D:D,myjnia__2[[#This Row],[Miasto]])</f>
        <v>1</v>
      </c>
    </row>
    <row r="82" spans="1:5" x14ac:dyDescent="0.25">
      <c r="A82">
        <v>13</v>
      </c>
      <c r="B82">
        <v>4</v>
      </c>
      <c r="C82" s="1" t="s">
        <v>80</v>
      </c>
      <c r="D82" t="str">
        <f>MID(myjnia__2[[#This Row],[Rejestracja]],1,2)</f>
        <v>HA</v>
      </c>
      <c r="E82">
        <f>COUNTIF(D:D,myjnia__2[[#This Row],[Miasto]])</f>
        <v>2</v>
      </c>
    </row>
    <row r="83" spans="1:5" x14ac:dyDescent="0.25">
      <c r="A83">
        <v>4</v>
      </c>
      <c r="B83">
        <v>12</v>
      </c>
      <c r="C83" s="1" t="s">
        <v>81</v>
      </c>
      <c r="D83" t="str">
        <f>MID(myjnia__2[[#This Row],[Rejestracja]],1,2)</f>
        <v>GA</v>
      </c>
      <c r="E83">
        <f>COUNTIF(D:D,myjnia__2[[#This Row],[Miasto]])</f>
        <v>2</v>
      </c>
    </row>
    <row r="84" spans="1:5" x14ac:dyDescent="0.25">
      <c r="A84">
        <v>7</v>
      </c>
      <c r="B84">
        <v>8</v>
      </c>
      <c r="C84" s="1" t="s">
        <v>82</v>
      </c>
      <c r="D84" t="str">
        <f>MID(myjnia__2[[#This Row],[Rejestracja]],1,2)</f>
        <v>LM</v>
      </c>
      <c r="E84">
        <f>COUNTIF(D:D,myjnia__2[[#This Row],[Miasto]])</f>
        <v>3</v>
      </c>
    </row>
    <row r="85" spans="1:5" x14ac:dyDescent="0.25">
      <c r="A85">
        <v>3</v>
      </c>
      <c r="B85">
        <v>12</v>
      </c>
      <c r="C85" s="1" t="s">
        <v>83</v>
      </c>
      <c r="D85" t="str">
        <f>MID(myjnia__2[[#This Row],[Rejestracja]],1,2)</f>
        <v>AE</v>
      </c>
      <c r="E85">
        <f>COUNTIF(D:D,myjnia__2[[#This Row],[Miasto]])</f>
        <v>2</v>
      </c>
    </row>
    <row r="86" spans="1:5" x14ac:dyDescent="0.25">
      <c r="A86">
        <v>4</v>
      </c>
      <c r="B86">
        <v>11</v>
      </c>
      <c r="C86" s="1" t="s">
        <v>84</v>
      </c>
      <c r="D86" t="str">
        <f>MID(myjnia__2[[#This Row],[Rejestracja]],1,2)</f>
        <v>GF</v>
      </c>
      <c r="E86">
        <f>COUNTIF(D:D,myjnia__2[[#This Row],[Miasto]])</f>
        <v>1</v>
      </c>
    </row>
    <row r="87" spans="1:5" x14ac:dyDescent="0.25">
      <c r="A87">
        <v>7</v>
      </c>
      <c r="B87">
        <v>1</v>
      </c>
      <c r="C87" s="1" t="s">
        <v>85</v>
      </c>
      <c r="D87" t="str">
        <f>MID(myjnia__2[[#This Row],[Rejestracja]],1,2)</f>
        <v>EF</v>
      </c>
      <c r="E87">
        <f>COUNTIF(D:D,myjnia__2[[#This Row],[Miasto]])</f>
        <v>2</v>
      </c>
    </row>
    <row r="88" spans="1:5" x14ac:dyDescent="0.25">
      <c r="A88">
        <v>3</v>
      </c>
      <c r="B88">
        <v>9</v>
      </c>
      <c r="C88" s="1" t="s">
        <v>86</v>
      </c>
      <c r="D88" t="str">
        <f>MID(myjnia__2[[#This Row],[Rejestracja]],1,2)</f>
        <v>PO</v>
      </c>
      <c r="E88">
        <f>COUNTIF(D:D,myjnia__2[[#This Row],[Miasto]])</f>
        <v>1</v>
      </c>
    </row>
    <row r="89" spans="1:5" x14ac:dyDescent="0.25">
      <c r="A89">
        <v>1</v>
      </c>
      <c r="B89">
        <v>4</v>
      </c>
      <c r="C89" s="1" t="s">
        <v>87</v>
      </c>
      <c r="D89" t="str">
        <f>MID(myjnia__2[[#This Row],[Rejestracja]],1,2)</f>
        <v>NH</v>
      </c>
      <c r="E89">
        <f>COUNTIF(D:D,myjnia__2[[#This Row],[Miasto]])</f>
        <v>3</v>
      </c>
    </row>
    <row r="90" spans="1:5" x14ac:dyDescent="0.25">
      <c r="A90">
        <v>14</v>
      </c>
      <c r="B90">
        <v>3</v>
      </c>
      <c r="C90" s="1" t="s">
        <v>88</v>
      </c>
      <c r="D90" t="str">
        <f>MID(myjnia__2[[#This Row],[Rejestracja]],1,2)</f>
        <v>AG</v>
      </c>
      <c r="E90">
        <f>COUNTIF(D:D,myjnia__2[[#This Row],[Miasto]])</f>
        <v>2</v>
      </c>
    </row>
    <row r="91" spans="1:5" x14ac:dyDescent="0.25">
      <c r="A91">
        <v>5</v>
      </c>
      <c r="B91">
        <v>12</v>
      </c>
      <c r="C91" s="1" t="s">
        <v>89</v>
      </c>
      <c r="D91" t="str">
        <f>MID(myjnia__2[[#This Row],[Rejestracja]],1,2)</f>
        <v>DM</v>
      </c>
      <c r="E91">
        <f>COUNTIF(D:D,myjnia__2[[#This Row],[Miasto]])</f>
        <v>1</v>
      </c>
    </row>
    <row r="92" spans="1:5" x14ac:dyDescent="0.25">
      <c r="A92">
        <v>4</v>
      </c>
      <c r="B92">
        <v>9</v>
      </c>
      <c r="C92" s="1" t="s">
        <v>90</v>
      </c>
      <c r="D92" t="str">
        <f>MID(myjnia__2[[#This Row],[Rejestracja]],1,2)</f>
        <v>LM</v>
      </c>
      <c r="E92">
        <f>COUNTIF(D:D,myjnia__2[[#This Row],[Miasto]])</f>
        <v>3</v>
      </c>
    </row>
    <row r="93" spans="1:5" x14ac:dyDescent="0.25">
      <c r="A93">
        <v>5</v>
      </c>
      <c r="B93">
        <v>4</v>
      </c>
      <c r="C93" s="1" t="s">
        <v>91</v>
      </c>
      <c r="D93" t="str">
        <f>MID(myjnia__2[[#This Row],[Rejestracja]],1,2)</f>
        <v>EH</v>
      </c>
      <c r="E93">
        <f>COUNTIF(D:D,myjnia__2[[#This Row],[Miasto]])</f>
        <v>3</v>
      </c>
    </row>
    <row r="94" spans="1:5" x14ac:dyDescent="0.25">
      <c r="A94">
        <v>6</v>
      </c>
      <c r="B94">
        <v>8</v>
      </c>
      <c r="C94" s="1" t="s">
        <v>92</v>
      </c>
      <c r="D94" t="str">
        <f>MID(myjnia__2[[#This Row],[Rejestracja]],1,2)</f>
        <v>HC</v>
      </c>
      <c r="E94">
        <f>COUNTIF(D:D,myjnia__2[[#This Row],[Miasto]])</f>
        <v>1</v>
      </c>
    </row>
    <row r="95" spans="1:5" x14ac:dyDescent="0.25">
      <c r="A95">
        <v>8</v>
      </c>
      <c r="B95">
        <v>14</v>
      </c>
      <c r="C95" s="1" t="s">
        <v>93</v>
      </c>
      <c r="D95" t="str">
        <f>MID(myjnia__2[[#This Row],[Rejestracja]],1,2)</f>
        <v>BL</v>
      </c>
      <c r="E95">
        <f>COUNTIF(D:D,myjnia__2[[#This Row],[Miasto]])</f>
        <v>1</v>
      </c>
    </row>
    <row r="96" spans="1:5" x14ac:dyDescent="0.25">
      <c r="A96">
        <v>15</v>
      </c>
      <c r="B96">
        <v>11</v>
      </c>
      <c r="C96" s="1" t="s">
        <v>94</v>
      </c>
      <c r="D96" t="str">
        <f>MID(myjnia__2[[#This Row],[Rejestracja]],1,2)</f>
        <v>FG</v>
      </c>
      <c r="E96">
        <f>COUNTIF(D:D,myjnia__2[[#This Row],[Miasto]])</f>
        <v>1</v>
      </c>
    </row>
    <row r="97" spans="1:5" x14ac:dyDescent="0.25">
      <c r="A97">
        <v>1</v>
      </c>
      <c r="B97">
        <v>1</v>
      </c>
      <c r="C97" s="1" t="s">
        <v>95</v>
      </c>
      <c r="D97" t="str">
        <f>MID(myjnia__2[[#This Row],[Rejestracja]],1,2)</f>
        <v>IC</v>
      </c>
      <c r="E97">
        <f>COUNTIF(D:D,myjnia__2[[#This Row],[Miasto]])</f>
        <v>2</v>
      </c>
    </row>
    <row r="98" spans="1:5" x14ac:dyDescent="0.25">
      <c r="A98">
        <v>14</v>
      </c>
      <c r="B98">
        <v>15</v>
      </c>
      <c r="C98" s="1" t="s">
        <v>96</v>
      </c>
      <c r="D98" t="str">
        <f>MID(myjnia__2[[#This Row],[Rejestracja]],1,2)</f>
        <v>JK</v>
      </c>
      <c r="E98">
        <f>COUNTIF(D:D,myjnia__2[[#This Row],[Miasto]])</f>
        <v>1</v>
      </c>
    </row>
    <row r="99" spans="1:5" x14ac:dyDescent="0.25">
      <c r="A99">
        <v>6</v>
      </c>
      <c r="B99">
        <v>7</v>
      </c>
      <c r="C99" s="1" t="s">
        <v>97</v>
      </c>
      <c r="D99" t="str">
        <f>MID(myjnia__2[[#This Row],[Rejestracja]],1,2)</f>
        <v>CL</v>
      </c>
      <c r="E99">
        <f>COUNTIF(D:D,myjnia__2[[#This Row],[Miasto]])</f>
        <v>1</v>
      </c>
    </row>
    <row r="100" spans="1:5" x14ac:dyDescent="0.25">
      <c r="A100">
        <v>7</v>
      </c>
      <c r="B100">
        <v>11</v>
      </c>
      <c r="C100" s="1" t="s">
        <v>98</v>
      </c>
      <c r="D100" t="str">
        <f>MID(myjnia__2[[#This Row],[Rejestracja]],1,2)</f>
        <v>NP</v>
      </c>
      <c r="E100">
        <f>COUNTIF(D:D,myjnia__2[[#This Row],[Miasto]])</f>
        <v>1</v>
      </c>
    </row>
    <row r="101" spans="1:5" x14ac:dyDescent="0.25">
      <c r="A101">
        <v>10</v>
      </c>
      <c r="B101">
        <v>11</v>
      </c>
      <c r="C101" s="1" t="s">
        <v>99</v>
      </c>
      <c r="D101" t="str">
        <f>MID(myjnia__2[[#This Row],[Rejestracja]],1,2)</f>
        <v>PI</v>
      </c>
      <c r="E101">
        <f>COUNTIF(D:D,myjnia__2[[#This Row],[Miasto]])</f>
        <v>1</v>
      </c>
    </row>
    <row r="102" spans="1:5" x14ac:dyDescent="0.25">
      <c r="A102">
        <v>5</v>
      </c>
      <c r="B102">
        <v>6</v>
      </c>
      <c r="C102" s="1" t="s">
        <v>100</v>
      </c>
      <c r="D102" t="str">
        <f>MID(myjnia__2[[#This Row],[Rejestracja]],1,2)</f>
        <v>GA</v>
      </c>
      <c r="E102">
        <f>COUNTIF(D:D,myjnia__2[[#This Row],[Miasto]])</f>
        <v>2</v>
      </c>
    </row>
    <row r="103" spans="1:5" x14ac:dyDescent="0.25">
      <c r="A103">
        <v>13</v>
      </c>
      <c r="B103">
        <v>7</v>
      </c>
      <c r="C103" s="1" t="s">
        <v>101</v>
      </c>
      <c r="D103" t="str">
        <f>MID(myjnia__2[[#This Row],[Rejestracja]],1,2)</f>
        <v>AH</v>
      </c>
      <c r="E103">
        <f>COUNTIF(D:D,myjnia__2[[#This Row],[Miasto]])</f>
        <v>2</v>
      </c>
    </row>
    <row r="104" spans="1:5" x14ac:dyDescent="0.25">
      <c r="A104">
        <v>2</v>
      </c>
      <c r="B104">
        <v>9</v>
      </c>
      <c r="C104" s="1" t="s">
        <v>102</v>
      </c>
      <c r="D104" t="str">
        <f>MID(myjnia__2[[#This Row],[Rejestracja]],1,2)</f>
        <v>IJ</v>
      </c>
      <c r="E104">
        <f>COUNTIF(D:D,myjnia__2[[#This Row],[Miasto]])</f>
        <v>1</v>
      </c>
    </row>
    <row r="105" spans="1:5" x14ac:dyDescent="0.25">
      <c r="A105">
        <v>9</v>
      </c>
      <c r="B105">
        <v>11</v>
      </c>
      <c r="C105" s="1" t="s">
        <v>103</v>
      </c>
      <c r="D105" t="str">
        <f>MID(myjnia__2[[#This Row],[Rejestracja]],1,2)</f>
        <v>CC</v>
      </c>
      <c r="E105">
        <f>COUNTIF(D:D,myjnia__2[[#This Row],[Miasto]])</f>
        <v>2</v>
      </c>
    </row>
    <row r="106" spans="1:5" x14ac:dyDescent="0.25">
      <c r="A106">
        <v>8</v>
      </c>
      <c r="B106">
        <v>3</v>
      </c>
      <c r="C106" s="1" t="s">
        <v>104</v>
      </c>
      <c r="D106" t="str">
        <f>MID(myjnia__2[[#This Row],[Rejestracja]],1,2)</f>
        <v>AF</v>
      </c>
      <c r="E106">
        <f>COUNTIF(D:D,myjnia__2[[#This Row],[Miasto]])</f>
        <v>1</v>
      </c>
    </row>
    <row r="107" spans="1:5" x14ac:dyDescent="0.25">
      <c r="A107">
        <v>1</v>
      </c>
      <c r="B107">
        <v>6</v>
      </c>
      <c r="C107" s="1" t="s">
        <v>105</v>
      </c>
      <c r="D107" t="str">
        <f>MID(myjnia__2[[#This Row],[Rejestracja]],1,2)</f>
        <v>MN</v>
      </c>
      <c r="E107">
        <f>COUNTIF(D:D,myjnia__2[[#This Row],[Miasto]])</f>
        <v>2</v>
      </c>
    </row>
    <row r="108" spans="1:5" x14ac:dyDescent="0.25">
      <c r="A108">
        <v>10</v>
      </c>
      <c r="B108">
        <v>9</v>
      </c>
      <c r="C108" s="1" t="s">
        <v>106</v>
      </c>
      <c r="D108" t="str">
        <f>MID(myjnia__2[[#This Row],[Rejestracja]],1,2)</f>
        <v>LP</v>
      </c>
      <c r="E108">
        <f>COUNTIF(D:D,myjnia__2[[#This Row],[Miasto]])</f>
        <v>1</v>
      </c>
    </row>
    <row r="109" spans="1:5" x14ac:dyDescent="0.25">
      <c r="A109">
        <v>2</v>
      </c>
      <c r="B109">
        <v>11</v>
      </c>
      <c r="C109" s="1" t="s">
        <v>107</v>
      </c>
      <c r="D109" t="str">
        <f>MID(myjnia__2[[#This Row],[Rejestracja]],1,2)</f>
        <v>OD</v>
      </c>
      <c r="E109">
        <f>COUNTIF(D:D,myjnia__2[[#This Row],[Miasto]])</f>
        <v>1</v>
      </c>
    </row>
    <row r="110" spans="1:5" x14ac:dyDescent="0.25">
      <c r="A110">
        <v>6</v>
      </c>
      <c r="B110">
        <v>12</v>
      </c>
      <c r="C110" s="1" t="s">
        <v>108</v>
      </c>
      <c r="D110" t="str">
        <f>MID(myjnia__2[[#This Row],[Rejestracja]],1,2)</f>
        <v>KN</v>
      </c>
      <c r="E110">
        <f>COUNTIF(D:D,myjnia__2[[#This Row],[Miasto]])</f>
        <v>1</v>
      </c>
    </row>
    <row r="111" spans="1:5" x14ac:dyDescent="0.25">
      <c r="A111">
        <v>2</v>
      </c>
      <c r="B111">
        <v>14</v>
      </c>
      <c r="C111" s="1" t="s">
        <v>109</v>
      </c>
      <c r="D111" t="str">
        <f>MID(myjnia__2[[#This Row],[Rejestracja]],1,2)</f>
        <v>AH</v>
      </c>
      <c r="E111">
        <f>COUNTIF(D:D,myjnia__2[[#This Row],[Miasto]])</f>
        <v>2</v>
      </c>
    </row>
    <row r="112" spans="1:5" x14ac:dyDescent="0.25">
      <c r="A112">
        <v>4</v>
      </c>
      <c r="B112">
        <v>2</v>
      </c>
      <c r="C112" s="1" t="s">
        <v>110</v>
      </c>
      <c r="D112" t="str">
        <f>MID(myjnia__2[[#This Row],[Rejestracja]],1,2)</f>
        <v>CA</v>
      </c>
      <c r="E112">
        <f>COUNTIF(D:D,myjnia__2[[#This Row],[Miasto]])</f>
        <v>1</v>
      </c>
    </row>
    <row r="113" spans="1:5" x14ac:dyDescent="0.25">
      <c r="A113">
        <v>9</v>
      </c>
      <c r="B113">
        <v>8</v>
      </c>
      <c r="C113" s="1" t="s">
        <v>111</v>
      </c>
      <c r="D113" t="str">
        <f>MID(myjnia__2[[#This Row],[Rejestracja]],1,2)</f>
        <v>EP</v>
      </c>
      <c r="E113">
        <f>COUNTIF(D:D,myjnia__2[[#This Row],[Miasto]])</f>
        <v>1</v>
      </c>
    </row>
    <row r="114" spans="1:5" x14ac:dyDescent="0.25">
      <c r="A114">
        <v>2</v>
      </c>
      <c r="B114">
        <v>4</v>
      </c>
      <c r="C114" s="1" t="s">
        <v>112</v>
      </c>
      <c r="D114" t="str">
        <f>MID(myjnia__2[[#This Row],[Rejestracja]],1,2)</f>
        <v>EF</v>
      </c>
      <c r="E114">
        <f>COUNTIF(D:D,myjnia__2[[#This Row],[Miasto]])</f>
        <v>2</v>
      </c>
    </row>
    <row r="115" spans="1:5" x14ac:dyDescent="0.25">
      <c r="A115">
        <v>11</v>
      </c>
      <c r="B115">
        <v>11</v>
      </c>
      <c r="C115" s="1" t="s">
        <v>113</v>
      </c>
      <c r="D115" t="str">
        <f>MID(myjnia__2[[#This Row],[Rejestracja]],1,2)</f>
        <v>AN</v>
      </c>
      <c r="E115">
        <f>COUNTIF(D:D,myjnia__2[[#This Row],[Miasto]])</f>
        <v>1</v>
      </c>
    </row>
    <row r="116" spans="1:5" x14ac:dyDescent="0.25">
      <c r="A116">
        <v>8</v>
      </c>
      <c r="B116">
        <v>1</v>
      </c>
      <c r="C116" s="1" t="s">
        <v>114</v>
      </c>
      <c r="D116" t="str">
        <f>MID(myjnia__2[[#This Row],[Rejestracja]],1,2)</f>
        <v>LE</v>
      </c>
      <c r="E116">
        <f>COUNTIF(D:D,myjnia__2[[#This Row],[Miasto]])</f>
        <v>1</v>
      </c>
    </row>
    <row r="117" spans="1:5" x14ac:dyDescent="0.25">
      <c r="A117">
        <v>13</v>
      </c>
      <c r="B117">
        <v>9</v>
      </c>
      <c r="C117" s="1" t="s">
        <v>115</v>
      </c>
      <c r="D117" t="str">
        <f>MID(myjnia__2[[#This Row],[Rejestracja]],1,2)</f>
        <v>LM</v>
      </c>
      <c r="E117">
        <f>COUNTIF(D:D,myjnia__2[[#This Row],[Miasto]])</f>
        <v>3</v>
      </c>
    </row>
    <row r="118" spans="1:5" x14ac:dyDescent="0.25">
      <c r="A118">
        <v>7</v>
      </c>
      <c r="B118">
        <v>13</v>
      </c>
      <c r="C118" s="1" t="s">
        <v>116</v>
      </c>
      <c r="D118" t="str">
        <f>MID(myjnia__2[[#This Row],[Rejestracja]],1,2)</f>
        <v>CO</v>
      </c>
      <c r="E118">
        <f>COUNTIF(D:D,myjnia__2[[#This Row],[Miasto]])</f>
        <v>1</v>
      </c>
    </row>
    <row r="119" spans="1:5" x14ac:dyDescent="0.25">
      <c r="A119">
        <v>7</v>
      </c>
      <c r="B119">
        <v>11</v>
      </c>
      <c r="C119" s="1" t="s">
        <v>117</v>
      </c>
      <c r="D119" t="str">
        <f>MID(myjnia__2[[#This Row],[Rejestracja]],1,2)</f>
        <v>GB</v>
      </c>
      <c r="E119">
        <f>COUNTIF(D:D,myjnia__2[[#This Row],[Miasto]])</f>
        <v>2</v>
      </c>
    </row>
    <row r="120" spans="1:5" x14ac:dyDescent="0.25">
      <c r="A120">
        <v>9</v>
      </c>
      <c r="B120">
        <v>11</v>
      </c>
      <c r="C120" s="1" t="s">
        <v>118</v>
      </c>
      <c r="D120" t="str">
        <f>MID(myjnia__2[[#This Row],[Rejestracja]],1,2)</f>
        <v>HF</v>
      </c>
      <c r="E120">
        <f>COUNTIF(D:D,myjnia__2[[#This Row],[Miasto]])</f>
        <v>1</v>
      </c>
    </row>
    <row r="121" spans="1:5" x14ac:dyDescent="0.25">
      <c r="A121">
        <v>6</v>
      </c>
      <c r="B121">
        <v>1</v>
      </c>
      <c r="C121" s="1" t="s">
        <v>119</v>
      </c>
      <c r="D121" t="str">
        <f>MID(myjnia__2[[#This Row],[Rejestracja]],1,2)</f>
        <v>LA</v>
      </c>
      <c r="E121">
        <f>COUNTIF(D:D,myjnia__2[[#This Row],[Miasto]])</f>
        <v>1</v>
      </c>
    </row>
    <row r="122" spans="1:5" x14ac:dyDescent="0.25">
      <c r="A122">
        <v>14</v>
      </c>
      <c r="B122">
        <v>6</v>
      </c>
      <c r="C122" s="1" t="s">
        <v>120</v>
      </c>
      <c r="D122" t="str">
        <f>MID(myjnia__2[[#This Row],[Rejestracja]],1,2)</f>
        <v>LL</v>
      </c>
      <c r="E122">
        <f>COUNTIF(D:D,myjnia__2[[#This Row],[Miasto]])</f>
        <v>1</v>
      </c>
    </row>
    <row r="123" spans="1:5" x14ac:dyDescent="0.25">
      <c r="A123">
        <v>14</v>
      </c>
      <c r="B123">
        <v>10</v>
      </c>
      <c r="C123" s="1" t="s">
        <v>121</v>
      </c>
      <c r="D123" t="str">
        <f>MID(myjnia__2[[#This Row],[Rejestracja]],1,2)</f>
        <v>EG</v>
      </c>
      <c r="E123">
        <f>COUNTIF(D:D,myjnia__2[[#This Row],[Miasto]])</f>
        <v>1</v>
      </c>
    </row>
    <row r="124" spans="1:5" x14ac:dyDescent="0.25">
      <c r="A124">
        <v>7</v>
      </c>
      <c r="B124">
        <v>7</v>
      </c>
      <c r="C124" s="1" t="s">
        <v>122</v>
      </c>
      <c r="D124" t="str">
        <f>MID(myjnia__2[[#This Row],[Rejestracja]],1,2)</f>
        <v>NH</v>
      </c>
      <c r="E124">
        <f>COUNTIF(D:D,myjnia__2[[#This Row],[Miasto]])</f>
        <v>3</v>
      </c>
    </row>
    <row r="125" spans="1:5" x14ac:dyDescent="0.25">
      <c r="A125">
        <v>11</v>
      </c>
      <c r="B125">
        <v>1</v>
      </c>
      <c r="C125" s="1" t="s">
        <v>123</v>
      </c>
      <c r="D125" t="str">
        <f>MID(myjnia__2[[#This Row],[Rejestracja]],1,2)</f>
        <v>LF</v>
      </c>
      <c r="E125">
        <f>COUNTIF(D:D,myjnia__2[[#This Row],[Miasto]])</f>
        <v>1</v>
      </c>
    </row>
    <row r="126" spans="1:5" x14ac:dyDescent="0.25">
      <c r="A126">
        <v>11</v>
      </c>
      <c r="B126">
        <v>3</v>
      </c>
      <c r="C126" s="1" t="s">
        <v>124</v>
      </c>
      <c r="D126" t="str">
        <f>MID(myjnia__2[[#This Row],[Rejestracja]],1,2)</f>
        <v>GB</v>
      </c>
      <c r="E126">
        <f>COUNTIF(D:D,myjnia__2[[#This Row],[Miasto]])</f>
        <v>2</v>
      </c>
    </row>
    <row r="127" spans="1:5" x14ac:dyDescent="0.25">
      <c r="A127">
        <v>11</v>
      </c>
      <c r="B127">
        <v>2</v>
      </c>
      <c r="C127" s="1" t="s">
        <v>125</v>
      </c>
      <c r="D127" t="str">
        <f>MID(myjnia__2[[#This Row],[Rejestracja]],1,2)</f>
        <v>PB</v>
      </c>
      <c r="E127">
        <f>COUNTIF(D:D,myjnia__2[[#This Row],[Miasto]])</f>
        <v>1</v>
      </c>
    </row>
    <row r="128" spans="1:5" x14ac:dyDescent="0.25">
      <c r="A128">
        <v>12</v>
      </c>
      <c r="B128">
        <v>2</v>
      </c>
      <c r="C128" s="1" t="s">
        <v>126</v>
      </c>
      <c r="D128" t="str">
        <f>MID(myjnia__2[[#This Row],[Rejestracja]],1,2)</f>
        <v>GH</v>
      </c>
      <c r="E128">
        <f>COUNTIF(D:D,myjnia__2[[#This Row],[Miasto]])</f>
        <v>2</v>
      </c>
    </row>
    <row r="129" spans="1:5" x14ac:dyDescent="0.25">
      <c r="A129">
        <v>3</v>
      </c>
      <c r="B129">
        <v>14</v>
      </c>
      <c r="C129" s="1" t="s">
        <v>127</v>
      </c>
      <c r="D129" t="str">
        <f>MID(myjnia__2[[#This Row],[Rejestracja]],1,2)</f>
        <v>FP</v>
      </c>
      <c r="E129">
        <f>COUNTIF(D:D,myjnia__2[[#This Row],[Miasto]])</f>
        <v>1</v>
      </c>
    </row>
    <row r="130" spans="1:5" x14ac:dyDescent="0.25">
      <c r="A130">
        <v>3</v>
      </c>
      <c r="B130">
        <v>6</v>
      </c>
      <c r="C130" s="1" t="s">
        <v>128</v>
      </c>
      <c r="D130" t="str">
        <f>MID(myjnia__2[[#This Row],[Rejestracja]],1,2)</f>
        <v>BM</v>
      </c>
      <c r="E130">
        <f>COUNTIF(D:D,myjnia__2[[#This Row],[Miasto]])</f>
        <v>2</v>
      </c>
    </row>
    <row r="131" spans="1:5" x14ac:dyDescent="0.25">
      <c r="A131">
        <v>12</v>
      </c>
      <c r="B131">
        <v>2</v>
      </c>
      <c r="C131" s="1" t="s">
        <v>129</v>
      </c>
      <c r="D131" t="str">
        <f>MID(myjnia__2[[#This Row],[Rejestracja]],1,2)</f>
        <v>FJ</v>
      </c>
      <c r="E131">
        <f>COUNTIF(D:D,myjnia__2[[#This Row],[Miasto]])</f>
        <v>1</v>
      </c>
    </row>
    <row r="132" spans="1:5" x14ac:dyDescent="0.25">
      <c r="A132">
        <v>7</v>
      </c>
      <c r="B132">
        <v>8</v>
      </c>
      <c r="C132" s="1" t="s">
        <v>130</v>
      </c>
      <c r="D132" t="str">
        <f>MID(myjnia__2[[#This Row],[Rejestracja]],1,2)</f>
        <v>FA</v>
      </c>
      <c r="E132">
        <f>COUNTIF(D:D,myjnia__2[[#This Row],[Miasto]])</f>
        <v>1</v>
      </c>
    </row>
    <row r="133" spans="1:5" x14ac:dyDescent="0.25">
      <c r="A133">
        <v>10</v>
      </c>
      <c r="B133">
        <v>12</v>
      </c>
      <c r="C133" s="1" t="s">
        <v>131</v>
      </c>
      <c r="D133" t="str">
        <f>MID(myjnia__2[[#This Row],[Rejestracja]],1,2)</f>
        <v>OO</v>
      </c>
      <c r="E133">
        <f>COUNTIF(D:D,myjnia__2[[#This Row],[Miasto]])</f>
        <v>1</v>
      </c>
    </row>
    <row r="134" spans="1:5" x14ac:dyDescent="0.25">
      <c r="A134">
        <v>2</v>
      </c>
      <c r="B134">
        <v>14</v>
      </c>
      <c r="C134" s="1" t="s">
        <v>132</v>
      </c>
      <c r="D134" t="str">
        <f>MID(myjnia__2[[#This Row],[Rejestracja]],1,2)</f>
        <v>NM</v>
      </c>
      <c r="E134">
        <f>COUNTIF(D:D,myjnia__2[[#This Row],[Miasto]])</f>
        <v>3</v>
      </c>
    </row>
    <row r="135" spans="1:5" x14ac:dyDescent="0.25">
      <c r="A135">
        <v>14</v>
      </c>
      <c r="B135">
        <v>11</v>
      </c>
      <c r="C135" s="1" t="s">
        <v>133</v>
      </c>
      <c r="D135" t="str">
        <f>MID(myjnia__2[[#This Row],[Rejestracja]],1,2)</f>
        <v>LN</v>
      </c>
      <c r="E135">
        <f>COUNTIF(D:D,myjnia__2[[#This Row],[Miasto]])</f>
        <v>2</v>
      </c>
    </row>
    <row r="136" spans="1:5" x14ac:dyDescent="0.25">
      <c r="A136">
        <v>9</v>
      </c>
      <c r="B136">
        <v>10</v>
      </c>
      <c r="C136" s="1" t="s">
        <v>134</v>
      </c>
      <c r="D136" t="str">
        <f>MID(myjnia__2[[#This Row],[Rejestracja]],1,2)</f>
        <v>NK</v>
      </c>
      <c r="E136">
        <f>COUNTIF(D:D,myjnia__2[[#This Row],[Miasto]])</f>
        <v>2</v>
      </c>
    </row>
    <row r="137" spans="1:5" x14ac:dyDescent="0.25">
      <c r="A137">
        <v>2</v>
      </c>
      <c r="B137">
        <v>14</v>
      </c>
      <c r="C137" s="1" t="s">
        <v>135</v>
      </c>
      <c r="D137" t="str">
        <f>MID(myjnia__2[[#This Row],[Rejestracja]],1,2)</f>
        <v>DH</v>
      </c>
      <c r="E137">
        <f>COUNTIF(D:D,myjnia__2[[#This Row],[Miasto]])</f>
        <v>1</v>
      </c>
    </row>
    <row r="138" spans="1:5" x14ac:dyDescent="0.25">
      <c r="A138">
        <v>11</v>
      </c>
      <c r="B138">
        <v>3</v>
      </c>
      <c r="C138" s="1" t="s">
        <v>136</v>
      </c>
      <c r="D138" t="str">
        <f>MID(myjnia__2[[#This Row],[Rejestracja]],1,2)</f>
        <v>IC</v>
      </c>
      <c r="E138">
        <f>COUNTIF(D:D,myjnia__2[[#This Row],[Miasto]])</f>
        <v>2</v>
      </c>
    </row>
    <row r="139" spans="1:5" x14ac:dyDescent="0.25">
      <c r="A139">
        <v>2</v>
      </c>
      <c r="B139">
        <v>1</v>
      </c>
      <c r="C139" s="1" t="s">
        <v>137</v>
      </c>
      <c r="D139" t="str">
        <f>MID(myjnia__2[[#This Row],[Rejestracja]],1,2)</f>
        <v>BA</v>
      </c>
      <c r="E139">
        <f>COUNTIF(D:D,myjnia__2[[#This Row],[Miasto]])</f>
        <v>2</v>
      </c>
    </row>
    <row r="140" spans="1:5" x14ac:dyDescent="0.25">
      <c r="A140">
        <v>14</v>
      </c>
      <c r="B140">
        <v>3</v>
      </c>
      <c r="C140" s="1" t="s">
        <v>138</v>
      </c>
      <c r="D140" t="str">
        <f>MID(myjnia__2[[#This Row],[Rejestracja]],1,2)</f>
        <v>GE</v>
      </c>
      <c r="E140">
        <f>COUNTIF(D:D,myjnia__2[[#This Row],[Miasto]])</f>
        <v>1</v>
      </c>
    </row>
    <row r="141" spans="1:5" x14ac:dyDescent="0.25">
      <c r="A141">
        <v>6</v>
      </c>
      <c r="B141">
        <v>6</v>
      </c>
      <c r="C141" s="1" t="s">
        <v>139</v>
      </c>
      <c r="D141" t="str">
        <f>MID(myjnia__2[[#This Row],[Rejestracja]],1,2)</f>
        <v>PA</v>
      </c>
      <c r="E141">
        <f>COUNTIF(D:D,myjnia__2[[#This Row],[Miasto]])</f>
        <v>1</v>
      </c>
    </row>
    <row r="142" spans="1:5" x14ac:dyDescent="0.25">
      <c r="A142">
        <v>5</v>
      </c>
      <c r="B142">
        <v>14</v>
      </c>
      <c r="C142" s="1" t="s">
        <v>140</v>
      </c>
      <c r="D142" t="str">
        <f>MID(myjnia__2[[#This Row],[Rejestracja]],1,2)</f>
        <v>EL</v>
      </c>
      <c r="E142">
        <f>COUNTIF(D:D,myjnia__2[[#This Row],[Miasto]])</f>
        <v>3</v>
      </c>
    </row>
    <row r="143" spans="1:5" x14ac:dyDescent="0.25">
      <c r="A143">
        <v>2</v>
      </c>
      <c r="B143">
        <v>8</v>
      </c>
      <c r="C143" s="1" t="s">
        <v>141</v>
      </c>
      <c r="D143" t="str">
        <f>MID(myjnia__2[[#This Row],[Rejestracja]],1,2)</f>
        <v>EL</v>
      </c>
      <c r="E143">
        <f>COUNTIF(D:D,myjnia__2[[#This Row],[Miasto]])</f>
        <v>3</v>
      </c>
    </row>
    <row r="144" spans="1:5" x14ac:dyDescent="0.25">
      <c r="A144">
        <v>10</v>
      </c>
      <c r="B144">
        <v>15</v>
      </c>
      <c r="C144" s="1" t="s">
        <v>142</v>
      </c>
      <c r="D144" t="str">
        <f>MID(myjnia__2[[#This Row],[Rejestracja]],1,2)</f>
        <v>NK</v>
      </c>
      <c r="E144">
        <f>COUNTIF(D:D,myjnia__2[[#This Row],[Miasto]])</f>
        <v>2</v>
      </c>
    </row>
    <row r="145" spans="1:5" x14ac:dyDescent="0.25">
      <c r="A145">
        <v>3</v>
      </c>
      <c r="B145">
        <v>15</v>
      </c>
      <c r="C145" s="1" t="s">
        <v>143</v>
      </c>
      <c r="D145" t="str">
        <f>MID(myjnia__2[[#This Row],[Rejestracja]],1,2)</f>
        <v>GM</v>
      </c>
      <c r="E145">
        <f>COUNTIF(D:D,myjnia__2[[#This Row],[Miasto]])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BE82-0C82-4976-8636-A189727F30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8AE2-DFEA-4D93-8525-846C6362DB9B}">
  <dimension ref="A1:N145"/>
  <sheetViews>
    <sheetView topLeftCell="A3" workbookViewId="0">
      <selection activeCell="L21" sqref="L21:N26"/>
    </sheetView>
  </sheetViews>
  <sheetFormatPr defaultRowHeight="15" x14ac:dyDescent="0.25"/>
  <cols>
    <col min="1" max="1" width="12" customWidth="1"/>
    <col min="2" max="2" width="12.42578125" customWidth="1"/>
    <col min="3" max="3" width="14" customWidth="1"/>
    <col min="4" max="4" width="13" customWidth="1"/>
    <col min="5" max="5" width="13.5703125" customWidth="1"/>
  </cols>
  <sheetData>
    <row r="1" spans="1:13" x14ac:dyDescent="0.25">
      <c r="A1" t="s">
        <v>155</v>
      </c>
      <c r="B1" t="s">
        <v>145</v>
      </c>
      <c r="C1" t="s">
        <v>146</v>
      </c>
      <c r="D1" t="s">
        <v>144</v>
      </c>
      <c r="E1" t="s">
        <v>156</v>
      </c>
      <c r="F1" t="s">
        <v>157</v>
      </c>
      <c r="G1" t="s">
        <v>158</v>
      </c>
    </row>
    <row r="2" spans="1:13" x14ac:dyDescent="0.25">
      <c r="A2">
        <v>3</v>
      </c>
      <c r="B2">
        <v>5</v>
      </c>
      <c r="C2" s="1" t="s">
        <v>0</v>
      </c>
      <c r="D2">
        <v>3</v>
      </c>
      <c r="E2" s="3">
        <v>0.25208333333333333</v>
      </c>
      <c r="F2" t="b">
        <f>myjnia__3[[#This Row],[GodzinaPrzybycia]]&lt;TIME(20,0,0)</f>
        <v>1</v>
      </c>
      <c r="G2" s="1">
        <f>HOUR(myjnia__3[[#This Row],[GodzinaPrzybycia]])</f>
        <v>6</v>
      </c>
    </row>
    <row r="3" spans="1:13" x14ac:dyDescent="0.25">
      <c r="A3">
        <v>12</v>
      </c>
      <c r="B3">
        <v>13</v>
      </c>
      <c r="C3" s="1" t="s">
        <v>1</v>
      </c>
      <c r="D3">
        <f t="shared" ref="D2:D33" si="0">A3+A2</f>
        <v>15</v>
      </c>
      <c r="E3" s="3">
        <f>TIME(0,A3, 0)+E2</f>
        <v>0.26041666666666669</v>
      </c>
      <c r="F3" t="b">
        <f>myjnia__3[[#This Row],[GodzinaPrzybycia]]&lt;TIME(20,0,0)</f>
        <v>1</v>
      </c>
      <c r="G3" s="1">
        <f>HOUR(myjnia__3[[#This Row],[GodzinaPrzybycia]])</f>
        <v>6</v>
      </c>
    </row>
    <row r="4" spans="1:13" x14ac:dyDescent="0.25">
      <c r="A4">
        <v>1</v>
      </c>
      <c r="B4">
        <v>10</v>
      </c>
      <c r="C4" s="1" t="s">
        <v>2</v>
      </c>
      <c r="D4">
        <f t="shared" si="0"/>
        <v>13</v>
      </c>
      <c r="E4" s="3">
        <f>TIME(0,A4, 0)+E3</f>
        <v>0.26111111111111113</v>
      </c>
      <c r="F4" t="b">
        <f>myjnia__3[[#This Row],[GodzinaPrzybycia]]&lt;TIME(20,0,0)</f>
        <v>1</v>
      </c>
      <c r="G4" s="1">
        <f>HOUR(myjnia__3[[#This Row],[GodzinaPrzybycia]])</f>
        <v>6</v>
      </c>
    </row>
    <row r="5" spans="1:13" x14ac:dyDescent="0.25">
      <c r="A5">
        <v>7</v>
      </c>
      <c r="B5">
        <v>2</v>
      </c>
      <c r="C5" s="1" t="s">
        <v>3</v>
      </c>
      <c r="D5">
        <f t="shared" si="0"/>
        <v>8</v>
      </c>
      <c r="E5" s="3">
        <f>TIME(0,A5, 0)+E4</f>
        <v>0.26597222222222222</v>
      </c>
      <c r="F5" t="b">
        <f>myjnia__3[[#This Row],[GodzinaPrzybycia]]&lt;TIME(20,0,0)</f>
        <v>1</v>
      </c>
      <c r="G5" s="1">
        <f>HOUR(myjnia__3[[#This Row],[GodzinaPrzybycia]])</f>
        <v>6</v>
      </c>
    </row>
    <row r="6" spans="1:13" x14ac:dyDescent="0.25">
      <c r="A6">
        <v>10</v>
      </c>
      <c r="B6">
        <v>7</v>
      </c>
      <c r="C6" s="1" t="s">
        <v>4</v>
      </c>
      <c r="D6">
        <f t="shared" si="0"/>
        <v>17</v>
      </c>
      <c r="E6" s="3">
        <f>TIME(0,A6, 0)+E5</f>
        <v>0.27291666666666664</v>
      </c>
      <c r="F6" t="b">
        <f>myjnia__3[[#This Row],[GodzinaPrzybycia]]&lt;TIME(20,0,0)</f>
        <v>1</v>
      </c>
      <c r="G6" s="1">
        <f>HOUR(myjnia__3[[#This Row],[GodzinaPrzybycia]])</f>
        <v>6</v>
      </c>
    </row>
    <row r="7" spans="1:13" x14ac:dyDescent="0.25">
      <c r="A7">
        <v>9</v>
      </c>
      <c r="B7">
        <v>14</v>
      </c>
      <c r="C7" s="1" t="s">
        <v>5</v>
      </c>
      <c r="D7">
        <f t="shared" si="0"/>
        <v>19</v>
      </c>
      <c r="E7" s="3">
        <f t="shared" ref="E7:E70" si="1">TIME(0,A7, 0)+E6</f>
        <v>0.27916666666666662</v>
      </c>
      <c r="F7" t="b">
        <f>myjnia__3[[#This Row],[GodzinaPrzybycia]]&lt;TIME(20,0,0)</f>
        <v>1</v>
      </c>
      <c r="G7" s="1">
        <f>HOUR(myjnia__3[[#This Row],[GodzinaPrzybycia]])</f>
        <v>6</v>
      </c>
    </row>
    <row r="8" spans="1:13" x14ac:dyDescent="0.25">
      <c r="A8">
        <v>4</v>
      </c>
      <c r="B8">
        <v>10</v>
      </c>
      <c r="C8" s="1" t="s">
        <v>6</v>
      </c>
      <c r="D8">
        <f t="shared" si="0"/>
        <v>13</v>
      </c>
      <c r="E8" s="3">
        <f t="shared" si="1"/>
        <v>0.28194444444444439</v>
      </c>
      <c r="F8" t="b">
        <f>myjnia__3[[#This Row],[GodzinaPrzybycia]]&lt;TIME(20,0,0)</f>
        <v>1</v>
      </c>
      <c r="G8" s="1">
        <f>HOUR(myjnia__3[[#This Row],[GodzinaPrzybycia]])</f>
        <v>6</v>
      </c>
      <c r="M8" s="3"/>
    </row>
    <row r="9" spans="1:13" x14ac:dyDescent="0.25">
      <c r="A9">
        <v>4</v>
      </c>
      <c r="B9">
        <v>7</v>
      </c>
      <c r="C9" s="1" t="s">
        <v>7</v>
      </c>
      <c r="D9">
        <f t="shared" si="0"/>
        <v>8</v>
      </c>
      <c r="E9" s="3">
        <f t="shared" si="1"/>
        <v>0.28472222222222215</v>
      </c>
      <c r="F9" t="b">
        <f>myjnia__3[[#This Row],[GodzinaPrzybycia]]&lt;TIME(20,0,0)</f>
        <v>1</v>
      </c>
      <c r="G9" s="1">
        <f>HOUR(myjnia__3[[#This Row],[GodzinaPrzybycia]])</f>
        <v>6</v>
      </c>
      <c r="H9" s="3"/>
      <c r="I9" s="3"/>
      <c r="J9" s="3"/>
    </row>
    <row r="10" spans="1:13" x14ac:dyDescent="0.25">
      <c r="A10">
        <v>3</v>
      </c>
      <c r="B10">
        <v>2</v>
      </c>
      <c r="C10" s="1" t="s">
        <v>8</v>
      </c>
      <c r="D10">
        <f t="shared" si="0"/>
        <v>7</v>
      </c>
      <c r="E10" s="3">
        <f t="shared" si="1"/>
        <v>0.28680555555555548</v>
      </c>
      <c r="F10" t="b">
        <f>myjnia__3[[#This Row],[GodzinaPrzybycia]]&lt;TIME(20,0,0)</f>
        <v>1</v>
      </c>
      <c r="G10" s="1">
        <f>HOUR(myjnia__3[[#This Row],[GodzinaPrzybycia]])</f>
        <v>6</v>
      </c>
    </row>
    <row r="11" spans="1:13" x14ac:dyDescent="0.25">
      <c r="A11">
        <v>7</v>
      </c>
      <c r="B11">
        <v>12</v>
      </c>
      <c r="C11" s="1" t="s">
        <v>9</v>
      </c>
      <c r="D11">
        <f t="shared" si="0"/>
        <v>10</v>
      </c>
      <c r="E11" s="3">
        <f t="shared" si="1"/>
        <v>0.29166666666666657</v>
      </c>
      <c r="F11" t="b">
        <f>myjnia__3[[#This Row],[GodzinaPrzybycia]]&lt;TIME(20,0,0)</f>
        <v>1</v>
      </c>
      <c r="G11" s="1">
        <f>HOUR(myjnia__3[[#This Row],[GodzinaPrzybycia]])</f>
        <v>7</v>
      </c>
    </row>
    <row r="12" spans="1:13" x14ac:dyDescent="0.25">
      <c r="A12">
        <v>11</v>
      </c>
      <c r="B12">
        <v>12</v>
      </c>
      <c r="C12" s="1" t="s">
        <v>10</v>
      </c>
      <c r="D12">
        <f t="shared" si="0"/>
        <v>18</v>
      </c>
      <c r="E12" s="3">
        <f t="shared" si="1"/>
        <v>0.29930555555555544</v>
      </c>
      <c r="F12" t="b">
        <f>myjnia__3[[#This Row],[GodzinaPrzybycia]]&lt;TIME(20,0,0)</f>
        <v>1</v>
      </c>
      <c r="G12" s="1">
        <f>HOUR(myjnia__3[[#This Row],[GodzinaPrzybycia]])</f>
        <v>7</v>
      </c>
      <c r="L12" s="2" t="s">
        <v>157</v>
      </c>
      <c r="M12" s="2">
        <f>COUNTIF(F:F, TRUE)</f>
        <v>114</v>
      </c>
    </row>
    <row r="13" spans="1:13" x14ac:dyDescent="0.25">
      <c r="A13">
        <v>15</v>
      </c>
      <c r="B13">
        <v>14</v>
      </c>
      <c r="C13" s="1" t="s">
        <v>11</v>
      </c>
      <c r="D13">
        <f t="shared" si="0"/>
        <v>26</v>
      </c>
      <c r="E13" s="3">
        <f t="shared" si="1"/>
        <v>0.30972222222222212</v>
      </c>
      <c r="F13" t="b">
        <f>myjnia__3[[#This Row],[GodzinaPrzybycia]]&lt;TIME(20,0,0)</f>
        <v>1</v>
      </c>
      <c r="G13" s="1">
        <f>HOUR(myjnia__3[[#This Row],[GodzinaPrzybycia]])</f>
        <v>7</v>
      </c>
    </row>
    <row r="14" spans="1:13" x14ac:dyDescent="0.25">
      <c r="A14">
        <v>11</v>
      </c>
      <c r="B14">
        <v>9</v>
      </c>
      <c r="C14" s="1" t="s">
        <v>12</v>
      </c>
      <c r="D14">
        <f t="shared" si="0"/>
        <v>26</v>
      </c>
      <c r="E14" s="3">
        <f t="shared" si="1"/>
        <v>0.31736111111111098</v>
      </c>
      <c r="F14" t="b">
        <f>myjnia__3[[#This Row],[GodzinaPrzybycia]]&lt;TIME(20,0,0)</f>
        <v>1</v>
      </c>
      <c r="G14" s="1">
        <f>HOUR(myjnia__3[[#This Row],[GodzinaPrzybycia]])</f>
        <v>7</v>
      </c>
    </row>
    <row r="15" spans="1:13" x14ac:dyDescent="0.25">
      <c r="A15">
        <v>3</v>
      </c>
      <c r="B15">
        <v>6</v>
      </c>
      <c r="C15" s="1" t="s">
        <v>13</v>
      </c>
      <c r="D15">
        <f t="shared" si="0"/>
        <v>14</v>
      </c>
      <c r="E15" s="3">
        <f t="shared" si="1"/>
        <v>0.31944444444444431</v>
      </c>
      <c r="F15" t="b">
        <f>myjnia__3[[#This Row],[GodzinaPrzybycia]]&lt;TIME(20,0,0)</f>
        <v>1</v>
      </c>
      <c r="G15" s="1">
        <f>HOUR(myjnia__3[[#This Row],[GodzinaPrzybycia]])</f>
        <v>7</v>
      </c>
    </row>
    <row r="16" spans="1:13" x14ac:dyDescent="0.25">
      <c r="A16">
        <v>1</v>
      </c>
      <c r="B16">
        <v>7</v>
      </c>
      <c r="C16" s="1" t="s">
        <v>14</v>
      </c>
      <c r="D16">
        <f t="shared" si="0"/>
        <v>4</v>
      </c>
      <c r="E16" s="3">
        <f t="shared" si="1"/>
        <v>0.32013888888888875</v>
      </c>
      <c r="F16" t="b">
        <f>myjnia__3[[#This Row],[GodzinaPrzybycia]]&lt;TIME(20,0,0)</f>
        <v>1</v>
      </c>
      <c r="G16" s="1">
        <f>HOUR(myjnia__3[[#This Row],[GodzinaPrzybycia]])</f>
        <v>7</v>
      </c>
    </row>
    <row r="17" spans="1:14" x14ac:dyDescent="0.25">
      <c r="A17">
        <v>11</v>
      </c>
      <c r="B17">
        <v>7</v>
      </c>
      <c r="C17" s="1" t="s">
        <v>15</v>
      </c>
      <c r="D17">
        <f t="shared" si="0"/>
        <v>12</v>
      </c>
      <c r="E17" s="3">
        <f t="shared" si="1"/>
        <v>0.32777777777777761</v>
      </c>
      <c r="F17" t="b">
        <f>myjnia__3[[#This Row],[GodzinaPrzybycia]]&lt;TIME(20,0,0)</f>
        <v>1</v>
      </c>
      <c r="G17" s="1">
        <f>HOUR(myjnia__3[[#This Row],[GodzinaPrzybycia]])</f>
        <v>7</v>
      </c>
    </row>
    <row r="18" spans="1:14" x14ac:dyDescent="0.25">
      <c r="A18">
        <v>2</v>
      </c>
      <c r="B18">
        <v>2</v>
      </c>
      <c r="C18" s="1" t="s">
        <v>16</v>
      </c>
      <c r="D18">
        <f t="shared" si="0"/>
        <v>13</v>
      </c>
      <c r="E18" s="3">
        <f t="shared" si="1"/>
        <v>0.3291666666666665</v>
      </c>
      <c r="F18" t="b">
        <f>myjnia__3[[#This Row],[GodzinaPrzybycia]]&lt;TIME(20,0,0)</f>
        <v>1</v>
      </c>
      <c r="G18" s="1">
        <f>HOUR(myjnia__3[[#This Row],[GodzinaPrzybycia]])</f>
        <v>7</v>
      </c>
    </row>
    <row r="19" spans="1:14" x14ac:dyDescent="0.25">
      <c r="A19">
        <v>9</v>
      </c>
      <c r="B19">
        <v>10</v>
      </c>
      <c r="C19" s="1" t="s">
        <v>17</v>
      </c>
      <c r="D19">
        <f t="shared" si="0"/>
        <v>11</v>
      </c>
      <c r="E19" s="3">
        <f t="shared" si="1"/>
        <v>0.33541666666666647</v>
      </c>
      <c r="F19" t="b">
        <f>myjnia__3[[#This Row],[GodzinaPrzybycia]]&lt;TIME(20,0,0)</f>
        <v>1</v>
      </c>
      <c r="G19" s="1">
        <f>HOUR(myjnia__3[[#This Row],[GodzinaPrzybycia]])</f>
        <v>8</v>
      </c>
    </row>
    <row r="20" spans="1:14" x14ac:dyDescent="0.25">
      <c r="A20">
        <v>2</v>
      </c>
      <c r="B20">
        <v>13</v>
      </c>
      <c r="C20" s="1" t="s">
        <v>18</v>
      </c>
      <c r="D20">
        <f t="shared" si="0"/>
        <v>11</v>
      </c>
      <c r="E20" s="3">
        <f t="shared" si="1"/>
        <v>0.33680555555555536</v>
      </c>
      <c r="F20" t="b">
        <f>myjnia__3[[#This Row],[GodzinaPrzybycia]]&lt;TIME(20,0,0)</f>
        <v>1</v>
      </c>
      <c r="G20" s="1">
        <f>HOUR(myjnia__3[[#This Row],[GodzinaPrzybycia]])</f>
        <v>8</v>
      </c>
      <c r="L20" s="2" t="s">
        <v>161</v>
      </c>
      <c r="M20" s="2" t="s">
        <v>159</v>
      </c>
      <c r="N20" s="2" t="s">
        <v>160</v>
      </c>
    </row>
    <row r="21" spans="1:14" x14ac:dyDescent="0.25">
      <c r="A21">
        <v>13</v>
      </c>
      <c r="B21">
        <v>14</v>
      </c>
      <c r="C21" s="1" t="s">
        <v>19</v>
      </c>
      <c r="D21">
        <f t="shared" si="0"/>
        <v>15</v>
      </c>
      <c r="E21" s="3">
        <f t="shared" si="1"/>
        <v>0.34583333333333316</v>
      </c>
      <c r="F21" t="b">
        <f>myjnia__3[[#This Row],[GodzinaPrzybycia]]&lt;TIME(20,0,0)</f>
        <v>1</v>
      </c>
      <c r="G21" s="1">
        <f>HOUR(myjnia__3[[#This Row],[GodzinaPrzybycia]])</f>
        <v>8</v>
      </c>
      <c r="L21" s="2">
        <v>1</v>
      </c>
      <c r="M21" s="2">
        <v>6</v>
      </c>
      <c r="N21" s="2">
        <f>COUNTIF(G:G,M21)</f>
        <v>9</v>
      </c>
    </row>
    <row r="22" spans="1:14" x14ac:dyDescent="0.25">
      <c r="A22">
        <v>10</v>
      </c>
      <c r="B22">
        <v>15</v>
      </c>
      <c r="C22" s="1" t="s">
        <v>20</v>
      </c>
      <c r="D22">
        <f t="shared" si="0"/>
        <v>23</v>
      </c>
      <c r="E22" s="3">
        <f t="shared" si="1"/>
        <v>0.35277777777777758</v>
      </c>
      <c r="F22" t="b">
        <f>myjnia__3[[#This Row],[GodzinaPrzybycia]]&lt;TIME(20,0,0)</f>
        <v>1</v>
      </c>
      <c r="G22" s="1">
        <f>HOUR(myjnia__3[[#This Row],[GodzinaPrzybycia]])</f>
        <v>8</v>
      </c>
      <c r="L22" s="2">
        <v>2</v>
      </c>
      <c r="M22" s="2">
        <v>7</v>
      </c>
      <c r="N22" s="2">
        <f>COUNTIF(G:G,M22)</f>
        <v>8</v>
      </c>
    </row>
    <row r="23" spans="1:14" x14ac:dyDescent="0.25">
      <c r="A23">
        <v>6</v>
      </c>
      <c r="B23">
        <v>9</v>
      </c>
      <c r="C23" s="1" t="s">
        <v>21</v>
      </c>
      <c r="D23">
        <f t="shared" si="0"/>
        <v>16</v>
      </c>
      <c r="E23" s="3">
        <f t="shared" si="1"/>
        <v>0.35694444444444423</v>
      </c>
      <c r="F23" t="b">
        <f>myjnia__3[[#This Row],[GodzinaPrzybycia]]&lt;TIME(20,0,0)</f>
        <v>1</v>
      </c>
      <c r="G23" s="1">
        <f>HOUR(myjnia__3[[#This Row],[GodzinaPrzybycia]])</f>
        <v>8</v>
      </c>
      <c r="L23" s="2">
        <v>3</v>
      </c>
      <c r="M23" s="2">
        <v>8</v>
      </c>
      <c r="N23" s="2">
        <f t="shared" ref="N23:N38" si="2">COUNTIF(G:G,M23)</f>
        <v>7</v>
      </c>
    </row>
    <row r="24" spans="1:14" x14ac:dyDescent="0.25">
      <c r="A24">
        <v>5</v>
      </c>
      <c r="B24">
        <v>6</v>
      </c>
      <c r="C24" s="1" t="s">
        <v>22</v>
      </c>
      <c r="D24">
        <f t="shared" si="0"/>
        <v>11</v>
      </c>
      <c r="E24" s="3">
        <f t="shared" si="1"/>
        <v>0.36041666666666644</v>
      </c>
      <c r="F24" t="b">
        <f>myjnia__3[[#This Row],[GodzinaPrzybycia]]&lt;TIME(20,0,0)</f>
        <v>1</v>
      </c>
      <c r="G24" s="1">
        <f>HOUR(myjnia__3[[#This Row],[GodzinaPrzybycia]])</f>
        <v>8</v>
      </c>
      <c r="L24" s="2">
        <v>4</v>
      </c>
      <c r="M24" s="2">
        <v>9</v>
      </c>
      <c r="N24" s="2">
        <f t="shared" si="2"/>
        <v>9</v>
      </c>
    </row>
    <row r="25" spans="1:14" x14ac:dyDescent="0.25">
      <c r="A25">
        <v>13</v>
      </c>
      <c r="B25">
        <v>13</v>
      </c>
      <c r="C25" s="1" t="s">
        <v>23</v>
      </c>
      <c r="D25">
        <f t="shared" si="0"/>
        <v>18</v>
      </c>
      <c r="E25" s="3">
        <f t="shared" si="1"/>
        <v>0.36944444444444424</v>
      </c>
      <c r="F25" t="b">
        <f>myjnia__3[[#This Row],[GodzinaPrzybycia]]&lt;TIME(20,0,0)</f>
        <v>1</v>
      </c>
      <c r="G25" s="1">
        <f>HOUR(myjnia__3[[#This Row],[GodzinaPrzybycia]])</f>
        <v>8</v>
      </c>
      <c r="L25" s="2">
        <v>5</v>
      </c>
      <c r="M25" s="2">
        <v>10</v>
      </c>
      <c r="N25" s="2">
        <f t="shared" si="2"/>
        <v>5</v>
      </c>
    </row>
    <row r="26" spans="1:14" x14ac:dyDescent="0.25">
      <c r="A26">
        <v>11</v>
      </c>
      <c r="B26">
        <v>1</v>
      </c>
      <c r="C26" s="1" t="s">
        <v>24</v>
      </c>
      <c r="D26">
        <f t="shared" si="0"/>
        <v>24</v>
      </c>
      <c r="E26" s="3">
        <f t="shared" si="1"/>
        <v>0.3770833333333331</v>
      </c>
      <c r="F26" t="b">
        <f>myjnia__3[[#This Row],[GodzinaPrzybycia]]&lt;TIME(20,0,0)</f>
        <v>1</v>
      </c>
      <c r="G26" s="1">
        <f>HOUR(myjnia__3[[#This Row],[GodzinaPrzybycia]])</f>
        <v>9</v>
      </c>
      <c r="L26" s="2">
        <v>6</v>
      </c>
      <c r="M26" s="2">
        <v>11</v>
      </c>
      <c r="N26" s="2">
        <f t="shared" si="2"/>
        <v>10</v>
      </c>
    </row>
    <row r="27" spans="1:14" x14ac:dyDescent="0.25">
      <c r="A27">
        <v>10</v>
      </c>
      <c r="B27">
        <v>6</v>
      </c>
      <c r="C27" s="1" t="s">
        <v>25</v>
      </c>
      <c r="D27">
        <f t="shared" si="0"/>
        <v>21</v>
      </c>
      <c r="E27" s="3">
        <f t="shared" si="1"/>
        <v>0.38402777777777752</v>
      </c>
      <c r="F27" t="b">
        <f>myjnia__3[[#This Row],[GodzinaPrzybycia]]&lt;TIME(20,0,0)</f>
        <v>1</v>
      </c>
      <c r="G27" s="1">
        <f>HOUR(myjnia__3[[#This Row],[GodzinaPrzybycia]])</f>
        <v>9</v>
      </c>
    </row>
    <row r="28" spans="1:14" x14ac:dyDescent="0.25">
      <c r="A28">
        <v>11</v>
      </c>
      <c r="B28">
        <v>12</v>
      </c>
      <c r="C28" s="1" t="s">
        <v>26</v>
      </c>
      <c r="D28">
        <f t="shared" si="0"/>
        <v>21</v>
      </c>
      <c r="E28" s="3">
        <f t="shared" si="1"/>
        <v>0.39166666666666639</v>
      </c>
      <c r="F28" t="b">
        <f>myjnia__3[[#This Row],[GodzinaPrzybycia]]&lt;TIME(20,0,0)</f>
        <v>1</v>
      </c>
      <c r="G28" s="1">
        <f>HOUR(myjnia__3[[#This Row],[GodzinaPrzybycia]])</f>
        <v>9</v>
      </c>
    </row>
    <row r="29" spans="1:14" x14ac:dyDescent="0.25">
      <c r="A29">
        <v>4</v>
      </c>
      <c r="B29">
        <v>9</v>
      </c>
      <c r="C29" s="1" t="s">
        <v>27</v>
      </c>
      <c r="D29">
        <f t="shared" si="0"/>
        <v>15</v>
      </c>
      <c r="E29" s="3">
        <f t="shared" si="1"/>
        <v>0.39444444444444415</v>
      </c>
      <c r="F29" t="b">
        <f>myjnia__3[[#This Row],[GodzinaPrzybycia]]&lt;TIME(20,0,0)</f>
        <v>1</v>
      </c>
      <c r="G29" s="1">
        <f>HOUR(myjnia__3[[#This Row],[GodzinaPrzybycia]])</f>
        <v>9</v>
      </c>
    </row>
    <row r="30" spans="1:14" x14ac:dyDescent="0.25">
      <c r="A30">
        <v>4</v>
      </c>
      <c r="B30">
        <v>1</v>
      </c>
      <c r="C30" s="1" t="s">
        <v>28</v>
      </c>
      <c r="D30">
        <f t="shared" si="0"/>
        <v>8</v>
      </c>
      <c r="E30" s="3">
        <f t="shared" si="1"/>
        <v>0.39722222222222192</v>
      </c>
      <c r="F30" t="b">
        <f>myjnia__3[[#This Row],[GodzinaPrzybycia]]&lt;TIME(20,0,0)</f>
        <v>1</v>
      </c>
      <c r="G30" s="1">
        <f>HOUR(myjnia__3[[#This Row],[GodzinaPrzybycia]])</f>
        <v>9</v>
      </c>
    </row>
    <row r="31" spans="1:14" x14ac:dyDescent="0.25">
      <c r="A31">
        <v>2</v>
      </c>
      <c r="B31">
        <v>11</v>
      </c>
      <c r="C31" s="1" t="s">
        <v>29</v>
      </c>
      <c r="D31">
        <f t="shared" si="0"/>
        <v>6</v>
      </c>
      <c r="E31" s="3">
        <f t="shared" si="1"/>
        <v>0.39861111111111081</v>
      </c>
      <c r="F31" t="b">
        <f>myjnia__3[[#This Row],[GodzinaPrzybycia]]&lt;TIME(20,0,0)</f>
        <v>1</v>
      </c>
      <c r="G31" s="1">
        <f>HOUR(myjnia__3[[#This Row],[GodzinaPrzybycia]])</f>
        <v>9</v>
      </c>
    </row>
    <row r="32" spans="1:14" x14ac:dyDescent="0.25">
      <c r="A32">
        <v>7</v>
      </c>
      <c r="B32">
        <v>2</v>
      </c>
      <c r="C32" s="1" t="s">
        <v>30</v>
      </c>
      <c r="D32">
        <f t="shared" si="0"/>
        <v>9</v>
      </c>
      <c r="E32" s="3">
        <f t="shared" si="1"/>
        <v>0.4034722222222219</v>
      </c>
      <c r="F32" t="b">
        <f>myjnia__3[[#This Row],[GodzinaPrzybycia]]&lt;TIME(20,0,0)</f>
        <v>1</v>
      </c>
      <c r="G32" s="1">
        <f>HOUR(myjnia__3[[#This Row],[GodzinaPrzybycia]])</f>
        <v>9</v>
      </c>
    </row>
    <row r="33" spans="1:7" x14ac:dyDescent="0.25">
      <c r="A33">
        <v>11</v>
      </c>
      <c r="B33">
        <v>14</v>
      </c>
      <c r="C33" s="1" t="s">
        <v>31</v>
      </c>
      <c r="D33">
        <f t="shared" si="0"/>
        <v>18</v>
      </c>
      <c r="E33" s="3">
        <f t="shared" si="1"/>
        <v>0.41111111111111076</v>
      </c>
      <c r="F33" t="b">
        <f>myjnia__3[[#This Row],[GodzinaPrzybycia]]&lt;TIME(20,0,0)</f>
        <v>1</v>
      </c>
      <c r="G33" s="1">
        <f>HOUR(myjnia__3[[#This Row],[GodzinaPrzybycia]])</f>
        <v>9</v>
      </c>
    </row>
    <row r="34" spans="1:7" x14ac:dyDescent="0.25">
      <c r="A34">
        <v>6</v>
      </c>
      <c r="B34">
        <v>3</v>
      </c>
      <c r="C34" s="1" t="s">
        <v>32</v>
      </c>
      <c r="D34">
        <f t="shared" ref="D34:D65" si="3">A34+A33</f>
        <v>17</v>
      </c>
      <c r="E34" s="3">
        <f t="shared" si="1"/>
        <v>0.41527777777777741</v>
      </c>
      <c r="F34" t="b">
        <f>myjnia__3[[#This Row],[GodzinaPrzybycia]]&lt;TIME(20,0,0)</f>
        <v>1</v>
      </c>
      <c r="G34" s="1">
        <f>HOUR(myjnia__3[[#This Row],[GodzinaPrzybycia]])</f>
        <v>9</v>
      </c>
    </row>
    <row r="35" spans="1:7" x14ac:dyDescent="0.25">
      <c r="A35">
        <v>11</v>
      </c>
      <c r="B35">
        <v>5</v>
      </c>
      <c r="C35" s="1" t="s">
        <v>33</v>
      </c>
      <c r="D35">
        <f t="shared" si="3"/>
        <v>17</v>
      </c>
      <c r="E35" s="3">
        <f t="shared" si="1"/>
        <v>0.42291666666666627</v>
      </c>
      <c r="F35" t="b">
        <f>myjnia__3[[#This Row],[GodzinaPrzybycia]]&lt;TIME(20,0,0)</f>
        <v>1</v>
      </c>
      <c r="G35" s="1">
        <f>HOUR(myjnia__3[[#This Row],[GodzinaPrzybycia]])</f>
        <v>10</v>
      </c>
    </row>
    <row r="36" spans="1:7" x14ac:dyDescent="0.25">
      <c r="A36">
        <v>5</v>
      </c>
      <c r="B36">
        <v>9</v>
      </c>
      <c r="C36" s="1" t="s">
        <v>34</v>
      </c>
      <c r="D36">
        <f t="shared" si="3"/>
        <v>16</v>
      </c>
      <c r="E36" s="3">
        <f t="shared" si="1"/>
        <v>0.42638888888888848</v>
      </c>
      <c r="F36" t="b">
        <f>myjnia__3[[#This Row],[GodzinaPrzybycia]]&lt;TIME(20,0,0)</f>
        <v>1</v>
      </c>
      <c r="G36" s="1">
        <f>HOUR(myjnia__3[[#This Row],[GodzinaPrzybycia]])</f>
        <v>10</v>
      </c>
    </row>
    <row r="37" spans="1:7" x14ac:dyDescent="0.25">
      <c r="A37">
        <v>9</v>
      </c>
      <c r="B37">
        <v>5</v>
      </c>
      <c r="C37" s="1" t="s">
        <v>35</v>
      </c>
      <c r="D37">
        <f t="shared" si="3"/>
        <v>14</v>
      </c>
      <c r="E37" s="3">
        <f t="shared" si="1"/>
        <v>0.43263888888888846</v>
      </c>
      <c r="F37" t="b">
        <f>myjnia__3[[#This Row],[GodzinaPrzybycia]]&lt;TIME(20,0,0)</f>
        <v>1</v>
      </c>
      <c r="G37" s="1">
        <f>HOUR(myjnia__3[[#This Row],[GodzinaPrzybycia]])</f>
        <v>10</v>
      </c>
    </row>
    <row r="38" spans="1:7" x14ac:dyDescent="0.25">
      <c r="A38">
        <v>11</v>
      </c>
      <c r="B38">
        <v>4</v>
      </c>
      <c r="C38" s="1" t="s">
        <v>36</v>
      </c>
      <c r="D38">
        <f t="shared" si="3"/>
        <v>20</v>
      </c>
      <c r="E38" s="3">
        <f t="shared" si="1"/>
        <v>0.44027777777777732</v>
      </c>
      <c r="F38" t="b">
        <f>myjnia__3[[#This Row],[GodzinaPrzybycia]]&lt;TIME(20,0,0)</f>
        <v>1</v>
      </c>
      <c r="G38" s="1">
        <f>HOUR(myjnia__3[[#This Row],[GodzinaPrzybycia]])</f>
        <v>10</v>
      </c>
    </row>
    <row r="39" spans="1:7" x14ac:dyDescent="0.25">
      <c r="A39">
        <v>15</v>
      </c>
      <c r="B39">
        <v>5</v>
      </c>
      <c r="C39" s="1" t="s">
        <v>37</v>
      </c>
      <c r="D39">
        <f t="shared" si="3"/>
        <v>26</v>
      </c>
      <c r="E39" s="3">
        <f t="shared" si="1"/>
        <v>0.45069444444444401</v>
      </c>
      <c r="F39" t="b">
        <f>myjnia__3[[#This Row],[GodzinaPrzybycia]]&lt;TIME(20,0,0)</f>
        <v>1</v>
      </c>
      <c r="G39" s="1">
        <f>HOUR(myjnia__3[[#This Row],[GodzinaPrzybycia]])</f>
        <v>10</v>
      </c>
    </row>
    <row r="40" spans="1:7" x14ac:dyDescent="0.25">
      <c r="A40">
        <v>12</v>
      </c>
      <c r="B40">
        <v>1</v>
      </c>
      <c r="C40" s="1" t="s">
        <v>38</v>
      </c>
      <c r="D40">
        <f t="shared" si="3"/>
        <v>27</v>
      </c>
      <c r="E40" s="3">
        <f t="shared" si="1"/>
        <v>0.45902777777777737</v>
      </c>
      <c r="F40" t="b">
        <f>myjnia__3[[#This Row],[GodzinaPrzybycia]]&lt;TIME(20,0,0)</f>
        <v>1</v>
      </c>
      <c r="G40" s="1">
        <f>HOUR(myjnia__3[[#This Row],[GodzinaPrzybycia]])</f>
        <v>11</v>
      </c>
    </row>
    <row r="41" spans="1:7" x14ac:dyDescent="0.25">
      <c r="A41">
        <v>2</v>
      </c>
      <c r="B41">
        <v>5</v>
      </c>
      <c r="C41" s="1" t="s">
        <v>39</v>
      </c>
      <c r="D41">
        <f t="shared" si="3"/>
        <v>14</v>
      </c>
      <c r="E41" s="3">
        <f t="shared" si="1"/>
        <v>0.46041666666666625</v>
      </c>
      <c r="F41" t="b">
        <f>myjnia__3[[#This Row],[GodzinaPrzybycia]]&lt;TIME(20,0,0)</f>
        <v>1</v>
      </c>
      <c r="G41" s="1">
        <f>HOUR(myjnia__3[[#This Row],[GodzinaPrzybycia]])</f>
        <v>11</v>
      </c>
    </row>
    <row r="42" spans="1:7" x14ac:dyDescent="0.25">
      <c r="A42">
        <v>11</v>
      </c>
      <c r="B42">
        <v>11</v>
      </c>
      <c r="C42" s="1" t="s">
        <v>40</v>
      </c>
      <c r="D42">
        <f t="shared" si="3"/>
        <v>13</v>
      </c>
      <c r="E42" s="3">
        <f t="shared" si="1"/>
        <v>0.46805555555555511</v>
      </c>
      <c r="F42" t="b">
        <f>myjnia__3[[#This Row],[GodzinaPrzybycia]]&lt;TIME(20,0,0)</f>
        <v>1</v>
      </c>
      <c r="G42" s="1">
        <f>HOUR(myjnia__3[[#This Row],[GodzinaPrzybycia]])</f>
        <v>11</v>
      </c>
    </row>
    <row r="43" spans="1:7" x14ac:dyDescent="0.25">
      <c r="A43">
        <v>2</v>
      </c>
      <c r="B43">
        <v>3</v>
      </c>
      <c r="C43" s="1" t="s">
        <v>41</v>
      </c>
      <c r="D43">
        <f t="shared" si="3"/>
        <v>13</v>
      </c>
      <c r="E43" s="3">
        <f t="shared" si="1"/>
        <v>0.469444444444444</v>
      </c>
      <c r="F43" t="b">
        <f>myjnia__3[[#This Row],[GodzinaPrzybycia]]&lt;TIME(20,0,0)</f>
        <v>1</v>
      </c>
      <c r="G43" s="1">
        <f>HOUR(myjnia__3[[#This Row],[GodzinaPrzybycia]])</f>
        <v>11</v>
      </c>
    </row>
    <row r="44" spans="1:7" x14ac:dyDescent="0.25">
      <c r="A44">
        <v>6</v>
      </c>
      <c r="B44">
        <v>13</v>
      </c>
      <c r="C44" s="1" t="s">
        <v>42</v>
      </c>
      <c r="D44">
        <f t="shared" si="3"/>
        <v>8</v>
      </c>
      <c r="E44" s="3">
        <f t="shared" si="1"/>
        <v>0.47361111111111065</v>
      </c>
      <c r="F44" t="b">
        <f>myjnia__3[[#This Row],[GodzinaPrzybycia]]&lt;TIME(20,0,0)</f>
        <v>1</v>
      </c>
      <c r="G44" s="1">
        <f>HOUR(myjnia__3[[#This Row],[GodzinaPrzybycia]])</f>
        <v>11</v>
      </c>
    </row>
    <row r="45" spans="1:7" x14ac:dyDescent="0.25">
      <c r="A45">
        <v>4</v>
      </c>
      <c r="B45">
        <v>11</v>
      </c>
      <c r="C45" s="1" t="s">
        <v>43</v>
      </c>
      <c r="D45">
        <f t="shared" si="3"/>
        <v>10</v>
      </c>
      <c r="E45" s="3">
        <f t="shared" si="1"/>
        <v>0.47638888888888842</v>
      </c>
      <c r="F45" t="b">
        <f>myjnia__3[[#This Row],[GodzinaPrzybycia]]&lt;TIME(20,0,0)</f>
        <v>1</v>
      </c>
      <c r="G45" s="1">
        <f>HOUR(myjnia__3[[#This Row],[GodzinaPrzybycia]])</f>
        <v>11</v>
      </c>
    </row>
    <row r="46" spans="1:7" x14ac:dyDescent="0.25">
      <c r="A46">
        <v>7</v>
      </c>
      <c r="B46">
        <v>10</v>
      </c>
      <c r="C46" s="1" t="s">
        <v>44</v>
      </c>
      <c r="D46">
        <f t="shared" si="3"/>
        <v>11</v>
      </c>
      <c r="E46" s="3">
        <f t="shared" si="1"/>
        <v>0.48124999999999951</v>
      </c>
      <c r="F46" t="b">
        <f>myjnia__3[[#This Row],[GodzinaPrzybycia]]&lt;TIME(20,0,0)</f>
        <v>1</v>
      </c>
      <c r="G46" s="1">
        <f>HOUR(myjnia__3[[#This Row],[GodzinaPrzybycia]])</f>
        <v>11</v>
      </c>
    </row>
    <row r="47" spans="1:7" x14ac:dyDescent="0.25">
      <c r="A47">
        <v>8</v>
      </c>
      <c r="B47">
        <v>6</v>
      </c>
      <c r="C47" s="1" t="s">
        <v>45</v>
      </c>
      <c r="D47">
        <f t="shared" si="3"/>
        <v>15</v>
      </c>
      <c r="E47" s="3">
        <f t="shared" si="1"/>
        <v>0.48680555555555505</v>
      </c>
      <c r="F47" t="b">
        <f>myjnia__3[[#This Row],[GodzinaPrzybycia]]&lt;TIME(20,0,0)</f>
        <v>1</v>
      </c>
      <c r="G47" s="1">
        <f>HOUR(myjnia__3[[#This Row],[GodzinaPrzybycia]])</f>
        <v>11</v>
      </c>
    </row>
    <row r="48" spans="1:7" x14ac:dyDescent="0.25">
      <c r="A48">
        <v>3</v>
      </c>
      <c r="B48">
        <v>14</v>
      </c>
      <c r="C48" s="1" t="s">
        <v>46</v>
      </c>
      <c r="D48">
        <f t="shared" si="3"/>
        <v>11</v>
      </c>
      <c r="E48" s="3">
        <f t="shared" si="1"/>
        <v>0.48888888888888837</v>
      </c>
      <c r="F48" t="b">
        <f>myjnia__3[[#This Row],[GodzinaPrzybycia]]&lt;TIME(20,0,0)</f>
        <v>1</v>
      </c>
      <c r="G48" s="1">
        <f>HOUR(myjnia__3[[#This Row],[GodzinaPrzybycia]])</f>
        <v>11</v>
      </c>
    </row>
    <row r="49" spans="1:7" x14ac:dyDescent="0.25">
      <c r="A49">
        <v>7</v>
      </c>
      <c r="B49">
        <v>13</v>
      </c>
      <c r="C49" s="1" t="s">
        <v>47</v>
      </c>
      <c r="D49">
        <f t="shared" si="3"/>
        <v>10</v>
      </c>
      <c r="E49" s="3">
        <f t="shared" si="1"/>
        <v>0.49374999999999947</v>
      </c>
      <c r="F49" t="b">
        <f>myjnia__3[[#This Row],[GodzinaPrzybycia]]&lt;TIME(20,0,0)</f>
        <v>1</v>
      </c>
      <c r="G49" s="1">
        <f>HOUR(myjnia__3[[#This Row],[GodzinaPrzybycia]])</f>
        <v>11</v>
      </c>
    </row>
    <row r="50" spans="1:7" x14ac:dyDescent="0.25">
      <c r="A50">
        <v>15</v>
      </c>
      <c r="B50">
        <v>11</v>
      </c>
      <c r="C50" s="1" t="s">
        <v>48</v>
      </c>
      <c r="D50">
        <f t="shared" si="3"/>
        <v>22</v>
      </c>
      <c r="E50" s="3">
        <f t="shared" si="1"/>
        <v>0.5041666666666661</v>
      </c>
      <c r="F50" t="b">
        <f>myjnia__3[[#This Row],[GodzinaPrzybycia]]&lt;TIME(20,0,0)</f>
        <v>1</v>
      </c>
      <c r="G50" s="1">
        <f>HOUR(myjnia__3[[#This Row],[GodzinaPrzybycia]])</f>
        <v>12</v>
      </c>
    </row>
    <row r="51" spans="1:7" x14ac:dyDescent="0.25">
      <c r="A51">
        <v>11</v>
      </c>
      <c r="B51">
        <v>8</v>
      </c>
      <c r="C51" s="1" t="s">
        <v>49</v>
      </c>
      <c r="D51">
        <f t="shared" si="3"/>
        <v>26</v>
      </c>
      <c r="E51" s="3">
        <f t="shared" si="1"/>
        <v>0.51180555555555496</v>
      </c>
      <c r="F51" t="b">
        <f>myjnia__3[[#This Row],[GodzinaPrzybycia]]&lt;TIME(20,0,0)</f>
        <v>1</v>
      </c>
      <c r="G51" s="1">
        <f>HOUR(myjnia__3[[#This Row],[GodzinaPrzybycia]])</f>
        <v>12</v>
      </c>
    </row>
    <row r="52" spans="1:7" x14ac:dyDescent="0.25">
      <c r="A52">
        <v>6</v>
      </c>
      <c r="B52">
        <v>10</v>
      </c>
      <c r="C52" s="1" t="s">
        <v>50</v>
      </c>
      <c r="D52">
        <f t="shared" si="3"/>
        <v>17</v>
      </c>
      <c r="E52" s="3">
        <f t="shared" si="1"/>
        <v>0.51597222222222161</v>
      </c>
      <c r="F52" t="b">
        <f>myjnia__3[[#This Row],[GodzinaPrzybycia]]&lt;TIME(20,0,0)</f>
        <v>1</v>
      </c>
      <c r="G52" s="1">
        <f>HOUR(myjnia__3[[#This Row],[GodzinaPrzybycia]])</f>
        <v>12</v>
      </c>
    </row>
    <row r="53" spans="1:7" x14ac:dyDescent="0.25">
      <c r="A53">
        <v>3</v>
      </c>
      <c r="B53">
        <v>12</v>
      </c>
      <c r="C53" s="1" t="s">
        <v>51</v>
      </c>
      <c r="D53">
        <f t="shared" si="3"/>
        <v>9</v>
      </c>
      <c r="E53" s="3">
        <f t="shared" si="1"/>
        <v>0.51805555555555494</v>
      </c>
      <c r="F53" t="b">
        <f>myjnia__3[[#This Row],[GodzinaPrzybycia]]&lt;TIME(20,0,0)</f>
        <v>1</v>
      </c>
      <c r="G53" s="1">
        <f>HOUR(myjnia__3[[#This Row],[GodzinaPrzybycia]])</f>
        <v>12</v>
      </c>
    </row>
    <row r="54" spans="1:7" x14ac:dyDescent="0.25">
      <c r="A54">
        <v>13</v>
      </c>
      <c r="B54">
        <v>11</v>
      </c>
      <c r="C54" s="1" t="s">
        <v>52</v>
      </c>
      <c r="D54">
        <f t="shared" si="3"/>
        <v>16</v>
      </c>
      <c r="E54" s="3">
        <f t="shared" si="1"/>
        <v>0.52708333333333268</v>
      </c>
      <c r="F54" t="b">
        <f>myjnia__3[[#This Row],[GodzinaPrzybycia]]&lt;TIME(20,0,0)</f>
        <v>1</v>
      </c>
      <c r="G54" s="1">
        <f>HOUR(myjnia__3[[#This Row],[GodzinaPrzybycia]])</f>
        <v>12</v>
      </c>
    </row>
    <row r="55" spans="1:7" x14ac:dyDescent="0.25">
      <c r="A55">
        <v>15</v>
      </c>
      <c r="B55">
        <v>12</v>
      </c>
      <c r="C55" s="1" t="s">
        <v>53</v>
      </c>
      <c r="D55">
        <f t="shared" si="3"/>
        <v>28</v>
      </c>
      <c r="E55" s="3">
        <f t="shared" si="1"/>
        <v>0.53749999999999931</v>
      </c>
      <c r="F55" t="b">
        <f>myjnia__3[[#This Row],[GodzinaPrzybycia]]&lt;TIME(20,0,0)</f>
        <v>1</v>
      </c>
      <c r="G55" s="1">
        <f>HOUR(myjnia__3[[#This Row],[GodzinaPrzybycia]])</f>
        <v>12</v>
      </c>
    </row>
    <row r="56" spans="1:7" x14ac:dyDescent="0.25">
      <c r="A56">
        <v>1</v>
      </c>
      <c r="B56">
        <v>13</v>
      </c>
      <c r="C56" s="1" t="s">
        <v>54</v>
      </c>
      <c r="D56">
        <f t="shared" si="3"/>
        <v>16</v>
      </c>
      <c r="E56" s="3">
        <f t="shared" si="1"/>
        <v>0.53819444444444375</v>
      </c>
      <c r="F56" t="b">
        <f>myjnia__3[[#This Row],[GodzinaPrzybycia]]&lt;TIME(20,0,0)</f>
        <v>1</v>
      </c>
      <c r="G56" s="1">
        <f>HOUR(myjnia__3[[#This Row],[GodzinaPrzybycia]])</f>
        <v>12</v>
      </c>
    </row>
    <row r="57" spans="1:7" x14ac:dyDescent="0.25">
      <c r="A57">
        <v>15</v>
      </c>
      <c r="B57">
        <v>7</v>
      </c>
      <c r="C57" s="1" t="s">
        <v>55</v>
      </c>
      <c r="D57">
        <f t="shared" si="3"/>
        <v>16</v>
      </c>
      <c r="E57" s="3">
        <f t="shared" si="1"/>
        <v>0.54861111111111038</v>
      </c>
      <c r="F57" t="b">
        <f>myjnia__3[[#This Row],[GodzinaPrzybycia]]&lt;TIME(20,0,0)</f>
        <v>1</v>
      </c>
      <c r="G57" s="1">
        <f>HOUR(myjnia__3[[#This Row],[GodzinaPrzybycia]])</f>
        <v>13</v>
      </c>
    </row>
    <row r="58" spans="1:7" x14ac:dyDescent="0.25">
      <c r="A58">
        <v>14</v>
      </c>
      <c r="B58">
        <v>10</v>
      </c>
      <c r="C58" s="1" t="s">
        <v>56</v>
      </c>
      <c r="D58">
        <f t="shared" si="3"/>
        <v>29</v>
      </c>
      <c r="E58" s="3">
        <f t="shared" si="1"/>
        <v>0.55833333333333257</v>
      </c>
      <c r="F58" t="b">
        <f>myjnia__3[[#This Row],[GodzinaPrzybycia]]&lt;TIME(20,0,0)</f>
        <v>1</v>
      </c>
      <c r="G58" s="1">
        <f>HOUR(myjnia__3[[#This Row],[GodzinaPrzybycia]])</f>
        <v>13</v>
      </c>
    </row>
    <row r="59" spans="1:7" x14ac:dyDescent="0.25">
      <c r="A59">
        <v>7</v>
      </c>
      <c r="B59">
        <v>1</v>
      </c>
      <c r="C59" s="1" t="s">
        <v>57</v>
      </c>
      <c r="D59">
        <f t="shared" si="3"/>
        <v>21</v>
      </c>
      <c r="E59" s="3">
        <f t="shared" si="1"/>
        <v>0.56319444444444366</v>
      </c>
      <c r="F59" t="b">
        <f>myjnia__3[[#This Row],[GodzinaPrzybycia]]&lt;TIME(20,0,0)</f>
        <v>1</v>
      </c>
      <c r="G59" s="1">
        <f>HOUR(myjnia__3[[#This Row],[GodzinaPrzybycia]])</f>
        <v>13</v>
      </c>
    </row>
    <row r="60" spans="1:7" x14ac:dyDescent="0.25">
      <c r="A60">
        <v>7</v>
      </c>
      <c r="B60">
        <v>5</v>
      </c>
      <c r="C60" s="1" t="s">
        <v>58</v>
      </c>
      <c r="D60">
        <f t="shared" si="3"/>
        <v>14</v>
      </c>
      <c r="E60" s="3">
        <f t="shared" si="1"/>
        <v>0.56805555555555476</v>
      </c>
      <c r="F60" t="b">
        <f>myjnia__3[[#This Row],[GodzinaPrzybycia]]&lt;TIME(20,0,0)</f>
        <v>1</v>
      </c>
      <c r="G60" s="1">
        <f>HOUR(myjnia__3[[#This Row],[GodzinaPrzybycia]])</f>
        <v>13</v>
      </c>
    </row>
    <row r="61" spans="1:7" x14ac:dyDescent="0.25">
      <c r="A61">
        <v>6</v>
      </c>
      <c r="B61">
        <v>1</v>
      </c>
      <c r="C61" s="1" t="s">
        <v>59</v>
      </c>
      <c r="D61">
        <f t="shared" si="3"/>
        <v>13</v>
      </c>
      <c r="E61" s="3">
        <f t="shared" si="1"/>
        <v>0.57222222222222141</v>
      </c>
      <c r="F61" t="b">
        <f>myjnia__3[[#This Row],[GodzinaPrzybycia]]&lt;TIME(20,0,0)</f>
        <v>1</v>
      </c>
      <c r="G61" s="1">
        <f>HOUR(myjnia__3[[#This Row],[GodzinaPrzybycia]])</f>
        <v>13</v>
      </c>
    </row>
    <row r="62" spans="1:7" x14ac:dyDescent="0.25">
      <c r="A62">
        <v>3</v>
      </c>
      <c r="B62">
        <v>12</v>
      </c>
      <c r="C62" s="1" t="s">
        <v>60</v>
      </c>
      <c r="D62">
        <f t="shared" si="3"/>
        <v>9</v>
      </c>
      <c r="E62" s="3">
        <f t="shared" si="1"/>
        <v>0.57430555555555474</v>
      </c>
      <c r="F62" t="b">
        <f>myjnia__3[[#This Row],[GodzinaPrzybycia]]&lt;TIME(20,0,0)</f>
        <v>1</v>
      </c>
      <c r="G62" s="1">
        <f>HOUR(myjnia__3[[#This Row],[GodzinaPrzybycia]])</f>
        <v>13</v>
      </c>
    </row>
    <row r="63" spans="1:7" x14ac:dyDescent="0.25">
      <c r="A63">
        <v>15</v>
      </c>
      <c r="B63">
        <v>14</v>
      </c>
      <c r="C63" s="1" t="s">
        <v>61</v>
      </c>
      <c r="D63">
        <f t="shared" si="3"/>
        <v>18</v>
      </c>
      <c r="E63" s="3">
        <f t="shared" si="1"/>
        <v>0.58472222222222137</v>
      </c>
      <c r="F63" t="b">
        <f>myjnia__3[[#This Row],[GodzinaPrzybycia]]&lt;TIME(20,0,0)</f>
        <v>1</v>
      </c>
      <c r="G63" s="1">
        <f>HOUR(myjnia__3[[#This Row],[GodzinaPrzybycia]])</f>
        <v>14</v>
      </c>
    </row>
    <row r="64" spans="1:7" x14ac:dyDescent="0.25">
      <c r="A64">
        <v>3</v>
      </c>
      <c r="B64">
        <v>9</v>
      </c>
      <c r="C64" s="1" t="s">
        <v>62</v>
      </c>
      <c r="D64">
        <f t="shared" si="3"/>
        <v>18</v>
      </c>
      <c r="E64" s="3">
        <f t="shared" si="1"/>
        <v>0.58680555555555469</v>
      </c>
      <c r="F64" t="b">
        <f>myjnia__3[[#This Row],[GodzinaPrzybycia]]&lt;TIME(20,0,0)</f>
        <v>1</v>
      </c>
      <c r="G64" s="1">
        <f>HOUR(myjnia__3[[#This Row],[GodzinaPrzybycia]])</f>
        <v>14</v>
      </c>
    </row>
    <row r="65" spans="1:7" x14ac:dyDescent="0.25">
      <c r="A65">
        <v>8</v>
      </c>
      <c r="B65">
        <v>11</v>
      </c>
      <c r="C65" s="1" t="s">
        <v>63</v>
      </c>
      <c r="D65">
        <f t="shared" si="3"/>
        <v>11</v>
      </c>
      <c r="E65" s="3">
        <f t="shared" si="1"/>
        <v>0.59236111111111023</v>
      </c>
      <c r="F65" t="b">
        <f>myjnia__3[[#This Row],[GodzinaPrzybycia]]&lt;TIME(20,0,0)</f>
        <v>1</v>
      </c>
      <c r="G65" s="1">
        <f>HOUR(myjnia__3[[#This Row],[GodzinaPrzybycia]])</f>
        <v>14</v>
      </c>
    </row>
    <row r="66" spans="1:7" x14ac:dyDescent="0.25">
      <c r="A66">
        <v>5</v>
      </c>
      <c r="B66">
        <v>15</v>
      </c>
      <c r="C66" s="1" t="s">
        <v>64</v>
      </c>
      <c r="D66">
        <f t="shared" ref="D66:D97" si="4">A66+A65</f>
        <v>13</v>
      </c>
      <c r="E66" s="3">
        <f t="shared" si="1"/>
        <v>0.59583333333333244</v>
      </c>
      <c r="F66" t="b">
        <f>myjnia__3[[#This Row],[GodzinaPrzybycia]]&lt;TIME(20,0,0)</f>
        <v>1</v>
      </c>
      <c r="G66" s="1">
        <f>HOUR(myjnia__3[[#This Row],[GodzinaPrzybycia]])</f>
        <v>14</v>
      </c>
    </row>
    <row r="67" spans="1:7" x14ac:dyDescent="0.25">
      <c r="A67">
        <v>2</v>
      </c>
      <c r="B67">
        <v>4</v>
      </c>
      <c r="C67" s="1" t="s">
        <v>65</v>
      </c>
      <c r="D67">
        <f t="shared" si="4"/>
        <v>7</v>
      </c>
      <c r="E67" s="3">
        <f t="shared" si="1"/>
        <v>0.59722222222222132</v>
      </c>
      <c r="F67" t="b">
        <f>myjnia__3[[#This Row],[GodzinaPrzybycia]]&lt;TIME(20,0,0)</f>
        <v>1</v>
      </c>
      <c r="G67" s="1">
        <f>HOUR(myjnia__3[[#This Row],[GodzinaPrzybycia]])</f>
        <v>14</v>
      </c>
    </row>
    <row r="68" spans="1:7" x14ac:dyDescent="0.25">
      <c r="A68">
        <v>14</v>
      </c>
      <c r="B68">
        <v>9</v>
      </c>
      <c r="C68" s="1" t="s">
        <v>66</v>
      </c>
      <c r="D68">
        <f t="shared" si="4"/>
        <v>16</v>
      </c>
      <c r="E68" s="3">
        <f t="shared" si="1"/>
        <v>0.60694444444444351</v>
      </c>
      <c r="F68" t="b">
        <f>myjnia__3[[#This Row],[GodzinaPrzybycia]]&lt;TIME(20,0,0)</f>
        <v>1</v>
      </c>
      <c r="G68" s="1">
        <f>HOUR(myjnia__3[[#This Row],[GodzinaPrzybycia]])</f>
        <v>14</v>
      </c>
    </row>
    <row r="69" spans="1:7" x14ac:dyDescent="0.25">
      <c r="A69">
        <v>7</v>
      </c>
      <c r="B69">
        <v>7</v>
      </c>
      <c r="C69" s="1" t="s">
        <v>67</v>
      </c>
      <c r="D69">
        <f t="shared" si="4"/>
        <v>21</v>
      </c>
      <c r="E69" s="3">
        <f t="shared" si="1"/>
        <v>0.6118055555555546</v>
      </c>
      <c r="F69" t="b">
        <f>myjnia__3[[#This Row],[GodzinaPrzybycia]]&lt;TIME(20,0,0)</f>
        <v>1</v>
      </c>
      <c r="G69" s="1">
        <f>HOUR(myjnia__3[[#This Row],[GodzinaPrzybycia]])</f>
        <v>14</v>
      </c>
    </row>
    <row r="70" spans="1:7" x14ac:dyDescent="0.25">
      <c r="A70">
        <v>14</v>
      </c>
      <c r="B70">
        <v>6</v>
      </c>
      <c r="C70" s="1" t="s">
        <v>68</v>
      </c>
      <c r="D70">
        <f t="shared" si="4"/>
        <v>21</v>
      </c>
      <c r="E70" s="3">
        <f t="shared" si="1"/>
        <v>0.62152777777777679</v>
      </c>
      <c r="F70" t="b">
        <f>myjnia__3[[#This Row],[GodzinaPrzybycia]]&lt;TIME(20,0,0)</f>
        <v>1</v>
      </c>
      <c r="G70" s="1">
        <f>HOUR(myjnia__3[[#This Row],[GodzinaPrzybycia]])</f>
        <v>14</v>
      </c>
    </row>
    <row r="71" spans="1:7" x14ac:dyDescent="0.25">
      <c r="A71">
        <v>11</v>
      </c>
      <c r="B71">
        <v>12</v>
      </c>
      <c r="C71" s="1" t="s">
        <v>69</v>
      </c>
      <c r="D71">
        <f t="shared" si="4"/>
        <v>25</v>
      </c>
      <c r="E71" s="3">
        <f t="shared" ref="E71:E134" si="5">TIME(0,A71, 0)+E70</f>
        <v>0.62916666666666565</v>
      </c>
      <c r="F71" t="b">
        <f>myjnia__3[[#This Row],[GodzinaPrzybycia]]&lt;TIME(20,0,0)</f>
        <v>1</v>
      </c>
      <c r="G71" s="1">
        <f>HOUR(myjnia__3[[#This Row],[GodzinaPrzybycia]])</f>
        <v>15</v>
      </c>
    </row>
    <row r="72" spans="1:7" x14ac:dyDescent="0.25">
      <c r="A72">
        <v>2</v>
      </c>
      <c r="B72">
        <v>4</v>
      </c>
      <c r="C72" s="1" t="s">
        <v>70</v>
      </c>
      <c r="D72">
        <f t="shared" si="4"/>
        <v>13</v>
      </c>
      <c r="E72" s="3">
        <f t="shared" si="5"/>
        <v>0.63055555555555454</v>
      </c>
      <c r="F72" t="b">
        <f>myjnia__3[[#This Row],[GodzinaPrzybycia]]&lt;TIME(20,0,0)</f>
        <v>1</v>
      </c>
      <c r="G72" s="1">
        <f>HOUR(myjnia__3[[#This Row],[GodzinaPrzybycia]])</f>
        <v>15</v>
      </c>
    </row>
    <row r="73" spans="1:7" x14ac:dyDescent="0.25">
      <c r="A73">
        <v>11</v>
      </c>
      <c r="B73">
        <v>15</v>
      </c>
      <c r="C73" s="1" t="s">
        <v>71</v>
      </c>
      <c r="D73">
        <f t="shared" si="4"/>
        <v>13</v>
      </c>
      <c r="E73" s="3">
        <f t="shared" si="5"/>
        <v>0.6381944444444434</v>
      </c>
      <c r="F73" t="b">
        <f>myjnia__3[[#This Row],[GodzinaPrzybycia]]&lt;TIME(20,0,0)</f>
        <v>1</v>
      </c>
      <c r="G73" s="1">
        <f>HOUR(myjnia__3[[#This Row],[GodzinaPrzybycia]])</f>
        <v>15</v>
      </c>
    </row>
    <row r="74" spans="1:7" x14ac:dyDescent="0.25">
      <c r="A74">
        <v>4</v>
      </c>
      <c r="B74">
        <v>3</v>
      </c>
      <c r="C74" s="1" t="s">
        <v>72</v>
      </c>
      <c r="D74">
        <f t="shared" si="4"/>
        <v>15</v>
      </c>
      <c r="E74" s="3">
        <f t="shared" si="5"/>
        <v>0.64097222222222117</v>
      </c>
      <c r="F74" t="b">
        <f>myjnia__3[[#This Row],[GodzinaPrzybycia]]&lt;TIME(20,0,0)</f>
        <v>1</v>
      </c>
      <c r="G74" s="1">
        <f>HOUR(myjnia__3[[#This Row],[GodzinaPrzybycia]])</f>
        <v>15</v>
      </c>
    </row>
    <row r="75" spans="1:7" x14ac:dyDescent="0.25">
      <c r="A75">
        <v>3</v>
      </c>
      <c r="B75">
        <v>12</v>
      </c>
      <c r="C75" s="1" t="s">
        <v>73</v>
      </c>
      <c r="D75">
        <f t="shared" si="4"/>
        <v>7</v>
      </c>
      <c r="E75" s="3">
        <f t="shared" si="5"/>
        <v>0.64305555555555449</v>
      </c>
      <c r="F75" t="b">
        <f>myjnia__3[[#This Row],[GodzinaPrzybycia]]&lt;TIME(20,0,0)</f>
        <v>1</v>
      </c>
      <c r="G75" s="1">
        <f>HOUR(myjnia__3[[#This Row],[GodzinaPrzybycia]])</f>
        <v>15</v>
      </c>
    </row>
    <row r="76" spans="1:7" x14ac:dyDescent="0.25">
      <c r="A76">
        <v>2</v>
      </c>
      <c r="B76">
        <v>7</v>
      </c>
      <c r="C76" s="1" t="s">
        <v>74</v>
      </c>
      <c r="D76">
        <f t="shared" si="4"/>
        <v>5</v>
      </c>
      <c r="E76" s="3">
        <f t="shared" si="5"/>
        <v>0.64444444444444338</v>
      </c>
      <c r="F76" t="b">
        <f>myjnia__3[[#This Row],[GodzinaPrzybycia]]&lt;TIME(20,0,0)</f>
        <v>1</v>
      </c>
      <c r="G76" s="1">
        <f>HOUR(myjnia__3[[#This Row],[GodzinaPrzybycia]])</f>
        <v>15</v>
      </c>
    </row>
    <row r="77" spans="1:7" x14ac:dyDescent="0.25">
      <c r="A77">
        <v>13</v>
      </c>
      <c r="B77">
        <v>7</v>
      </c>
      <c r="C77" s="1" t="s">
        <v>75</v>
      </c>
      <c r="D77">
        <f t="shared" si="4"/>
        <v>15</v>
      </c>
      <c r="E77" s="3">
        <f t="shared" si="5"/>
        <v>0.65347222222222112</v>
      </c>
      <c r="F77" t="b">
        <f>myjnia__3[[#This Row],[GodzinaPrzybycia]]&lt;TIME(20,0,0)</f>
        <v>1</v>
      </c>
      <c r="G77" s="1">
        <f>HOUR(myjnia__3[[#This Row],[GodzinaPrzybycia]])</f>
        <v>15</v>
      </c>
    </row>
    <row r="78" spans="1:7" x14ac:dyDescent="0.25">
      <c r="A78">
        <v>3</v>
      </c>
      <c r="B78">
        <v>12</v>
      </c>
      <c r="C78" s="1" t="s">
        <v>76</v>
      </c>
      <c r="D78">
        <f t="shared" si="4"/>
        <v>16</v>
      </c>
      <c r="E78" s="3">
        <f t="shared" si="5"/>
        <v>0.65555555555555445</v>
      </c>
      <c r="F78" t="b">
        <f>myjnia__3[[#This Row],[GodzinaPrzybycia]]&lt;TIME(20,0,0)</f>
        <v>1</v>
      </c>
      <c r="G78" s="1">
        <f>HOUR(myjnia__3[[#This Row],[GodzinaPrzybycia]])</f>
        <v>15</v>
      </c>
    </row>
    <row r="79" spans="1:7" x14ac:dyDescent="0.25">
      <c r="A79">
        <v>9</v>
      </c>
      <c r="B79">
        <v>9</v>
      </c>
      <c r="C79" s="1" t="s">
        <v>77</v>
      </c>
      <c r="D79">
        <f t="shared" si="4"/>
        <v>12</v>
      </c>
      <c r="E79" s="3">
        <f t="shared" si="5"/>
        <v>0.66180555555555443</v>
      </c>
      <c r="F79" t="b">
        <f>myjnia__3[[#This Row],[GodzinaPrzybycia]]&lt;TIME(20,0,0)</f>
        <v>1</v>
      </c>
      <c r="G79" s="1">
        <f>HOUR(myjnia__3[[#This Row],[GodzinaPrzybycia]])</f>
        <v>15</v>
      </c>
    </row>
    <row r="80" spans="1:7" x14ac:dyDescent="0.25">
      <c r="A80">
        <v>13</v>
      </c>
      <c r="B80">
        <v>3</v>
      </c>
      <c r="C80" s="1" t="s">
        <v>78</v>
      </c>
      <c r="D80">
        <f t="shared" si="4"/>
        <v>22</v>
      </c>
      <c r="E80" s="3">
        <f t="shared" si="5"/>
        <v>0.67083333333333217</v>
      </c>
      <c r="F80" t="b">
        <f>myjnia__3[[#This Row],[GodzinaPrzybycia]]&lt;TIME(20,0,0)</f>
        <v>1</v>
      </c>
      <c r="G80" s="1">
        <f>HOUR(myjnia__3[[#This Row],[GodzinaPrzybycia]])</f>
        <v>16</v>
      </c>
    </row>
    <row r="81" spans="1:7" x14ac:dyDescent="0.25">
      <c r="A81">
        <v>7</v>
      </c>
      <c r="B81">
        <v>2</v>
      </c>
      <c r="C81" s="1" t="s">
        <v>79</v>
      </c>
      <c r="D81">
        <f t="shared" si="4"/>
        <v>20</v>
      </c>
      <c r="E81" s="3">
        <f t="shared" si="5"/>
        <v>0.67569444444444327</v>
      </c>
      <c r="F81" t="b">
        <f>myjnia__3[[#This Row],[GodzinaPrzybycia]]&lt;TIME(20,0,0)</f>
        <v>1</v>
      </c>
      <c r="G81" s="1">
        <f>HOUR(myjnia__3[[#This Row],[GodzinaPrzybycia]])</f>
        <v>16</v>
      </c>
    </row>
    <row r="82" spans="1:7" x14ac:dyDescent="0.25">
      <c r="A82">
        <v>13</v>
      </c>
      <c r="B82">
        <v>4</v>
      </c>
      <c r="C82" s="1" t="s">
        <v>80</v>
      </c>
      <c r="D82">
        <f t="shared" si="4"/>
        <v>20</v>
      </c>
      <c r="E82" s="3">
        <f t="shared" si="5"/>
        <v>0.68472222222222101</v>
      </c>
      <c r="F82" t="b">
        <f>myjnia__3[[#This Row],[GodzinaPrzybycia]]&lt;TIME(20,0,0)</f>
        <v>1</v>
      </c>
      <c r="G82" s="1">
        <f>HOUR(myjnia__3[[#This Row],[GodzinaPrzybycia]])</f>
        <v>16</v>
      </c>
    </row>
    <row r="83" spans="1:7" x14ac:dyDescent="0.25">
      <c r="A83">
        <v>4</v>
      </c>
      <c r="B83">
        <v>12</v>
      </c>
      <c r="C83" s="1" t="s">
        <v>81</v>
      </c>
      <c r="D83">
        <f t="shared" si="4"/>
        <v>17</v>
      </c>
      <c r="E83" s="3">
        <f t="shared" si="5"/>
        <v>0.68749999999999878</v>
      </c>
      <c r="F83" t="b">
        <f>myjnia__3[[#This Row],[GodzinaPrzybycia]]&lt;TIME(20,0,0)</f>
        <v>1</v>
      </c>
      <c r="G83" s="1">
        <f>HOUR(myjnia__3[[#This Row],[GodzinaPrzybycia]])</f>
        <v>16</v>
      </c>
    </row>
    <row r="84" spans="1:7" x14ac:dyDescent="0.25">
      <c r="A84">
        <v>7</v>
      </c>
      <c r="B84">
        <v>8</v>
      </c>
      <c r="C84" s="1" t="s">
        <v>82</v>
      </c>
      <c r="D84">
        <f t="shared" si="4"/>
        <v>11</v>
      </c>
      <c r="E84" s="3">
        <f t="shared" si="5"/>
        <v>0.69236111111110987</v>
      </c>
      <c r="F84" t="b">
        <f>myjnia__3[[#This Row],[GodzinaPrzybycia]]&lt;TIME(20,0,0)</f>
        <v>1</v>
      </c>
      <c r="G84" s="1">
        <f>HOUR(myjnia__3[[#This Row],[GodzinaPrzybycia]])</f>
        <v>16</v>
      </c>
    </row>
    <row r="85" spans="1:7" x14ac:dyDescent="0.25">
      <c r="A85">
        <v>3</v>
      </c>
      <c r="B85">
        <v>12</v>
      </c>
      <c r="C85" s="1" t="s">
        <v>83</v>
      </c>
      <c r="D85">
        <f t="shared" si="4"/>
        <v>10</v>
      </c>
      <c r="E85" s="3">
        <f t="shared" si="5"/>
        <v>0.6944444444444432</v>
      </c>
      <c r="F85" t="b">
        <f>myjnia__3[[#This Row],[GodzinaPrzybycia]]&lt;TIME(20,0,0)</f>
        <v>1</v>
      </c>
      <c r="G85" s="1">
        <f>HOUR(myjnia__3[[#This Row],[GodzinaPrzybycia]])</f>
        <v>16</v>
      </c>
    </row>
    <row r="86" spans="1:7" x14ac:dyDescent="0.25">
      <c r="A86">
        <v>4</v>
      </c>
      <c r="B86">
        <v>11</v>
      </c>
      <c r="C86" s="1" t="s">
        <v>84</v>
      </c>
      <c r="D86">
        <f t="shared" si="4"/>
        <v>7</v>
      </c>
      <c r="E86" s="3">
        <f t="shared" si="5"/>
        <v>0.69722222222222097</v>
      </c>
      <c r="F86" t="b">
        <f>myjnia__3[[#This Row],[GodzinaPrzybycia]]&lt;TIME(20,0,0)</f>
        <v>1</v>
      </c>
      <c r="G86" s="1">
        <f>HOUR(myjnia__3[[#This Row],[GodzinaPrzybycia]])</f>
        <v>16</v>
      </c>
    </row>
    <row r="87" spans="1:7" x14ac:dyDescent="0.25">
      <c r="A87">
        <v>7</v>
      </c>
      <c r="B87">
        <v>1</v>
      </c>
      <c r="C87" s="1" t="s">
        <v>85</v>
      </c>
      <c r="D87">
        <f t="shared" si="4"/>
        <v>11</v>
      </c>
      <c r="E87" s="3">
        <f t="shared" si="5"/>
        <v>0.70208333333333206</v>
      </c>
      <c r="F87" t="b">
        <f>myjnia__3[[#This Row],[GodzinaPrzybycia]]&lt;TIME(20,0,0)</f>
        <v>1</v>
      </c>
      <c r="G87" s="1">
        <f>HOUR(myjnia__3[[#This Row],[GodzinaPrzybycia]])</f>
        <v>16</v>
      </c>
    </row>
    <row r="88" spans="1:7" x14ac:dyDescent="0.25">
      <c r="A88">
        <v>3</v>
      </c>
      <c r="B88">
        <v>9</v>
      </c>
      <c r="C88" s="1" t="s">
        <v>86</v>
      </c>
      <c r="D88">
        <f t="shared" si="4"/>
        <v>10</v>
      </c>
      <c r="E88" s="3">
        <f t="shared" si="5"/>
        <v>0.70416666666666539</v>
      </c>
      <c r="F88" t="b">
        <f>myjnia__3[[#This Row],[GodzinaPrzybycia]]&lt;TIME(20,0,0)</f>
        <v>1</v>
      </c>
      <c r="G88" s="1">
        <f>HOUR(myjnia__3[[#This Row],[GodzinaPrzybycia]])</f>
        <v>16</v>
      </c>
    </row>
    <row r="89" spans="1:7" x14ac:dyDescent="0.25">
      <c r="A89">
        <v>1</v>
      </c>
      <c r="B89">
        <v>4</v>
      </c>
      <c r="C89" s="1" t="s">
        <v>87</v>
      </c>
      <c r="D89">
        <f t="shared" si="4"/>
        <v>4</v>
      </c>
      <c r="E89" s="3">
        <f t="shared" si="5"/>
        <v>0.70486111111110983</v>
      </c>
      <c r="F89" t="b">
        <f>myjnia__3[[#This Row],[GodzinaPrzybycia]]&lt;TIME(20,0,0)</f>
        <v>1</v>
      </c>
      <c r="G89" s="1">
        <f>HOUR(myjnia__3[[#This Row],[GodzinaPrzybycia]])</f>
        <v>16</v>
      </c>
    </row>
    <row r="90" spans="1:7" x14ac:dyDescent="0.25">
      <c r="A90">
        <v>14</v>
      </c>
      <c r="B90">
        <v>3</v>
      </c>
      <c r="C90" s="1" t="s">
        <v>88</v>
      </c>
      <c r="D90">
        <f t="shared" si="4"/>
        <v>15</v>
      </c>
      <c r="E90" s="3">
        <f t="shared" si="5"/>
        <v>0.71458333333333202</v>
      </c>
      <c r="F90" t="b">
        <f>myjnia__3[[#This Row],[GodzinaPrzybycia]]&lt;TIME(20,0,0)</f>
        <v>1</v>
      </c>
      <c r="G90" s="1">
        <f>HOUR(myjnia__3[[#This Row],[GodzinaPrzybycia]])</f>
        <v>17</v>
      </c>
    </row>
    <row r="91" spans="1:7" x14ac:dyDescent="0.25">
      <c r="A91">
        <v>5</v>
      </c>
      <c r="B91">
        <v>12</v>
      </c>
      <c r="C91" s="1" t="s">
        <v>89</v>
      </c>
      <c r="D91">
        <f t="shared" si="4"/>
        <v>19</v>
      </c>
      <c r="E91" s="3">
        <f t="shared" si="5"/>
        <v>0.71805555555555423</v>
      </c>
      <c r="F91" t="b">
        <f>myjnia__3[[#This Row],[GodzinaPrzybycia]]&lt;TIME(20,0,0)</f>
        <v>1</v>
      </c>
      <c r="G91" s="1">
        <f>HOUR(myjnia__3[[#This Row],[GodzinaPrzybycia]])</f>
        <v>17</v>
      </c>
    </row>
    <row r="92" spans="1:7" x14ac:dyDescent="0.25">
      <c r="A92">
        <v>4</v>
      </c>
      <c r="B92">
        <v>9</v>
      </c>
      <c r="C92" s="1" t="s">
        <v>90</v>
      </c>
      <c r="D92">
        <f t="shared" si="4"/>
        <v>9</v>
      </c>
      <c r="E92" s="3">
        <f t="shared" si="5"/>
        <v>0.72083333333333199</v>
      </c>
      <c r="F92" t="b">
        <f>myjnia__3[[#This Row],[GodzinaPrzybycia]]&lt;TIME(20,0,0)</f>
        <v>1</v>
      </c>
      <c r="G92" s="1">
        <f>HOUR(myjnia__3[[#This Row],[GodzinaPrzybycia]])</f>
        <v>17</v>
      </c>
    </row>
    <row r="93" spans="1:7" x14ac:dyDescent="0.25">
      <c r="A93">
        <v>5</v>
      </c>
      <c r="B93">
        <v>4</v>
      </c>
      <c r="C93" s="1" t="s">
        <v>91</v>
      </c>
      <c r="D93">
        <f t="shared" si="4"/>
        <v>9</v>
      </c>
      <c r="E93" s="3">
        <f t="shared" si="5"/>
        <v>0.7243055555555542</v>
      </c>
      <c r="F93" t="b">
        <f>myjnia__3[[#This Row],[GodzinaPrzybycia]]&lt;TIME(20,0,0)</f>
        <v>1</v>
      </c>
      <c r="G93" s="1">
        <f>HOUR(myjnia__3[[#This Row],[GodzinaPrzybycia]])</f>
        <v>17</v>
      </c>
    </row>
    <row r="94" spans="1:7" x14ac:dyDescent="0.25">
      <c r="A94">
        <v>6</v>
      </c>
      <c r="B94">
        <v>8</v>
      </c>
      <c r="C94" s="1" t="s">
        <v>92</v>
      </c>
      <c r="D94">
        <f t="shared" si="4"/>
        <v>11</v>
      </c>
      <c r="E94" s="3">
        <f t="shared" si="5"/>
        <v>0.72847222222222086</v>
      </c>
      <c r="F94" t="b">
        <f>myjnia__3[[#This Row],[GodzinaPrzybycia]]&lt;TIME(20,0,0)</f>
        <v>1</v>
      </c>
      <c r="G94" s="1">
        <f>HOUR(myjnia__3[[#This Row],[GodzinaPrzybycia]])</f>
        <v>17</v>
      </c>
    </row>
    <row r="95" spans="1:7" x14ac:dyDescent="0.25">
      <c r="A95">
        <v>8</v>
      </c>
      <c r="B95">
        <v>14</v>
      </c>
      <c r="C95" s="1" t="s">
        <v>93</v>
      </c>
      <c r="D95">
        <f t="shared" si="4"/>
        <v>14</v>
      </c>
      <c r="E95" s="3">
        <f t="shared" si="5"/>
        <v>0.73402777777777639</v>
      </c>
      <c r="F95" t="b">
        <f>myjnia__3[[#This Row],[GodzinaPrzybycia]]&lt;TIME(20,0,0)</f>
        <v>1</v>
      </c>
      <c r="G95" s="1">
        <f>HOUR(myjnia__3[[#This Row],[GodzinaPrzybycia]])</f>
        <v>17</v>
      </c>
    </row>
    <row r="96" spans="1:7" x14ac:dyDescent="0.25">
      <c r="A96">
        <v>15</v>
      </c>
      <c r="B96">
        <v>11</v>
      </c>
      <c r="C96" s="1" t="s">
        <v>94</v>
      </c>
      <c r="D96">
        <f t="shared" si="4"/>
        <v>23</v>
      </c>
      <c r="E96" s="3">
        <f t="shared" si="5"/>
        <v>0.74444444444444302</v>
      </c>
      <c r="F96" t="b">
        <f>myjnia__3[[#This Row],[GodzinaPrzybycia]]&lt;TIME(20,0,0)</f>
        <v>1</v>
      </c>
      <c r="G96" s="1">
        <f>HOUR(myjnia__3[[#This Row],[GodzinaPrzybycia]])</f>
        <v>17</v>
      </c>
    </row>
    <row r="97" spans="1:7" x14ac:dyDescent="0.25">
      <c r="A97">
        <v>1</v>
      </c>
      <c r="B97">
        <v>1</v>
      </c>
      <c r="C97" s="1" t="s">
        <v>95</v>
      </c>
      <c r="D97">
        <f t="shared" si="4"/>
        <v>16</v>
      </c>
      <c r="E97" s="3">
        <f t="shared" si="5"/>
        <v>0.74513888888888746</v>
      </c>
      <c r="F97" t="b">
        <f>myjnia__3[[#This Row],[GodzinaPrzybycia]]&lt;TIME(20,0,0)</f>
        <v>1</v>
      </c>
      <c r="G97" s="1">
        <f>HOUR(myjnia__3[[#This Row],[GodzinaPrzybycia]])</f>
        <v>17</v>
      </c>
    </row>
    <row r="98" spans="1:7" x14ac:dyDescent="0.25">
      <c r="A98">
        <v>14</v>
      </c>
      <c r="B98">
        <v>15</v>
      </c>
      <c r="C98" s="1" t="s">
        <v>96</v>
      </c>
      <c r="D98">
        <f t="shared" ref="D98:D129" si="6">A98+A97</f>
        <v>15</v>
      </c>
      <c r="E98" s="3">
        <f t="shared" si="5"/>
        <v>0.75486111111110965</v>
      </c>
      <c r="F98" t="b">
        <f>myjnia__3[[#This Row],[GodzinaPrzybycia]]&lt;TIME(20,0,0)</f>
        <v>1</v>
      </c>
      <c r="G98" s="1">
        <f>HOUR(myjnia__3[[#This Row],[GodzinaPrzybycia]])</f>
        <v>18</v>
      </c>
    </row>
    <row r="99" spans="1:7" x14ac:dyDescent="0.25">
      <c r="A99">
        <v>6</v>
      </c>
      <c r="B99">
        <v>7</v>
      </c>
      <c r="C99" s="1" t="s">
        <v>97</v>
      </c>
      <c r="D99">
        <f t="shared" si="6"/>
        <v>20</v>
      </c>
      <c r="E99" s="3">
        <f t="shared" si="5"/>
        <v>0.7590277777777763</v>
      </c>
      <c r="F99" t="b">
        <f>myjnia__3[[#This Row],[GodzinaPrzybycia]]&lt;TIME(20,0,0)</f>
        <v>1</v>
      </c>
      <c r="G99" s="1">
        <f>HOUR(myjnia__3[[#This Row],[GodzinaPrzybycia]])</f>
        <v>18</v>
      </c>
    </row>
    <row r="100" spans="1:7" x14ac:dyDescent="0.25">
      <c r="A100">
        <v>7</v>
      </c>
      <c r="B100">
        <v>11</v>
      </c>
      <c r="C100" s="1" t="s">
        <v>98</v>
      </c>
      <c r="D100">
        <f t="shared" si="6"/>
        <v>13</v>
      </c>
      <c r="E100" s="3">
        <f t="shared" si="5"/>
        <v>0.7638888888888874</v>
      </c>
      <c r="F100" t="b">
        <f>myjnia__3[[#This Row],[GodzinaPrzybycia]]&lt;TIME(20,0,0)</f>
        <v>1</v>
      </c>
      <c r="G100" s="1">
        <f>HOUR(myjnia__3[[#This Row],[GodzinaPrzybycia]])</f>
        <v>18</v>
      </c>
    </row>
    <row r="101" spans="1:7" x14ac:dyDescent="0.25">
      <c r="A101">
        <v>10</v>
      </c>
      <c r="B101">
        <v>11</v>
      </c>
      <c r="C101" s="1" t="s">
        <v>99</v>
      </c>
      <c r="D101">
        <f t="shared" si="6"/>
        <v>17</v>
      </c>
      <c r="E101" s="3">
        <f t="shared" si="5"/>
        <v>0.77083333333333182</v>
      </c>
      <c r="F101" t="b">
        <f>myjnia__3[[#This Row],[GodzinaPrzybycia]]&lt;TIME(20,0,0)</f>
        <v>1</v>
      </c>
      <c r="G101" s="1">
        <f>HOUR(myjnia__3[[#This Row],[GodzinaPrzybycia]])</f>
        <v>18</v>
      </c>
    </row>
    <row r="102" spans="1:7" x14ac:dyDescent="0.25">
      <c r="A102">
        <v>5</v>
      </c>
      <c r="B102">
        <v>6</v>
      </c>
      <c r="C102" s="1" t="s">
        <v>100</v>
      </c>
      <c r="D102">
        <f t="shared" si="6"/>
        <v>15</v>
      </c>
      <c r="E102" s="3">
        <f t="shared" si="5"/>
        <v>0.77430555555555403</v>
      </c>
      <c r="F102" t="b">
        <f>myjnia__3[[#This Row],[GodzinaPrzybycia]]&lt;TIME(20,0,0)</f>
        <v>1</v>
      </c>
      <c r="G102" s="1">
        <f>HOUR(myjnia__3[[#This Row],[GodzinaPrzybycia]])</f>
        <v>18</v>
      </c>
    </row>
    <row r="103" spans="1:7" x14ac:dyDescent="0.25">
      <c r="A103">
        <v>13</v>
      </c>
      <c r="B103">
        <v>7</v>
      </c>
      <c r="C103" s="1" t="s">
        <v>101</v>
      </c>
      <c r="D103">
        <f t="shared" si="6"/>
        <v>18</v>
      </c>
      <c r="E103" s="3">
        <f t="shared" si="5"/>
        <v>0.78333333333333177</v>
      </c>
      <c r="F103" t="b">
        <f>myjnia__3[[#This Row],[GodzinaPrzybycia]]&lt;TIME(20,0,0)</f>
        <v>1</v>
      </c>
      <c r="G103" s="1">
        <f>HOUR(myjnia__3[[#This Row],[GodzinaPrzybycia]])</f>
        <v>18</v>
      </c>
    </row>
    <row r="104" spans="1:7" x14ac:dyDescent="0.25">
      <c r="A104">
        <v>2</v>
      </c>
      <c r="B104">
        <v>9</v>
      </c>
      <c r="C104" s="1" t="s">
        <v>102</v>
      </c>
      <c r="D104">
        <f t="shared" si="6"/>
        <v>15</v>
      </c>
      <c r="E104" s="3">
        <f t="shared" si="5"/>
        <v>0.78472222222222066</v>
      </c>
      <c r="F104" t="b">
        <f>myjnia__3[[#This Row],[GodzinaPrzybycia]]&lt;TIME(20,0,0)</f>
        <v>1</v>
      </c>
      <c r="G104" s="1">
        <f>HOUR(myjnia__3[[#This Row],[GodzinaPrzybycia]])</f>
        <v>18</v>
      </c>
    </row>
    <row r="105" spans="1:7" x14ac:dyDescent="0.25">
      <c r="A105">
        <v>9</v>
      </c>
      <c r="B105">
        <v>11</v>
      </c>
      <c r="C105" s="1" t="s">
        <v>103</v>
      </c>
      <c r="D105">
        <f t="shared" si="6"/>
        <v>11</v>
      </c>
      <c r="E105" s="3">
        <f t="shared" si="5"/>
        <v>0.79097222222222063</v>
      </c>
      <c r="F105" t="b">
        <f>myjnia__3[[#This Row],[GodzinaPrzybycia]]&lt;TIME(20,0,0)</f>
        <v>1</v>
      </c>
      <c r="G105" s="1">
        <f>HOUR(myjnia__3[[#This Row],[GodzinaPrzybycia]])</f>
        <v>18</v>
      </c>
    </row>
    <row r="106" spans="1:7" x14ac:dyDescent="0.25">
      <c r="A106">
        <v>8</v>
      </c>
      <c r="B106">
        <v>3</v>
      </c>
      <c r="C106" s="1" t="s">
        <v>104</v>
      </c>
      <c r="D106">
        <f t="shared" si="6"/>
        <v>17</v>
      </c>
      <c r="E106" s="3">
        <f t="shared" si="5"/>
        <v>0.79652777777777617</v>
      </c>
      <c r="F106" t="b">
        <f>myjnia__3[[#This Row],[GodzinaPrzybycia]]&lt;TIME(20,0,0)</f>
        <v>1</v>
      </c>
      <c r="G106" s="1">
        <f>HOUR(myjnia__3[[#This Row],[GodzinaPrzybycia]])</f>
        <v>19</v>
      </c>
    </row>
    <row r="107" spans="1:7" x14ac:dyDescent="0.25">
      <c r="A107">
        <v>1</v>
      </c>
      <c r="B107">
        <v>6</v>
      </c>
      <c r="C107" s="1" t="s">
        <v>105</v>
      </c>
      <c r="D107">
        <f t="shared" si="6"/>
        <v>9</v>
      </c>
      <c r="E107" s="3">
        <f t="shared" si="5"/>
        <v>0.79722222222222061</v>
      </c>
      <c r="F107" t="b">
        <f>myjnia__3[[#This Row],[GodzinaPrzybycia]]&lt;TIME(20,0,0)</f>
        <v>1</v>
      </c>
      <c r="G107" s="1">
        <f>HOUR(myjnia__3[[#This Row],[GodzinaPrzybycia]])</f>
        <v>19</v>
      </c>
    </row>
    <row r="108" spans="1:7" x14ac:dyDescent="0.25">
      <c r="A108">
        <v>10</v>
      </c>
      <c r="B108">
        <v>9</v>
      </c>
      <c r="C108" s="1" t="s">
        <v>106</v>
      </c>
      <c r="D108">
        <f t="shared" si="6"/>
        <v>11</v>
      </c>
      <c r="E108" s="3">
        <f t="shared" si="5"/>
        <v>0.80416666666666503</v>
      </c>
      <c r="F108" t="b">
        <f>myjnia__3[[#This Row],[GodzinaPrzybycia]]&lt;TIME(20,0,0)</f>
        <v>1</v>
      </c>
      <c r="G108" s="1">
        <f>HOUR(myjnia__3[[#This Row],[GodzinaPrzybycia]])</f>
        <v>19</v>
      </c>
    </row>
    <row r="109" spans="1:7" x14ac:dyDescent="0.25">
      <c r="A109">
        <v>2</v>
      </c>
      <c r="B109">
        <v>11</v>
      </c>
      <c r="C109" s="1" t="s">
        <v>107</v>
      </c>
      <c r="D109">
        <f t="shared" si="6"/>
        <v>12</v>
      </c>
      <c r="E109" s="3">
        <f t="shared" si="5"/>
        <v>0.80555555555555391</v>
      </c>
      <c r="F109" t="b">
        <f>myjnia__3[[#This Row],[GodzinaPrzybycia]]&lt;TIME(20,0,0)</f>
        <v>1</v>
      </c>
      <c r="G109" s="1">
        <f>HOUR(myjnia__3[[#This Row],[GodzinaPrzybycia]])</f>
        <v>19</v>
      </c>
    </row>
    <row r="110" spans="1:7" x14ac:dyDescent="0.25">
      <c r="A110">
        <v>6</v>
      </c>
      <c r="B110">
        <v>12</v>
      </c>
      <c r="C110" s="1" t="s">
        <v>108</v>
      </c>
      <c r="D110">
        <f t="shared" si="6"/>
        <v>8</v>
      </c>
      <c r="E110" s="3">
        <f t="shared" si="5"/>
        <v>0.80972222222222057</v>
      </c>
      <c r="F110" t="b">
        <f>myjnia__3[[#This Row],[GodzinaPrzybycia]]&lt;TIME(20,0,0)</f>
        <v>1</v>
      </c>
      <c r="G110" s="1">
        <f>HOUR(myjnia__3[[#This Row],[GodzinaPrzybycia]])</f>
        <v>19</v>
      </c>
    </row>
    <row r="111" spans="1:7" x14ac:dyDescent="0.25">
      <c r="A111">
        <v>2</v>
      </c>
      <c r="B111">
        <v>14</v>
      </c>
      <c r="C111" s="1" t="s">
        <v>109</v>
      </c>
      <c r="D111">
        <f t="shared" si="6"/>
        <v>8</v>
      </c>
      <c r="E111" s="3">
        <f t="shared" si="5"/>
        <v>0.81111111111110945</v>
      </c>
      <c r="F111" t="b">
        <f>myjnia__3[[#This Row],[GodzinaPrzybycia]]&lt;TIME(20,0,0)</f>
        <v>1</v>
      </c>
      <c r="G111" s="1">
        <f>HOUR(myjnia__3[[#This Row],[GodzinaPrzybycia]])</f>
        <v>19</v>
      </c>
    </row>
    <row r="112" spans="1:7" x14ac:dyDescent="0.25">
      <c r="A112">
        <v>4</v>
      </c>
      <c r="B112">
        <v>2</v>
      </c>
      <c r="C112" s="1" t="s">
        <v>110</v>
      </c>
      <c r="D112">
        <f t="shared" si="6"/>
        <v>6</v>
      </c>
      <c r="E112" s="3">
        <f t="shared" si="5"/>
        <v>0.81388888888888722</v>
      </c>
      <c r="F112" t="b">
        <f>myjnia__3[[#This Row],[GodzinaPrzybycia]]&lt;TIME(20,0,0)</f>
        <v>1</v>
      </c>
      <c r="G112" s="1">
        <f>HOUR(myjnia__3[[#This Row],[GodzinaPrzybycia]])</f>
        <v>19</v>
      </c>
    </row>
    <row r="113" spans="1:7" x14ac:dyDescent="0.25">
      <c r="A113">
        <v>9</v>
      </c>
      <c r="B113">
        <v>8</v>
      </c>
      <c r="C113" s="1" t="s">
        <v>111</v>
      </c>
      <c r="D113">
        <f t="shared" si="6"/>
        <v>13</v>
      </c>
      <c r="E113" s="3">
        <f t="shared" si="5"/>
        <v>0.8201388888888872</v>
      </c>
      <c r="F113" t="b">
        <f>myjnia__3[[#This Row],[GodzinaPrzybycia]]&lt;TIME(20,0,0)</f>
        <v>1</v>
      </c>
      <c r="G113" s="1">
        <f>HOUR(myjnia__3[[#This Row],[GodzinaPrzybycia]])</f>
        <v>19</v>
      </c>
    </row>
    <row r="114" spans="1:7" x14ac:dyDescent="0.25">
      <c r="A114">
        <v>2</v>
      </c>
      <c r="B114">
        <v>4</v>
      </c>
      <c r="C114" s="1" t="s">
        <v>112</v>
      </c>
      <c r="D114">
        <f t="shared" si="6"/>
        <v>11</v>
      </c>
      <c r="E114" s="3">
        <f t="shared" si="5"/>
        <v>0.82152777777777608</v>
      </c>
      <c r="F114" t="b">
        <f>myjnia__3[[#This Row],[GodzinaPrzybycia]]&lt;TIME(20,0,0)</f>
        <v>1</v>
      </c>
      <c r="G114" s="1">
        <f>HOUR(myjnia__3[[#This Row],[GodzinaPrzybycia]])</f>
        <v>19</v>
      </c>
    </row>
    <row r="115" spans="1:7" x14ac:dyDescent="0.25">
      <c r="A115">
        <v>11</v>
      </c>
      <c r="B115">
        <v>11</v>
      </c>
      <c r="C115" s="1" t="s">
        <v>113</v>
      </c>
      <c r="D115">
        <f t="shared" si="6"/>
        <v>13</v>
      </c>
      <c r="E115" s="3">
        <f t="shared" si="5"/>
        <v>0.82916666666666494</v>
      </c>
      <c r="F115" t="b">
        <f>myjnia__3[[#This Row],[GodzinaPrzybycia]]&lt;TIME(20,0,0)</f>
        <v>1</v>
      </c>
      <c r="G115" s="1">
        <f>HOUR(myjnia__3[[#This Row],[GodzinaPrzybycia]])</f>
        <v>19</v>
      </c>
    </row>
    <row r="116" spans="1:7" x14ac:dyDescent="0.25">
      <c r="A116">
        <v>8</v>
      </c>
      <c r="B116">
        <v>1</v>
      </c>
      <c r="C116" s="1" t="s">
        <v>114</v>
      </c>
      <c r="D116">
        <f t="shared" si="6"/>
        <v>19</v>
      </c>
      <c r="E116" s="3">
        <f t="shared" si="5"/>
        <v>0.83472222222222048</v>
      </c>
      <c r="F116" t="b">
        <f>myjnia__3[[#This Row],[GodzinaPrzybycia]]&lt;TIME(20,0,0)</f>
        <v>0</v>
      </c>
      <c r="G116" s="1">
        <f>HOUR(myjnia__3[[#This Row],[GodzinaPrzybycia]])</f>
        <v>20</v>
      </c>
    </row>
    <row r="117" spans="1:7" x14ac:dyDescent="0.25">
      <c r="A117">
        <v>13</v>
      </c>
      <c r="B117">
        <v>9</v>
      </c>
      <c r="C117" s="1" t="s">
        <v>115</v>
      </c>
      <c r="D117">
        <f t="shared" si="6"/>
        <v>21</v>
      </c>
      <c r="E117" s="3">
        <f t="shared" si="5"/>
        <v>0.84374999999999822</v>
      </c>
      <c r="F117" t="b">
        <f>myjnia__3[[#This Row],[GodzinaPrzybycia]]&lt;TIME(20,0,0)</f>
        <v>0</v>
      </c>
      <c r="G117" s="1">
        <f>HOUR(myjnia__3[[#This Row],[GodzinaPrzybycia]])</f>
        <v>20</v>
      </c>
    </row>
    <row r="118" spans="1:7" x14ac:dyDescent="0.25">
      <c r="A118">
        <v>7</v>
      </c>
      <c r="B118">
        <v>13</v>
      </c>
      <c r="C118" s="1" t="s">
        <v>116</v>
      </c>
      <c r="D118">
        <f t="shared" si="6"/>
        <v>20</v>
      </c>
      <c r="E118" s="3">
        <f t="shared" si="5"/>
        <v>0.84861111111110932</v>
      </c>
      <c r="F118" t="b">
        <f>myjnia__3[[#This Row],[GodzinaPrzybycia]]&lt;TIME(20,0,0)</f>
        <v>0</v>
      </c>
      <c r="G118" s="1">
        <f>HOUR(myjnia__3[[#This Row],[GodzinaPrzybycia]])</f>
        <v>20</v>
      </c>
    </row>
    <row r="119" spans="1:7" x14ac:dyDescent="0.25">
      <c r="A119">
        <v>7</v>
      </c>
      <c r="B119">
        <v>11</v>
      </c>
      <c r="C119" s="1" t="s">
        <v>117</v>
      </c>
      <c r="D119">
        <f t="shared" si="6"/>
        <v>14</v>
      </c>
      <c r="E119" s="3">
        <f t="shared" si="5"/>
        <v>0.85347222222222041</v>
      </c>
      <c r="F119" t="b">
        <f>myjnia__3[[#This Row],[GodzinaPrzybycia]]&lt;TIME(20,0,0)</f>
        <v>0</v>
      </c>
      <c r="G119" s="1">
        <f>HOUR(myjnia__3[[#This Row],[GodzinaPrzybycia]])</f>
        <v>20</v>
      </c>
    </row>
    <row r="120" spans="1:7" x14ac:dyDescent="0.25">
      <c r="A120">
        <v>9</v>
      </c>
      <c r="B120">
        <v>11</v>
      </c>
      <c r="C120" s="1" t="s">
        <v>118</v>
      </c>
      <c r="D120">
        <f t="shared" si="6"/>
        <v>16</v>
      </c>
      <c r="E120" s="3">
        <f t="shared" si="5"/>
        <v>0.85972222222222039</v>
      </c>
      <c r="F120" t="b">
        <f>myjnia__3[[#This Row],[GodzinaPrzybycia]]&lt;TIME(20,0,0)</f>
        <v>0</v>
      </c>
      <c r="G120" s="1">
        <f>HOUR(myjnia__3[[#This Row],[GodzinaPrzybycia]])</f>
        <v>20</v>
      </c>
    </row>
    <row r="121" spans="1:7" x14ac:dyDescent="0.25">
      <c r="A121">
        <v>6</v>
      </c>
      <c r="B121">
        <v>1</v>
      </c>
      <c r="C121" s="1" t="s">
        <v>119</v>
      </c>
      <c r="D121">
        <f t="shared" si="6"/>
        <v>15</v>
      </c>
      <c r="E121" s="3">
        <f t="shared" si="5"/>
        <v>0.86388888888888704</v>
      </c>
      <c r="F121" t="b">
        <f>myjnia__3[[#This Row],[GodzinaPrzybycia]]&lt;TIME(20,0,0)</f>
        <v>0</v>
      </c>
      <c r="G121" s="1">
        <f>HOUR(myjnia__3[[#This Row],[GodzinaPrzybycia]])</f>
        <v>20</v>
      </c>
    </row>
    <row r="122" spans="1:7" x14ac:dyDescent="0.25">
      <c r="A122">
        <v>14</v>
      </c>
      <c r="B122">
        <v>6</v>
      </c>
      <c r="C122" s="1" t="s">
        <v>120</v>
      </c>
      <c r="D122">
        <f t="shared" si="6"/>
        <v>20</v>
      </c>
      <c r="E122" s="3">
        <f t="shared" si="5"/>
        <v>0.87361111111110923</v>
      </c>
      <c r="F122" t="b">
        <f>myjnia__3[[#This Row],[GodzinaPrzybycia]]&lt;TIME(20,0,0)</f>
        <v>0</v>
      </c>
      <c r="G122" s="1">
        <f>HOUR(myjnia__3[[#This Row],[GodzinaPrzybycia]])</f>
        <v>20</v>
      </c>
    </row>
    <row r="123" spans="1:7" x14ac:dyDescent="0.25">
      <c r="A123">
        <v>14</v>
      </c>
      <c r="B123">
        <v>10</v>
      </c>
      <c r="C123" s="1" t="s">
        <v>121</v>
      </c>
      <c r="D123">
        <f t="shared" si="6"/>
        <v>28</v>
      </c>
      <c r="E123" s="3">
        <f t="shared" si="5"/>
        <v>0.88333333333333142</v>
      </c>
      <c r="F123" t="b">
        <f>myjnia__3[[#This Row],[GodzinaPrzybycia]]&lt;TIME(20,0,0)</f>
        <v>0</v>
      </c>
      <c r="G123" s="1">
        <f>HOUR(myjnia__3[[#This Row],[GodzinaPrzybycia]])</f>
        <v>21</v>
      </c>
    </row>
    <row r="124" spans="1:7" x14ac:dyDescent="0.25">
      <c r="A124">
        <v>7</v>
      </c>
      <c r="B124">
        <v>7</v>
      </c>
      <c r="C124" s="1" t="s">
        <v>122</v>
      </c>
      <c r="D124">
        <f t="shared" si="6"/>
        <v>21</v>
      </c>
      <c r="E124" s="3">
        <f t="shared" si="5"/>
        <v>0.88819444444444251</v>
      </c>
      <c r="F124" t="b">
        <f>myjnia__3[[#This Row],[GodzinaPrzybycia]]&lt;TIME(20,0,0)</f>
        <v>0</v>
      </c>
      <c r="G124" s="1">
        <f>HOUR(myjnia__3[[#This Row],[GodzinaPrzybycia]])</f>
        <v>21</v>
      </c>
    </row>
    <row r="125" spans="1:7" x14ac:dyDescent="0.25">
      <c r="A125">
        <v>11</v>
      </c>
      <c r="B125">
        <v>1</v>
      </c>
      <c r="C125" s="1" t="s">
        <v>123</v>
      </c>
      <c r="D125">
        <f t="shared" si="6"/>
        <v>18</v>
      </c>
      <c r="E125" s="3">
        <f t="shared" si="5"/>
        <v>0.89583333333333137</v>
      </c>
      <c r="F125" t="b">
        <f>myjnia__3[[#This Row],[GodzinaPrzybycia]]&lt;TIME(20,0,0)</f>
        <v>0</v>
      </c>
      <c r="G125" s="1">
        <f>HOUR(myjnia__3[[#This Row],[GodzinaPrzybycia]])</f>
        <v>21</v>
      </c>
    </row>
    <row r="126" spans="1:7" x14ac:dyDescent="0.25">
      <c r="A126">
        <v>11</v>
      </c>
      <c r="B126">
        <v>3</v>
      </c>
      <c r="C126" s="1" t="s">
        <v>124</v>
      </c>
      <c r="D126">
        <f t="shared" si="6"/>
        <v>22</v>
      </c>
      <c r="E126" s="3">
        <f t="shared" si="5"/>
        <v>0.90347222222222023</v>
      </c>
      <c r="F126" t="b">
        <f>myjnia__3[[#This Row],[GodzinaPrzybycia]]&lt;TIME(20,0,0)</f>
        <v>0</v>
      </c>
      <c r="G126" s="1">
        <f>HOUR(myjnia__3[[#This Row],[GodzinaPrzybycia]])</f>
        <v>21</v>
      </c>
    </row>
    <row r="127" spans="1:7" x14ac:dyDescent="0.25">
      <c r="A127">
        <v>11</v>
      </c>
      <c r="B127">
        <v>2</v>
      </c>
      <c r="C127" s="1" t="s">
        <v>125</v>
      </c>
      <c r="D127">
        <f t="shared" si="6"/>
        <v>22</v>
      </c>
      <c r="E127" s="3">
        <f t="shared" si="5"/>
        <v>0.9111111111111091</v>
      </c>
      <c r="F127" t="b">
        <f>myjnia__3[[#This Row],[GodzinaPrzybycia]]&lt;TIME(20,0,0)</f>
        <v>0</v>
      </c>
      <c r="G127" s="1">
        <f>HOUR(myjnia__3[[#This Row],[GodzinaPrzybycia]])</f>
        <v>21</v>
      </c>
    </row>
    <row r="128" spans="1:7" x14ac:dyDescent="0.25">
      <c r="A128">
        <v>12</v>
      </c>
      <c r="B128">
        <v>2</v>
      </c>
      <c r="C128" s="1" t="s">
        <v>126</v>
      </c>
      <c r="D128">
        <f t="shared" si="6"/>
        <v>23</v>
      </c>
      <c r="E128" s="3">
        <f t="shared" si="5"/>
        <v>0.9194444444444424</v>
      </c>
      <c r="F128" t="b">
        <f>myjnia__3[[#This Row],[GodzinaPrzybycia]]&lt;TIME(20,0,0)</f>
        <v>0</v>
      </c>
      <c r="G128" s="1">
        <f>HOUR(myjnia__3[[#This Row],[GodzinaPrzybycia]])</f>
        <v>22</v>
      </c>
    </row>
    <row r="129" spans="1:7" x14ac:dyDescent="0.25">
      <c r="A129">
        <v>3</v>
      </c>
      <c r="B129">
        <v>14</v>
      </c>
      <c r="C129" s="1" t="s">
        <v>127</v>
      </c>
      <c r="D129">
        <f t="shared" si="6"/>
        <v>15</v>
      </c>
      <c r="E129" s="3">
        <f t="shared" si="5"/>
        <v>0.92152777777777573</v>
      </c>
      <c r="F129" t="b">
        <f>myjnia__3[[#This Row],[GodzinaPrzybycia]]&lt;TIME(20,0,0)</f>
        <v>0</v>
      </c>
      <c r="G129" s="1">
        <f>HOUR(myjnia__3[[#This Row],[GodzinaPrzybycia]])</f>
        <v>22</v>
      </c>
    </row>
    <row r="130" spans="1:7" x14ac:dyDescent="0.25">
      <c r="A130">
        <v>3</v>
      </c>
      <c r="B130">
        <v>6</v>
      </c>
      <c r="C130" s="1" t="s">
        <v>128</v>
      </c>
      <c r="D130">
        <f t="shared" ref="D130:D145" si="7">A130+A129</f>
        <v>6</v>
      </c>
      <c r="E130" s="3">
        <f t="shared" si="5"/>
        <v>0.92361111111110905</v>
      </c>
      <c r="F130" t="b">
        <f>myjnia__3[[#This Row],[GodzinaPrzybycia]]&lt;TIME(20,0,0)</f>
        <v>0</v>
      </c>
      <c r="G130" s="1">
        <f>HOUR(myjnia__3[[#This Row],[GodzinaPrzybycia]])</f>
        <v>22</v>
      </c>
    </row>
    <row r="131" spans="1:7" x14ac:dyDescent="0.25">
      <c r="A131">
        <v>12</v>
      </c>
      <c r="B131">
        <v>2</v>
      </c>
      <c r="C131" s="1" t="s">
        <v>129</v>
      </c>
      <c r="D131">
        <f t="shared" si="7"/>
        <v>15</v>
      </c>
      <c r="E131" s="3">
        <f t="shared" si="5"/>
        <v>0.93194444444444235</v>
      </c>
      <c r="F131" t="b">
        <f>myjnia__3[[#This Row],[GodzinaPrzybycia]]&lt;TIME(20,0,0)</f>
        <v>0</v>
      </c>
      <c r="G131" s="1">
        <f>HOUR(myjnia__3[[#This Row],[GodzinaPrzybycia]])</f>
        <v>22</v>
      </c>
    </row>
    <row r="132" spans="1:7" x14ac:dyDescent="0.25">
      <c r="A132">
        <v>7</v>
      </c>
      <c r="B132">
        <v>8</v>
      </c>
      <c r="C132" s="1" t="s">
        <v>130</v>
      </c>
      <c r="D132">
        <f t="shared" si="7"/>
        <v>19</v>
      </c>
      <c r="E132" s="3">
        <f t="shared" si="5"/>
        <v>0.93680555555555345</v>
      </c>
      <c r="F132" t="b">
        <f>myjnia__3[[#This Row],[GodzinaPrzybycia]]&lt;TIME(20,0,0)</f>
        <v>0</v>
      </c>
      <c r="G132" s="1">
        <f>HOUR(myjnia__3[[#This Row],[GodzinaPrzybycia]])</f>
        <v>22</v>
      </c>
    </row>
    <row r="133" spans="1:7" x14ac:dyDescent="0.25">
      <c r="A133">
        <v>10</v>
      </c>
      <c r="B133">
        <v>12</v>
      </c>
      <c r="C133" s="1" t="s">
        <v>131</v>
      </c>
      <c r="D133">
        <f t="shared" si="7"/>
        <v>17</v>
      </c>
      <c r="E133" s="3">
        <f t="shared" si="5"/>
        <v>0.94374999999999787</v>
      </c>
      <c r="F133" t="b">
        <f>myjnia__3[[#This Row],[GodzinaPrzybycia]]&lt;TIME(20,0,0)</f>
        <v>0</v>
      </c>
      <c r="G133" s="1">
        <f>HOUR(myjnia__3[[#This Row],[GodzinaPrzybycia]])</f>
        <v>22</v>
      </c>
    </row>
    <row r="134" spans="1:7" x14ac:dyDescent="0.25">
      <c r="A134">
        <v>2</v>
      </c>
      <c r="B134">
        <v>14</v>
      </c>
      <c r="C134" s="1" t="s">
        <v>132</v>
      </c>
      <c r="D134">
        <f t="shared" si="7"/>
        <v>12</v>
      </c>
      <c r="E134" s="3">
        <f t="shared" si="5"/>
        <v>0.94513888888888675</v>
      </c>
      <c r="F134" t="b">
        <f>myjnia__3[[#This Row],[GodzinaPrzybycia]]&lt;TIME(20,0,0)</f>
        <v>0</v>
      </c>
      <c r="G134" s="1">
        <f>HOUR(myjnia__3[[#This Row],[GodzinaPrzybycia]])</f>
        <v>22</v>
      </c>
    </row>
    <row r="135" spans="1:7" x14ac:dyDescent="0.25">
      <c r="A135">
        <v>14</v>
      </c>
      <c r="B135">
        <v>11</v>
      </c>
      <c r="C135" s="1" t="s">
        <v>133</v>
      </c>
      <c r="D135">
        <f t="shared" si="7"/>
        <v>16</v>
      </c>
      <c r="E135" s="3">
        <f t="shared" ref="E135:E145" si="8">TIME(0,A135, 0)+E134</f>
        <v>0.95486111111110894</v>
      </c>
      <c r="F135" t="b">
        <f>myjnia__3[[#This Row],[GodzinaPrzybycia]]&lt;TIME(20,0,0)</f>
        <v>0</v>
      </c>
      <c r="G135" s="1">
        <f>HOUR(myjnia__3[[#This Row],[GodzinaPrzybycia]])</f>
        <v>22</v>
      </c>
    </row>
    <row r="136" spans="1:7" x14ac:dyDescent="0.25">
      <c r="A136">
        <v>9</v>
      </c>
      <c r="B136">
        <v>10</v>
      </c>
      <c r="C136" s="1" t="s">
        <v>134</v>
      </c>
      <c r="D136">
        <f t="shared" si="7"/>
        <v>23</v>
      </c>
      <c r="E136" s="3">
        <f t="shared" si="8"/>
        <v>0.96111111111110892</v>
      </c>
      <c r="F136" t="b">
        <f>myjnia__3[[#This Row],[GodzinaPrzybycia]]&lt;TIME(20,0,0)</f>
        <v>0</v>
      </c>
      <c r="G136" s="1">
        <f>HOUR(myjnia__3[[#This Row],[GodzinaPrzybycia]])</f>
        <v>23</v>
      </c>
    </row>
    <row r="137" spans="1:7" x14ac:dyDescent="0.25">
      <c r="A137">
        <v>2</v>
      </c>
      <c r="B137">
        <v>14</v>
      </c>
      <c r="C137" s="1" t="s">
        <v>135</v>
      </c>
      <c r="D137">
        <f t="shared" si="7"/>
        <v>11</v>
      </c>
      <c r="E137" s="3">
        <f t="shared" si="8"/>
        <v>0.9624999999999978</v>
      </c>
      <c r="F137" t="b">
        <f>myjnia__3[[#This Row],[GodzinaPrzybycia]]&lt;TIME(20,0,0)</f>
        <v>0</v>
      </c>
      <c r="G137" s="1">
        <f>HOUR(myjnia__3[[#This Row],[GodzinaPrzybycia]])</f>
        <v>23</v>
      </c>
    </row>
    <row r="138" spans="1:7" x14ac:dyDescent="0.25">
      <c r="A138">
        <v>11</v>
      </c>
      <c r="B138">
        <v>3</v>
      </c>
      <c r="C138" s="1" t="s">
        <v>136</v>
      </c>
      <c r="D138">
        <f t="shared" si="7"/>
        <v>13</v>
      </c>
      <c r="E138" s="3">
        <f t="shared" si="8"/>
        <v>0.97013888888888666</v>
      </c>
      <c r="F138" t="b">
        <f>myjnia__3[[#This Row],[GodzinaPrzybycia]]&lt;TIME(20,0,0)</f>
        <v>0</v>
      </c>
      <c r="G138" s="1">
        <f>HOUR(myjnia__3[[#This Row],[GodzinaPrzybycia]])</f>
        <v>23</v>
      </c>
    </row>
    <row r="139" spans="1:7" x14ac:dyDescent="0.25">
      <c r="A139">
        <v>2</v>
      </c>
      <c r="B139">
        <v>1</v>
      </c>
      <c r="C139" s="1" t="s">
        <v>137</v>
      </c>
      <c r="D139">
        <f t="shared" si="7"/>
        <v>13</v>
      </c>
      <c r="E139" s="3">
        <f t="shared" si="8"/>
        <v>0.97152777777777555</v>
      </c>
      <c r="F139" t="b">
        <f>myjnia__3[[#This Row],[GodzinaPrzybycia]]&lt;TIME(20,0,0)</f>
        <v>0</v>
      </c>
      <c r="G139" s="1">
        <f>HOUR(myjnia__3[[#This Row],[GodzinaPrzybycia]])</f>
        <v>23</v>
      </c>
    </row>
    <row r="140" spans="1:7" x14ac:dyDescent="0.25">
      <c r="A140">
        <v>14</v>
      </c>
      <c r="B140">
        <v>3</v>
      </c>
      <c r="C140" s="1" t="s">
        <v>138</v>
      </c>
      <c r="D140">
        <f t="shared" si="7"/>
        <v>16</v>
      </c>
      <c r="E140" s="3">
        <f t="shared" si="8"/>
        <v>0.98124999999999774</v>
      </c>
      <c r="F140" t="b">
        <f>myjnia__3[[#This Row],[GodzinaPrzybycia]]&lt;TIME(20,0,0)</f>
        <v>0</v>
      </c>
      <c r="G140" s="1">
        <f>HOUR(myjnia__3[[#This Row],[GodzinaPrzybycia]])</f>
        <v>23</v>
      </c>
    </row>
    <row r="141" spans="1:7" x14ac:dyDescent="0.25">
      <c r="A141">
        <v>6</v>
      </c>
      <c r="B141">
        <v>6</v>
      </c>
      <c r="C141" s="1" t="s">
        <v>139</v>
      </c>
      <c r="D141">
        <f t="shared" si="7"/>
        <v>20</v>
      </c>
      <c r="E141" s="3">
        <f t="shared" si="8"/>
        <v>0.98541666666666439</v>
      </c>
      <c r="F141" t="b">
        <f>myjnia__3[[#This Row],[GodzinaPrzybycia]]&lt;TIME(20,0,0)</f>
        <v>0</v>
      </c>
      <c r="G141" s="1">
        <f>HOUR(myjnia__3[[#This Row],[GodzinaPrzybycia]])</f>
        <v>23</v>
      </c>
    </row>
    <row r="142" spans="1:7" x14ac:dyDescent="0.25">
      <c r="A142">
        <v>5</v>
      </c>
      <c r="B142">
        <v>14</v>
      </c>
      <c r="C142" s="1" t="s">
        <v>140</v>
      </c>
      <c r="D142">
        <f t="shared" si="7"/>
        <v>11</v>
      </c>
      <c r="E142" s="3">
        <f t="shared" si="8"/>
        <v>0.9888888888888866</v>
      </c>
      <c r="F142" t="b">
        <f>myjnia__3[[#This Row],[GodzinaPrzybycia]]&lt;TIME(20,0,0)</f>
        <v>0</v>
      </c>
      <c r="G142" s="1">
        <f>HOUR(myjnia__3[[#This Row],[GodzinaPrzybycia]])</f>
        <v>23</v>
      </c>
    </row>
    <row r="143" spans="1:7" x14ac:dyDescent="0.25">
      <c r="A143">
        <v>2</v>
      </c>
      <c r="B143">
        <v>8</v>
      </c>
      <c r="C143" s="1" t="s">
        <v>141</v>
      </c>
      <c r="D143">
        <f t="shared" si="7"/>
        <v>7</v>
      </c>
      <c r="E143" s="3">
        <f t="shared" si="8"/>
        <v>0.99027777777777548</v>
      </c>
      <c r="F143" t="b">
        <f>myjnia__3[[#This Row],[GodzinaPrzybycia]]&lt;TIME(20,0,0)</f>
        <v>0</v>
      </c>
      <c r="G143" s="1">
        <f>HOUR(myjnia__3[[#This Row],[GodzinaPrzybycia]])</f>
        <v>23</v>
      </c>
    </row>
    <row r="144" spans="1:7" x14ac:dyDescent="0.25">
      <c r="A144">
        <v>10</v>
      </c>
      <c r="B144">
        <v>15</v>
      </c>
      <c r="C144" s="1" t="s">
        <v>142</v>
      </c>
      <c r="D144">
        <f t="shared" si="7"/>
        <v>12</v>
      </c>
      <c r="E144" s="3">
        <f t="shared" si="8"/>
        <v>0.9972222222222199</v>
      </c>
      <c r="F144" t="b">
        <f>myjnia__3[[#This Row],[GodzinaPrzybycia]]&lt;TIME(20,0,0)</f>
        <v>0</v>
      </c>
      <c r="G144" s="1">
        <f>HOUR(myjnia__3[[#This Row],[GodzinaPrzybycia]])</f>
        <v>23</v>
      </c>
    </row>
    <row r="145" spans="1:7" x14ac:dyDescent="0.25">
      <c r="A145">
        <v>3</v>
      </c>
      <c r="B145">
        <v>15</v>
      </c>
      <c r="C145" s="1" t="s">
        <v>143</v>
      </c>
      <c r="D145">
        <f t="shared" si="7"/>
        <v>13</v>
      </c>
      <c r="E145" s="3">
        <f t="shared" si="8"/>
        <v>0.99930555555555323</v>
      </c>
      <c r="F145" t="b">
        <f>myjnia__3[[#This Row],[GodzinaPrzybycia]]&lt;TIME(20,0,0)</f>
        <v>0</v>
      </c>
      <c r="G145" s="1">
        <f>HOUR(myjnia__3[[#This Row],[GodzinaPrzybycia]])</f>
        <v>23</v>
      </c>
    </row>
  </sheetData>
  <conditionalFormatting sqref="F1:F1048576">
    <cfRule type="cellIs" dxfId="4" priority="1" operator="equal">
      <formula>TRUE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DB10-2F17-4C8F-9979-580CBCC3ADB6}">
  <dimension ref="A1:Q145"/>
  <sheetViews>
    <sheetView tabSelected="1" workbookViewId="0">
      <selection activeCell="R9" sqref="R9"/>
    </sheetView>
  </sheetViews>
  <sheetFormatPr defaultRowHeight="15" x14ac:dyDescent="0.25"/>
  <cols>
    <col min="1" max="1" width="11.85546875" customWidth="1"/>
    <col min="2" max="2" width="12.42578125" customWidth="1"/>
    <col min="3" max="3" width="13.140625" customWidth="1"/>
    <col min="4" max="4" width="20.140625" customWidth="1"/>
    <col min="5" max="5" width="12.85546875" customWidth="1"/>
    <col min="6" max="6" width="14.5703125" customWidth="1"/>
    <col min="8" max="8" width="14.7109375" customWidth="1"/>
    <col min="16" max="16" width="13.5703125" customWidth="1"/>
  </cols>
  <sheetData>
    <row r="1" spans="1:17" x14ac:dyDescent="0.25">
      <c r="A1" t="s">
        <v>155</v>
      </c>
      <c r="B1" t="s">
        <v>145</v>
      </c>
      <c r="C1" t="s">
        <v>146</v>
      </c>
      <c r="D1" t="s">
        <v>150</v>
      </c>
      <c r="E1" t="s">
        <v>162</v>
      </c>
      <c r="F1" t="s">
        <v>163</v>
      </c>
      <c r="G1" t="s">
        <v>164</v>
      </c>
      <c r="H1" t="s">
        <v>149</v>
      </c>
      <c r="I1" t="s">
        <v>166</v>
      </c>
    </row>
    <row r="2" spans="1:17" x14ac:dyDescent="0.25">
      <c r="A2">
        <v>3</v>
      </c>
      <c r="B2">
        <v>5</v>
      </c>
      <c r="C2" s="1" t="s">
        <v>0</v>
      </c>
      <c r="D2">
        <v>3</v>
      </c>
      <c r="E2">
        <v>3</v>
      </c>
      <c r="F2">
        <f t="shared" ref="F2:F33" si="0">IF(G2&gt;5,F1,E2+B2)</f>
        <v>8</v>
      </c>
      <c r="G2">
        <f>myjnia__4[[#This Row],[MycieStart]]-myjnia__4[[#This Row],[PrzybyłPoOtwarciu]]</f>
        <v>0</v>
      </c>
      <c r="H2" s="1" t="b">
        <f>myjnia__4[[#This Row],[CzasOczekiwania]]&gt;5</f>
        <v>0</v>
      </c>
      <c r="I2" s="1">
        <v>0</v>
      </c>
    </row>
    <row r="3" spans="1:17" x14ac:dyDescent="0.25">
      <c r="A3">
        <v>12</v>
      </c>
      <c r="B3">
        <v>13</v>
      </c>
      <c r="C3" s="1" t="s">
        <v>1</v>
      </c>
      <c r="D3">
        <f>A3+D2</f>
        <v>15</v>
      </c>
      <c r="E3">
        <f>MAX(F2,D3)</f>
        <v>15</v>
      </c>
      <c r="F3">
        <f t="shared" si="0"/>
        <v>28</v>
      </c>
      <c r="G3">
        <f>myjnia__4[[#This Row],[MycieStart]]-myjnia__4[[#This Row],[PrzybyłPoOtwarciu]]</f>
        <v>0</v>
      </c>
      <c r="H3" s="1" t="b">
        <f>myjnia__4[[#This Row],[CzasOczekiwania]]&gt;5</f>
        <v>0</v>
      </c>
      <c r="I3" s="1">
        <f>IF(H3, I2 + 1, 0)</f>
        <v>0</v>
      </c>
    </row>
    <row r="4" spans="1:17" x14ac:dyDescent="0.25">
      <c r="A4">
        <v>1</v>
      </c>
      <c r="B4">
        <v>10</v>
      </c>
      <c r="C4" s="1" t="s">
        <v>2</v>
      </c>
      <c r="D4">
        <f>A4+D3</f>
        <v>16</v>
      </c>
      <c r="E4">
        <f>MAX(F3,D4)</f>
        <v>28</v>
      </c>
      <c r="F4">
        <f t="shared" si="0"/>
        <v>28</v>
      </c>
      <c r="G4">
        <f>myjnia__4[[#This Row],[MycieStart]]-myjnia__4[[#This Row],[PrzybyłPoOtwarciu]]</f>
        <v>12</v>
      </c>
      <c r="H4" s="1" t="b">
        <f>myjnia__4[[#This Row],[CzasOczekiwania]]&gt;5</f>
        <v>1</v>
      </c>
      <c r="I4" s="1">
        <f>IF(H4, I3 + 1, 0)</f>
        <v>1</v>
      </c>
    </row>
    <row r="5" spans="1:17" x14ac:dyDescent="0.25">
      <c r="A5">
        <v>7</v>
      </c>
      <c r="B5">
        <v>2</v>
      </c>
      <c r="C5" s="1" t="s">
        <v>3</v>
      </c>
      <c r="D5">
        <f t="shared" ref="D5:D9" si="1">A5+D4</f>
        <v>23</v>
      </c>
      <c r="E5">
        <f>IF(H4,MAX(F3,D5),MAX(F4,D5))</f>
        <v>28</v>
      </c>
      <c r="F5">
        <f t="shared" si="0"/>
        <v>30</v>
      </c>
      <c r="G5">
        <f>myjnia__4[[#This Row],[MycieStart]]-myjnia__4[[#This Row],[PrzybyłPoOtwarciu]]</f>
        <v>5</v>
      </c>
      <c r="H5" s="1" t="b">
        <f>myjnia__4[[#This Row],[CzasOczekiwania]]&gt;5</f>
        <v>0</v>
      </c>
      <c r="I5" s="1">
        <f t="shared" ref="I5:I68" si="2">IF(H5, I4 + 1, 0)</f>
        <v>0</v>
      </c>
    </row>
    <row r="6" spans="1:17" x14ac:dyDescent="0.25">
      <c r="A6">
        <v>10</v>
      </c>
      <c r="B6">
        <v>7</v>
      </c>
      <c r="C6" s="1" t="s">
        <v>4</v>
      </c>
      <c r="D6">
        <f t="shared" si="1"/>
        <v>33</v>
      </c>
      <c r="E6">
        <f>IF(H5,MAX(F4,D6),MAX(F5,D6))</f>
        <v>33</v>
      </c>
      <c r="F6">
        <f t="shared" si="0"/>
        <v>40</v>
      </c>
      <c r="G6">
        <f>myjnia__4[[#This Row],[MycieStart]]-myjnia__4[[#This Row],[PrzybyłPoOtwarciu]]</f>
        <v>0</v>
      </c>
      <c r="H6" s="1" t="b">
        <f>myjnia__4[[#This Row],[CzasOczekiwania]]&gt;5</f>
        <v>0</v>
      </c>
      <c r="I6" s="1">
        <f t="shared" si="2"/>
        <v>0</v>
      </c>
    </row>
    <row r="7" spans="1:17" x14ac:dyDescent="0.25">
      <c r="A7">
        <v>9</v>
      </c>
      <c r="B7">
        <v>14</v>
      </c>
      <c r="C7" s="1" t="s">
        <v>5</v>
      </c>
      <c r="D7">
        <f t="shared" si="1"/>
        <v>42</v>
      </c>
      <c r="E7">
        <f>IF(H6,MAX(F5,D7),MAX(F6,D7))</f>
        <v>42</v>
      </c>
      <c r="F7">
        <f t="shared" si="0"/>
        <v>56</v>
      </c>
      <c r="G7">
        <f>myjnia__4[[#This Row],[MycieStart]]-myjnia__4[[#This Row],[PrzybyłPoOtwarciu]]</f>
        <v>0</v>
      </c>
      <c r="H7" s="1" t="b">
        <f>myjnia__4[[#This Row],[CzasOczekiwania]]&gt;5</f>
        <v>0</v>
      </c>
      <c r="I7" s="1">
        <f t="shared" si="2"/>
        <v>0</v>
      </c>
    </row>
    <row r="8" spans="1:17" x14ac:dyDescent="0.25">
      <c r="A8">
        <v>4</v>
      </c>
      <c r="B8">
        <v>10</v>
      </c>
      <c r="C8" s="1" t="s">
        <v>6</v>
      </c>
      <c r="D8">
        <f t="shared" si="1"/>
        <v>46</v>
      </c>
      <c r="E8">
        <f>IF(H7,MAX(F6,D8),MAX(F7,D8))</f>
        <v>56</v>
      </c>
      <c r="F8">
        <f t="shared" si="0"/>
        <v>56</v>
      </c>
      <c r="G8">
        <f>myjnia__4[[#This Row],[MycieStart]]-myjnia__4[[#This Row],[PrzybyłPoOtwarciu]]</f>
        <v>10</v>
      </c>
      <c r="H8" s="1" t="b">
        <f>myjnia__4[[#This Row],[CzasOczekiwania]]&gt;5</f>
        <v>1</v>
      </c>
      <c r="I8" s="1">
        <f t="shared" si="2"/>
        <v>1</v>
      </c>
    </row>
    <row r="9" spans="1:17" x14ac:dyDescent="0.25">
      <c r="A9">
        <v>4</v>
      </c>
      <c r="B9">
        <v>7</v>
      </c>
      <c r="C9" s="1" t="s">
        <v>7</v>
      </c>
      <c r="D9">
        <f t="shared" si="1"/>
        <v>50</v>
      </c>
      <c r="E9">
        <f>IF(H8,MAX(F7,D9),MAX(F8,D9))</f>
        <v>56</v>
      </c>
      <c r="F9">
        <f t="shared" si="0"/>
        <v>56</v>
      </c>
      <c r="G9">
        <f>myjnia__4[[#This Row],[MycieStart]]-myjnia__4[[#This Row],[PrzybyłPoOtwarciu]]</f>
        <v>6</v>
      </c>
      <c r="H9" s="1" t="b">
        <f>myjnia__4[[#This Row],[CzasOczekiwania]]&gt;5</f>
        <v>1</v>
      </c>
      <c r="I9" s="1">
        <f t="shared" si="2"/>
        <v>2</v>
      </c>
      <c r="P9" t="s">
        <v>165</v>
      </c>
      <c r="Q9">
        <f>COUNTIF(H:H,TRUE)</f>
        <v>44</v>
      </c>
    </row>
    <row r="10" spans="1:17" x14ac:dyDescent="0.25">
      <c r="A10">
        <v>3</v>
      </c>
      <c r="B10">
        <v>2</v>
      </c>
      <c r="C10" s="1" t="s">
        <v>8</v>
      </c>
      <c r="D10">
        <f t="shared" ref="D10:D73" si="3">A10+D9</f>
        <v>53</v>
      </c>
      <c r="E10">
        <f>IF(H9,MAX(F8,D10),MAX(F9,D10))</f>
        <v>56</v>
      </c>
      <c r="F10">
        <f t="shared" si="0"/>
        <v>58</v>
      </c>
      <c r="G10">
        <f>myjnia__4[[#This Row],[MycieStart]]-myjnia__4[[#This Row],[PrzybyłPoOtwarciu]]</f>
        <v>3</v>
      </c>
      <c r="H10" s="1" t="b">
        <f>myjnia__4[[#This Row],[CzasOczekiwania]]&gt;5</f>
        <v>0</v>
      </c>
      <c r="I10" s="1">
        <f t="shared" si="2"/>
        <v>0</v>
      </c>
      <c r="P10" t="s">
        <v>167</v>
      </c>
      <c r="Q10">
        <f>MAX(I:I)</f>
        <v>3</v>
      </c>
    </row>
    <row r="11" spans="1:17" x14ac:dyDescent="0.25">
      <c r="A11">
        <v>7</v>
      </c>
      <c r="B11">
        <v>12</v>
      </c>
      <c r="C11" s="1" t="s">
        <v>9</v>
      </c>
      <c r="D11">
        <f t="shared" si="3"/>
        <v>60</v>
      </c>
      <c r="E11">
        <f>IF(H10,MAX(F9,D11),MAX(F10,D11))</f>
        <v>60</v>
      </c>
      <c r="F11">
        <f t="shared" si="0"/>
        <v>72</v>
      </c>
      <c r="G11">
        <f>myjnia__4[[#This Row],[MycieStart]]-myjnia__4[[#This Row],[PrzybyłPoOtwarciu]]</f>
        <v>0</v>
      </c>
      <c r="H11" s="1" t="b">
        <f>myjnia__4[[#This Row],[CzasOczekiwania]]&gt;5</f>
        <v>0</v>
      </c>
      <c r="I11" s="1">
        <f t="shared" si="2"/>
        <v>0</v>
      </c>
    </row>
    <row r="12" spans="1:17" x14ac:dyDescent="0.25">
      <c r="A12">
        <v>11</v>
      </c>
      <c r="B12">
        <v>12</v>
      </c>
      <c r="C12" s="1" t="s">
        <v>10</v>
      </c>
      <c r="D12">
        <f t="shared" si="3"/>
        <v>71</v>
      </c>
      <c r="E12">
        <f>IF(H11,MAX(F10,D12),MAX(F11,D12))</f>
        <v>72</v>
      </c>
      <c r="F12">
        <f t="shared" si="0"/>
        <v>84</v>
      </c>
      <c r="G12">
        <f>myjnia__4[[#This Row],[MycieStart]]-myjnia__4[[#This Row],[PrzybyłPoOtwarciu]]</f>
        <v>1</v>
      </c>
      <c r="H12" s="1" t="b">
        <f>myjnia__4[[#This Row],[CzasOczekiwania]]&gt;5</f>
        <v>0</v>
      </c>
      <c r="I12" s="1">
        <f t="shared" si="2"/>
        <v>0</v>
      </c>
    </row>
    <row r="13" spans="1:17" x14ac:dyDescent="0.25">
      <c r="A13">
        <v>15</v>
      </c>
      <c r="B13">
        <v>14</v>
      </c>
      <c r="C13" s="1" t="s">
        <v>11</v>
      </c>
      <c r="D13">
        <f t="shared" si="3"/>
        <v>86</v>
      </c>
      <c r="E13">
        <f>IF(H12,MAX(F11,D13),MAX(F12,D13))</f>
        <v>86</v>
      </c>
      <c r="F13">
        <f t="shared" si="0"/>
        <v>100</v>
      </c>
      <c r="G13">
        <f>myjnia__4[[#This Row],[MycieStart]]-myjnia__4[[#This Row],[PrzybyłPoOtwarciu]]</f>
        <v>0</v>
      </c>
      <c r="H13" s="1" t="b">
        <f>myjnia__4[[#This Row],[CzasOczekiwania]]&gt;5</f>
        <v>0</v>
      </c>
      <c r="I13" s="1">
        <f t="shared" si="2"/>
        <v>0</v>
      </c>
    </row>
    <row r="14" spans="1:17" x14ac:dyDescent="0.25">
      <c r="A14">
        <v>11</v>
      </c>
      <c r="B14">
        <v>9</v>
      </c>
      <c r="C14" s="1" t="s">
        <v>12</v>
      </c>
      <c r="D14">
        <f t="shared" si="3"/>
        <v>97</v>
      </c>
      <c r="E14">
        <f>IF(H13,MAX(F12,D14),MAX(F13,D14))</f>
        <v>100</v>
      </c>
      <c r="F14">
        <f t="shared" si="0"/>
        <v>109</v>
      </c>
      <c r="G14">
        <f>myjnia__4[[#This Row],[MycieStart]]-myjnia__4[[#This Row],[PrzybyłPoOtwarciu]]</f>
        <v>3</v>
      </c>
      <c r="H14" s="1" t="b">
        <f>myjnia__4[[#This Row],[CzasOczekiwania]]&gt;5</f>
        <v>0</v>
      </c>
      <c r="I14" s="1">
        <f t="shared" si="2"/>
        <v>0</v>
      </c>
    </row>
    <row r="15" spans="1:17" x14ac:dyDescent="0.25">
      <c r="A15">
        <v>3</v>
      </c>
      <c r="B15">
        <v>6</v>
      </c>
      <c r="C15" s="1" t="s">
        <v>13</v>
      </c>
      <c r="D15">
        <f t="shared" si="3"/>
        <v>100</v>
      </c>
      <c r="E15">
        <f>IF(H14,MAX(F13,D15),MAX(F14,D15))</f>
        <v>109</v>
      </c>
      <c r="F15">
        <f t="shared" si="0"/>
        <v>109</v>
      </c>
      <c r="G15">
        <f>myjnia__4[[#This Row],[MycieStart]]-myjnia__4[[#This Row],[PrzybyłPoOtwarciu]]</f>
        <v>9</v>
      </c>
      <c r="H15" s="1" t="b">
        <f>myjnia__4[[#This Row],[CzasOczekiwania]]&gt;5</f>
        <v>1</v>
      </c>
      <c r="I15" s="1">
        <f t="shared" si="2"/>
        <v>1</v>
      </c>
    </row>
    <row r="16" spans="1:17" x14ac:dyDescent="0.25">
      <c r="A16">
        <v>1</v>
      </c>
      <c r="B16">
        <v>7</v>
      </c>
      <c r="C16" s="1" t="s">
        <v>14</v>
      </c>
      <c r="D16">
        <f t="shared" si="3"/>
        <v>101</v>
      </c>
      <c r="E16">
        <f>IF(H15,MAX(F14,D16),MAX(F15,D16))</f>
        <v>109</v>
      </c>
      <c r="F16">
        <f t="shared" si="0"/>
        <v>109</v>
      </c>
      <c r="G16">
        <f>myjnia__4[[#This Row],[MycieStart]]-myjnia__4[[#This Row],[PrzybyłPoOtwarciu]]</f>
        <v>8</v>
      </c>
      <c r="H16" s="1" t="b">
        <f>myjnia__4[[#This Row],[CzasOczekiwania]]&gt;5</f>
        <v>1</v>
      </c>
      <c r="I16" s="1">
        <f t="shared" si="2"/>
        <v>2</v>
      </c>
    </row>
    <row r="17" spans="1:9" x14ac:dyDescent="0.25">
      <c r="A17">
        <v>11</v>
      </c>
      <c r="B17">
        <v>7</v>
      </c>
      <c r="C17" s="1" t="s">
        <v>15</v>
      </c>
      <c r="D17">
        <f t="shared" si="3"/>
        <v>112</v>
      </c>
      <c r="E17">
        <f>IF(H16,MAX(F15,D17),MAX(F16,D17))</f>
        <v>112</v>
      </c>
      <c r="F17">
        <f t="shared" si="0"/>
        <v>119</v>
      </c>
      <c r="G17">
        <f>myjnia__4[[#This Row],[MycieStart]]-myjnia__4[[#This Row],[PrzybyłPoOtwarciu]]</f>
        <v>0</v>
      </c>
      <c r="H17" s="1" t="b">
        <f>myjnia__4[[#This Row],[CzasOczekiwania]]&gt;5</f>
        <v>0</v>
      </c>
      <c r="I17" s="1">
        <f t="shared" si="2"/>
        <v>0</v>
      </c>
    </row>
    <row r="18" spans="1:9" x14ac:dyDescent="0.25">
      <c r="A18">
        <v>2</v>
      </c>
      <c r="B18">
        <v>2</v>
      </c>
      <c r="C18" s="1" t="s">
        <v>16</v>
      </c>
      <c r="D18">
        <f t="shared" si="3"/>
        <v>114</v>
      </c>
      <c r="E18">
        <f>IF(H17,MAX(F16,D18),MAX(F17,D18))</f>
        <v>119</v>
      </c>
      <c r="F18">
        <f t="shared" si="0"/>
        <v>121</v>
      </c>
      <c r="G18">
        <f>myjnia__4[[#This Row],[MycieStart]]-myjnia__4[[#This Row],[PrzybyłPoOtwarciu]]</f>
        <v>5</v>
      </c>
      <c r="H18" s="1" t="b">
        <f>myjnia__4[[#This Row],[CzasOczekiwania]]&gt;5</f>
        <v>0</v>
      </c>
      <c r="I18" s="1">
        <f t="shared" si="2"/>
        <v>0</v>
      </c>
    </row>
    <row r="19" spans="1:9" x14ac:dyDescent="0.25">
      <c r="A19">
        <v>9</v>
      </c>
      <c r="B19">
        <v>10</v>
      </c>
      <c r="C19" s="1" t="s">
        <v>17</v>
      </c>
      <c r="D19">
        <f t="shared" si="3"/>
        <v>123</v>
      </c>
      <c r="E19">
        <f>IF(H18,MAX(F17,D19),MAX(F18,D19))</f>
        <v>123</v>
      </c>
      <c r="F19">
        <f t="shared" si="0"/>
        <v>133</v>
      </c>
      <c r="G19">
        <f>myjnia__4[[#This Row],[MycieStart]]-myjnia__4[[#This Row],[PrzybyłPoOtwarciu]]</f>
        <v>0</v>
      </c>
      <c r="H19" s="1" t="b">
        <f>myjnia__4[[#This Row],[CzasOczekiwania]]&gt;5</f>
        <v>0</v>
      </c>
      <c r="I19" s="1">
        <f t="shared" si="2"/>
        <v>0</v>
      </c>
    </row>
    <row r="20" spans="1:9" x14ac:dyDescent="0.25">
      <c r="A20">
        <v>2</v>
      </c>
      <c r="B20">
        <v>13</v>
      </c>
      <c r="C20" s="1" t="s">
        <v>18</v>
      </c>
      <c r="D20">
        <f t="shared" si="3"/>
        <v>125</v>
      </c>
      <c r="E20">
        <f>IF(H19,MAX(F18,D20),MAX(F19,D20))</f>
        <v>133</v>
      </c>
      <c r="F20">
        <f t="shared" si="0"/>
        <v>133</v>
      </c>
      <c r="G20">
        <f>myjnia__4[[#This Row],[MycieStart]]-myjnia__4[[#This Row],[PrzybyłPoOtwarciu]]</f>
        <v>8</v>
      </c>
      <c r="H20" s="1" t="b">
        <f>myjnia__4[[#This Row],[CzasOczekiwania]]&gt;5</f>
        <v>1</v>
      </c>
      <c r="I20" s="1">
        <f t="shared" si="2"/>
        <v>1</v>
      </c>
    </row>
    <row r="21" spans="1:9" x14ac:dyDescent="0.25">
      <c r="A21">
        <v>13</v>
      </c>
      <c r="B21">
        <v>14</v>
      </c>
      <c r="C21" s="1" t="s">
        <v>19</v>
      </c>
      <c r="D21">
        <f t="shared" si="3"/>
        <v>138</v>
      </c>
      <c r="E21">
        <f>IF(H20,MAX(F19,D21),MAX(F20,D21))</f>
        <v>138</v>
      </c>
      <c r="F21">
        <f t="shared" si="0"/>
        <v>152</v>
      </c>
      <c r="G21">
        <f>myjnia__4[[#This Row],[MycieStart]]-myjnia__4[[#This Row],[PrzybyłPoOtwarciu]]</f>
        <v>0</v>
      </c>
      <c r="H21" s="1" t="b">
        <f>myjnia__4[[#This Row],[CzasOczekiwania]]&gt;5</f>
        <v>0</v>
      </c>
      <c r="I21" s="1">
        <f t="shared" si="2"/>
        <v>0</v>
      </c>
    </row>
    <row r="22" spans="1:9" x14ac:dyDescent="0.25">
      <c r="A22">
        <v>10</v>
      </c>
      <c r="B22">
        <v>15</v>
      </c>
      <c r="C22" s="1" t="s">
        <v>20</v>
      </c>
      <c r="D22">
        <f t="shared" si="3"/>
        <v>148</v>
      </c>
      <c r="E22">
        <f>IF(H21,MAX(F20,D22),MAX(F21,D22))</f>
        <v>152</v>
      </c>
      <c r="F22">
        <f t="shared" si="0"/>
        <v>167</v>
      </c>
      <c r="G22">
        <f>myjnia__4[[#This Row],[MycieStart]]-myjnia__4[[#This Row],[PrzybyłPoOtwarciu]]</f>
        <v>4</v>
      </c>
      <c r="H22" s="1" t="b">
        <f>myjnia__4[[#This Row],[CzasOczekiwania]]&gt;5</f>
        <v>0</v>
      </c>
      <c r="I22" s="1">
        <f t="shared" si="2"/>
        <v>0</v>
      </c>
    </row>
    <row r="23" spans="1:9" x14ac:dyDescent="0.25">
      <c r="A23">
        <v>6</v>
      </c>
      <c r="B23">
        <v>9</v>
      </c>
      <c r="C23" s="1" t="s">
        <v>21</v>
      </c>
      <c r="D23">
        <f t="shared" si="3"/>
        <v>154</v>
      </c>
      <c r="E23">
        <f>IF(H22,MAX(F21,D23),MAX(F22,D23))</f>
        <v>167</v>
      </c>
      <c r="F23">
        <f t="shared" si="0"/>
        <v>167</v>
      </c>
      <c r="G23">
        <f>myjnia__4[[#This Row],[MycieStart]]-myjnia__4[[#This Row],[PrzybyłPoOtwarciu]]</f>
        <v>13</v>
      </c>
      <c r="H23" s="1" t="b">
        <f>myjnia__4[[#This Row],[CzasOczekiwania]]&gt;5</f>
        <v>1</v>
      </c>
      <c r="I23" s="1">
        <f t="shared" si="2"/>
        <v>1</v>
      </c>
    </row>
    <row r="24" spans="1:9" x14ac:dyDescent="0.25">
      <c r="A24">
        <v>5</v>
      </c>
      <c r="B24">
        <v>6</v>
      </c>
      <c r="C24" s="1" t="s">
        <v>22</v>
      </c>
      <c r="D24">
        <f t="shared" si="3"/>
        <v>159</v>
      </c>
      <c r="E24">
        <f>IF(H23,MAX(F22,D24),MAX(F23,D24))</f>
        <v>167</v>
      </c>
      <c r="F24">
        <f t="shared" si="0"/>
        <v>167</v>
      </c>
      <c r="G24">
        <f>myjnia__4[[#This Row],[MycieStart]]-myjnia__4[[#This Row],[PrzybyłPoOtwarciu]]</f>
        <v>8</v>
      </c>
      <c r="H24" s="1" t="b">
        <f>myjnia__4[[#This Row],[CzasOczekiwania]]&gt;5</f>
        <v>1</v>
      </c>
      <c r="I24" s="1">
        <f t="shared" si="2"/>
        <v>2</v>
      </c>
    </row>
    <row r="25" spans="1:9" x14ac:dyDescent="0.25">
      <c r="A25">
        <v>13</v>
      </c>
      <c r="B25">
        <v>13</v>
      </c>
      <c r="C25" s="1" t="s">
        <v>23</v>
      </c>
      <c r="D25">
        <f t="shared" si="3"/>
        <v>172</v>
      </c>
      <c r="E25">
        <f>IF(H24,MAX(F23,D25),MAX(F24,D25))</f>
        <v>172</v>
      </c>
      <c r="F25">
        <f t="shared" si="0"/>
        <v>185</v>
      </c>
      <c r="G25">
        <f>myjnia__4[[#This Row],[MycieStart]]-myjnia__4[[#This Row],[PrzybyłPoOtwarciu]]</f>
        <v>0</v>
      </c>
      <c r="H25" s="1" t="b">
        <f>myjnia__4[[#This Row],[CzasOczekiwania]]&gt;5</f>
        <v>0</v>
      </c>
      <c r="I25" s="1">
        <f t="shared" si="2"/>
        <v>0</v>
      </c>
    </row>
    <row r="26" spans="1:9" x14ac:dyDescent="0.25">
      <c r="A26">
        <v>11</v>
      </c>
      <c r="B26">
        <v>1</v>
      </c>
      <c r="C26" s="1" t="s">
        <v>24</v>
      </c>
      <c r="D26">
        <f t="shared" si="3"/>
        <v>183</v>
      </c>
      <c r="E26">
        <f>IF(H25,MAX(F24,D26),MAX(F25,D26))</f>
        <v>185</v>
      </c>
      <c r="F26">
        <f t="shared" si="0"/>
        <v>186</v>
      </c>
      <c r="G26">
        <f>myjnia__4[[#This Row],[MycieStart]]-myjnia__4[[#This Row],[PrzybyłPoOtwarciu]]</f>
        <v>2</v>
      </c>
      <c r="H26" s="1" t="b">
        <f>myjnia__4[[#This Row],[CzasOczekiwania]]&gt;5</f>
        <v>0</v>
      </c>
      <c r="I26" s="1">
        <f t="shared" si="2"/>
        <v>0</v>
      </c>
    </row>
    <row r="27" spans="1:9" x14ac:dyDescent="0.25">
      <c r="A27">
        <v>10</v>
      </c>
      <c r="B27">
        <v>6</v>
      </c>
      <c r="C27" s="1" t="s">
        <v>25</v>
      </c>
      <c r="D27">
        <f t="shared" si="3"/>
        <v>193</v>
      </c>
      <c r="E27">
        <f>IF(H26,MAX(F25,D27),MAX(F26,D27))</f>
        <v>193</v>
      </c>
      <c r="F27">
        <f t="shared" si="0"/>
        <v>199</v>
      </c>
      <c r="G27">
        <f>myjnia__4[[#This Row],[MycieStart]]-myjnia__4[[#This Row],[PrzybyłPoOtwarciu]]</f>
        <v>0</v>
      </c>
      <c r="H27" s="1" t="b">
        <f>myjnia__4[[#This Row],[CzasOczekiwania]]&gt;5</f>
        <v>0</v>
      </c>
      <c r="I27" s="1">
        <f t="shared" si="2"/>
        <v>0</v>
      </c>
    </row>
    <row r="28" spans="1:9" x14ac:dyDescent="0.25">
      <c r="A28">
        <v>11</v>
      </c>
      <c r="B28">
        <v>12</v>
      </c>
      <c r="C28" s="1" t="s">
        <v>26</v>
      </c>
      <c r="D28">
        <f t="shared" si="3"/>
        <v>204</v>
      </c>
      <c r="E28">
        <f>IF(H27,MAX(F26,D28),MAX(F27,D28))</f>
        <v>204</v>
      </c>
      <c r="F28">
        <f t="shared" si="0"/>
        <v>216</v>
      </c>
      <c r="G28">
        <f>myjnia__4[[#This Row],[MycieStart]]-myjnia__4[[#This Row],[PrzybyłPoOtwarciu]]</f>
        <v>0</v>
      </c>
      <c r="H28" s="1" t="b">
        <f>myjnia__4[[#This Row],[CzasOczekiwania]]&gt;5</f>
        <v>0</v>
      </c>
      <c r="I28" s="1">
        <f t="shared" si="2"/>
        <v>0</v>
      </c>
    </row>
    <row r="29" spans="1:9" x14ac:dyDescent="0.25">
      <c r="A29">
        <v>4</v>
      </c>
      <c r="B29">
        <v>9</v>
      </c>
      <c r="C29" s="1" t="s">
        <v>27</v>
      </c>
      <c r="D29">
        <f t="shared" si="3"/>
        <v>208</v>
      </c>
      <c r="E29">
        <f>IF(H28,MAX(F27,D29),MAX(F28,D29))</f>
        <v>216</v>
      </c>
      <c r="F29">
        <f t="shared" si="0"/>
        <v>216</v>
      </c>
      <c r="G29">
        <f>myjnia__4[[#This Row],[MycieStart]]-myjnia__4[[#This Row],[PrzybyłPoOtwarciu]]</f>
        <v>8</v>
      </c>
      <c r="H29" s="1" t="b">
        <f>myjnia__4[[#This Row],[CzasOczekiwania]]&gt;5</f>
        <v>1</v>
      </c>
      <c r="I29" s="1">
        <f t="shared" si="2"/>
        <v>1</v>
      </c>
    </row>
    <row r="30" spans="1:9" x14ac:dyDescent="0.25">
      <c r="A30">
        <v>4</v>
      </c>
      <c r="B30">
        <v>1</v>
      </c>
      <c r="C30" s="1" t="s">
        <v>28</v>
      </c>
      <c r="D30">
        <f t="shared" si="3"/>
        <v>212</v>
      </c>
      <c r="E30">
        <f>IF(H29,MAX(F28,D30),MAX(F29,D30))</f>
        <v>216</v>
      </c>
      <c r="F30">
        <f t="shared" si="0"/>
        <v>217</v>
      </c>
      <c r="G30">
        <f>myjnia__4[[#This Row],[MycieStart]]-myjnia__4[[#This Row],[PrzybyłPoOtwarciu]]</f>
        <v>4</v>
      </c>
      <c r="H30" s="1" t="b">
        <f>myjnia__4[[#This Row],[CzasOczekiwania]]&gt;5</f>
        <v>0</v>
      </c>
      <c r="I30" s="1">
        <f t="shared" si="2"/>
        <v>0</v>
      </c>
    </row>
    <row r="31" spans="1:9" x14ac:dyDescent="0.25">
      <c r="A31">
        <v>2</v>
      </c>
      <c r="B31">
        <v>11</v>
      </c>
      <c r="C31" s="1" t="s">
        <v>29</v>
      </c>
      <c r="D31">
        <f t="shared" si="3"/>
        <v>214</v>
      </c>
      <c r="E31">
        <f>IF(H30,MAX(F29,D31),MAX(F30,D31))</f>
        <v>217</v>
      </c>
      <c r="F31">
        <f t="shared" si="0"/>
        <v>228</v>
      </c>
      <c r="G31">
        <f>myjnia__4[[#This Row],[MycieStart]]-myjnia__4[[#This Row],[PrzybyłPoOtwarciu]]</f>
        <v>3</v>
      </c>
      <c r="H31" s="1" t="b">
        <f>myjnia__4[[#This Row],[CzasOczekiwania]]&gt;5</f>
        <v>0</v>
      </c>
      <c r="I31" s="1">
        <f t="shared" si="2"/>
        <v>0</v>
      </c>
    </row>
    <row r="32" spans="1:9" x14ac:dyDescent="0.25">
      <c r="A32">
        <v>7</v>
      </c>
      <c r="B32">
        <v>2</v>
      </c>
      <c r="C32" s="1" t="s">
        <v>30</v>
      </c>
      <c r="D32">
        <f t="shared" si="3"/>
        <v>221</v>
      </c>
      <c r="E32">
        <f>IF(H31,MAX(F30,D32),MAX(F31,D32))</f>
        <v>228</v>
      </c>
      <c r="F32">
        <f t="shared" si="0"/>
        <v>228</v>
      </c>
      <c r="G32">
        <f>myjnia__4[[#This Row],[MycieStart]]-myjnia__4[[#This Row],[PrzybyłPoOtwarciu]]</f>
        <v>7</v>
      </c>
      <c r="H32" s="1" t="b">
        <f>myjnia__4[[#This Row],[CzasOczekiwania]]&gt;5</f>
        <v>1</v>
      </c>
      <c r="I32" s="1">
        <f t="shared" si="2"/>
        <v>1</v>
      </c>
    </row>
    <row r="33" spans="1:9" x14ac:dyDescent="0.25">
      <c r="A33">
        <v>11</v>
      </c>
      <c r="B33">
        <v>14</v>
      </c>
      <c r="C33" s="1" t="s">
        <v>31</v>
      </c>
      <c r="D33">
        <f t="shared" si="3"/>
        <v>232</v>
      </c>
      <c r="E33">
        <f>IF(H32,MAX(F31,D33),MAX(F32,D33))</f>
        <v>232</v>
      </c>
      <c r="F33">
        <f t="shared" si="0"/>
        <v>246</v>
      </c>
      <c r="G33">
        <f>myjnia__4[[#This Row],[MycieStart]]-myjnia__4[[#This Row],[PrzybyłPoOtwarciu]]</f>
        <v>0</v>
      </c>
      <c r="H33" s="1" t="b">
        <f>myjnia__4[[#This Row],[CzasOczekiwania]]&gt;5</f>
        <v>0</v>
      </c>
      <c r="I33" s="1">
        <f t="shared" si="2"/>
        <v>0</v>
      </c>
    </row>
    <row r="34" spans="1:9" x14ac:dyDescent="0.25">
      <c r="A34">
        <v>6</v>
      </c>
      <c r="B34">
        <v>3</v>
      </c>
      <c r="C34" s="1" t="s">
        <v>32</v>
      </c>
      <c r="D34">
        <f t="shared" si="3"/>
        <v>238</v>
      </c>
      <c r="E34">
        <f>IF(H33,MAX(F32,D34),MAX(F33,D34))</f>
        <v>246</v>
      </c>
      <c r="F34">
        <f t="shared" ref="F34:F65" si="4">IF(G34&gt;5,F33,E34+B34)</f>
        <v>246</v>
      </c>
      <c r="G34">
        <f>myjnia__4[[#This Row],[MycieStart]]-myjnia__4[[#This Row],[PrzybyłPoOtwarciu]]</f>
        <v>8</v>
      </c>
      <c r="H34" s="1" t="b">
        <f>myjnia__4[[#This Row],[CzasOczekiwania]]&gt;5</f>
        <v>1</v>
      </c>
      <c r="I34" s="1">
        <f t="shared" si="2"/>
        <v>1</v>
      </c>
    </row>
    <row r="35" spans="1:9" x14ac:dyDescent="0.25">
      <c r="A35">
        <v>11</v>
      </c>
      <c r="B35">
        <v>5</v>
      </c>
      <c r="C35" s="1" t="s">
        <v>33</v>
      </c>
      <c r="D35">
        <f t="shared" si="3"/>
        <v>249</v>
      </c>
      <c r="E35">
        <f>IF(H34,MAX(F33,D35),MAX(F34,D35))</f>
        <v>249</v>
      </c>
      <c r="F35">
        <f t="shared" si="4"/>
        <v>254</v>
      </c>
      <c r="G35">
        <f>myjnia__4[[#This Row],[MycieStart]]-myjnia__4[[#This Row],[PrzybyłPoOtwarciu]]</f>
        <v>0</v>
      </c>
      <c r="H35" s="1" t="b">
        <f>myjnia__4[[#This Row],[CzasOczekiwania]]&gt;5</f>
        <v>0</v>
      </c>
      <c r="I35" s="1">
        <f t="shared" si="2"/>
        <v>0</v>
      </c>
    </row>
    <row r="36" spans="1:9" x14ac:dyDescent="0.25">
      <c r="A36">
        <v>5</v>
      </c>
      <c r="B36">
        <v>9</v>
      </c>
      <c r="C36" s="1" t="s">
        <v>34</v>
      </c>
      <c r="D36">
        <f t="shared" si="3"/>
        <v>254</v>
      </c>
      <c r="E36">
        <f>IF(H35,MAX(F34,D36),MAX(F35,D36))</f>
        <v>254</v>
      </c>
      <c r="F36">
        <f t="shared" si="4"/>
        <v>263</v>
      </c>
      <c r="G36">
        <f>myjnia__4[[#This Row],[MycieStart]]-myjnia__4[[#This Row],[PrzybyłPoOtwarciu]]</f>
        <v>0</v>
      </c>
      <c r="H36" s="1" t="b">
        <f>myjnia__4[[#This Row],[CzasOczekiwania]]&gt;5</f>
        <v>0</v>
      </c>
      <c r="I36" s="1">
        <f t="shared" si="2"/>
        <v>0</v>
      </c>
    </row>
    <row r="37" spans="1:9" x14ac:dyDescent="0.25">
      <c r="A37">
        <v>9</v>
      </c>
      <c r="B37">
        <v>5</v>
      </c>
      <c r="C37" s="1" t="s">
        <v>35</v>
      </c>
      <c r="D37">
        <f t="shared" si="3"/>
        <v>263</v>
      </c>
      <c r="E37">
        <f>IF(H36,MAX(F35,D37),MAX(F36,D37))</f>
        <v>263</v>
      </c>
      <c r="F37">
        <f t="shared" si="4"/>
        <v>268</v>
      </c>
      <c r="G37">
        <f>myjnia__4[[#This Row],[MycieStart]]-myjnia__4[[#This Row],[PrzybyłPoOtwarciu]]</f>
        <v>0</v>
      </c>
      <c r="H37" s="1" t="b">
        <f>myjnia__4[[#This Row],[CzasOczekiwania]]&gt;5</f>
        <v>0</v>
      </c>
      <c r="I37" s="1">
        <f t="shared" si="2"/>
        <v>0</v>
      </c>
    </row>
    <row r="38" spans="1:9" x14ac:dyDescent="0.25">
      <c r="A38">
        <v>11</v>
      </c>
      <c r="B38">
        <v>4</v>
      </c>
      <c r="C38" s="1" t="s">
        <v>36</v>
      </c>
      <c r="D38">
        <f t="shared" si="3"/>
        <v>274</v>
      </c>
      <c r="E38">
        <f>IF(H37,MAX(F36,D38),MAX(F37,D38))</f>
        <v>274</v>
      </c>
      <c r="F38">
        <f t="shared" si="4"/>
        <v>278</v>
      </c>
      <c r="G38">
        <f>myjnia__4[[#This Row],[MycieStart]]-myjnia__4[[#This Row],[PrzybyłPoOtwarciu]]</f>
        <v>0</v>
      </c>
      <c r="H38" s="1" t="b">
        <f>myjnia__4[[#This Row],[CzasOczekiwania]]&gt;5</f>
        <v>0</v>
      </c>
      <c r="I38" s="1">
        <f t="shared" si="2"/>
        <v>0</v>
      </c>
    </row>
    <row r="39" spans="1:9" x14ac:dyDescent="0.25">
      <c r="A39">
        <v>15</v>
      </c>
      <c r="B39">
        <v>5</v>
      </c>
      <c r="C39" s="1" t="s">
        <v>37</v>
      </c>
      <c r="D39">
        <f t="shared" si="3"/>
        <v>289</v>
      </c>
      <c r="E39">
        <f>IF(H38,MAX(F37,D39),MAX(F38,D39))</f>
        <v>289</v>
      </c>
      <c r="F39">
        <f t="shared" si="4"/>
        <v>294</v>
      </c>
      <c r="G39">
        <f>myjnia__4[[#This Row],[MycieStart]]-myjnia__4[[#This Row],[PrzybyłPoOtwarciu]]</f>
        <v>0</v>
      </c>
      <c r="H39" s="1" t="b">
        <f>myjnia__4[[#This Row],[CzasOczekiwania]]&gt;5</f>
        <v>0</v>
      </c>
      <c r="I39" s="1">
        <f t="shared" si="2"/>
        <v>0</v>
      </c>
    </row>
    <row r="40" spans="1:9" x14ac:dyDescent="0.25">
      <c r="A40">
        <v>12</v>
      </c>
      <c r="B40">
        <v>1</v>
      </c>
      <c r="C40" s="1" t="s">
        <v>38</v>
      </c>
      <c r="D40">
        <f t="shared" si="3"/>
        <v>301</v>
      </c>
      <c r="E40">
        <f>IF(H39,MAX(F38,D40),MAX(F39,D40))</f>
        <v>301</v>
      </c>
      <c r="F40">
        <f t="shared" si="4"/>
        <v>302</v>
      </c>
      <c r="G40">
        <f>myjnia__4[[#This Row],[MycieStart]]-myjnia__4[[#This Row],[PrzybyłPoOtwarciu]]</f>
        <v>0</v>
      </c>
      <c r="H40" s="1" t="b">
        <f>myjnia__4[[#This Row],[CzasOczekiwania]]&gt;5</f>
        <v>0</v>
      </c>
      <c r="I40" s="1">
        <f t="shared" si="2"/>
        <v>0</v>
      </c>
    </row>
    <row r="41" spans="1:9" x14ac:dyDescent="0.25">
      <c r="A41">
        <v>2</v>
      </c>
      <c r="B41">
        <v>5</v>
      </c>
      <c r="C41" s="1" t="s">
        <v>39</v>
      </c>
      <c r="D41">
        <f t="shared" si="3"/>
        <v>303</v>
      </c>
      <c r="E41">
        <f>IF(H40,MAX(F39,D41),MAX(F40,D41))</f>
        <v>303</v>
      </c>
      <c r="F41">
        <f t="shared" si="4"/>
        <v>308</v>
      </c>
      <c r="G41">
        <f>myjnia__4[[#This Row],[MycieStart]]-myjnia__4[[#This Row],[PrzybyłPoOtwarciu]]</f>
        <v>0</v>
      </c>
      <c r="H41" s="1" t="b">
        <f>myjnia__4[[#This Row],[CzasOczekiwania]]&gt;5</f>
        <v>0</v>
      </c>
      <c r="I41" s="1">
        <f t="shared" si="2"/>
        <v>0</v>
      </c>
    </row>
    <row r="42" spans="1:9" x14ac:dyDescent="0.25">
      <c r="A42">
        <v>11</v>
      </c>
      <c r="B42">
        <v>11</v>
      </c>
      <c r="C42" s="1" t="s">
        <v>40</v>
      </c>
      <c r="D42">
        <f t="shared" si="3"/>
        <v>314</v>
      </c>
      <c r="E42">
        <f>IF(H41,MAX(F40,D42),MAX(F41,D42))</f>
        <v>314</v>
      </c>
      <c r="F42">
        <f t="shared" si="4"/>
        <v>325</v>
      </c>
      <c r="G42">
        <f>myjnia__4[[#This Row],[MycieStart]]-myjnia__4[[#This Row],[PrzybyłPoOtwarciu]]</f>
        <v>0</v>
      </c>
      <c r="H42" s="1" t="b">
        <f>myjnia__4[[#This Row],[CzasOczekiwania]]&gt;5</f>
        <v>0</v>
      </c>
      <c r="I42" s="1">
        <f t="shared" si="2"/>
        <v>0</v>
      </c>
    </row>
    <row r="43" spans="1:9" x14ac:dyDescent="0.25">
      <c r="A43">
        <v>2</v>
      </c>
      <c r="B43">
        <v>3</v>
      </c>
      <c r="C43" s="1" t="s">
        <v>41</v>
      </c>
      <c r="D43">
        <f t="shared" si="3"/>
        <v>316</v>
      </c>
      <c r="E43">
        <f>IF(H42,MAX(F41,D43),MAX(F42,D43))</f>
        <v>325</v>
      </c>
      <c r="F43">
        <f t="shared" si="4"/>
        <v>325</v>
      </c>
      <c r="G43">
        <f>myjnia__4[[#This Row],[MycieStart]]-myjnia__4[[#This Row],[PrzybyłPoOtwarciu]]</f>
        <v>9</v>
      </c>
      <c r="H43" s="1" t="b">
        <f>myjnia__4[[#This Row],[CzasOczekiwania]]&gt;5</f>
        <v>1</v>
      </c>
      <c r="I43" s="1">
        <f t="shared" si="2"/>
        <v>1</v>
      </c>
    </row>
    <row r="44" spans="1:9" x14ac:dyDescent="0.25">
      <c r="A44">
        <v>6</v>
      </c>
      <c r="B44">
        <v>13</v>
      </c>
      <c r="C44" s="1" t="s">
        <v>42</v>
      </c>
      <c r="D44">
        <f t="shared" si="3"/>
        <v>322</v>
      </c>
      <c r="E44">
        <f>IF(H43,MAX(F42,D44),MAX(F43,D44))</f>
        <v>325</v>
      </c>
      <c r="F44">
        <f t="shared" si="4"/>
        <v>338</v>
      </c>
      <c r="G44">
        <f>myjnia__4[[#This Row],[MycieStart]]-myjnia__4[[#This Row],[PrzybyłPoOtwarciu]]</f>
        <v>3</v>
      </c>
      <c r="H44" s="1" t="b">
        <f>myjnia__4[[#This Row],[CzasOczekiwania]]&gt;5</f>
        <v>0</v>
      </c>
      <c r="I44" s="1">
        <f t="shared" si="2"/>
        <v>0</v>
      </c>
    </row>
    <row r="45" spans="1:9" x14ac:dyDescent="0.25">
      <c r="A45">
        <v>4</v>
      </c>
      <c r="B45">
        <v>11</v>
      </c>
      <c r="C45" s="1" t="s">
        <v>43</v>
      </c>
      <c r="D45">
        <f t="shared" si="3"/>
        <v>326</v>
      </c>
      <c r="E45">
        <f>IF(H44,MAX(F43,D45),MAX(F44,D45))</f>
        <v>338</v>
      </c>
      <c r="F45">
        <f t="shared" si="4"/>
        <v>338</v>
      </c>
      <c r="G45">
        <f>myjnia__4[[#This Row],[MycieStart]]-myjnia__4[[#This Row],[PrzybyłPoOtwarciu]]</f>
        <v>12</v>
      </c>
      <c r="H45" s="1" t="b">
        <f>myjnia__4[[#This Row],[CzasOczekiwania]]&gt;5</f>
        <v>1</v>
      </c>
      <c r="I45" s="1">
        <f t="shared" si="2"/>
        <v>1</v>
      </c>
    </row>
    <row r="46" spans="1:9" x14ac:dyDescent="0.25">
      <c r="A46">
        <v>7</v>
      </c>
      <c r="B46">
        <v>10</v>
      </c>
      <c r="C46" s="1" t="s">
        <v>44</v>
      </c>
      <c r="D46">
        <f t="shared" si="3"/>
        <v>333</v>
      </c>
      <c r="E46">
        <f>IF(H45,MAX(F44,D46),MAX(F45,D46))</f>
        <v>338</v>
      </c>
      <c r="F46">
        <f t="shared" si="4"/>
        <v>348</v>
      </c>
      <c r="G46">
        <f>myjnia__4[[#This Row],[MycieStart]]-myjnia__4[[#This Row],[PrzybyłPoOtwarciu]]</f>
        <v>5</v>
      </c>
      <c r="H46" s="1" t="b">
        <f>myjnia__4[[#This Row],[CzasOczekiwania]]&gt;5</f>
        <v>0</v>
      </c>
      <c r="I46" s="1">
        <f t="shared" si="2"/>
        <v>0</v>
      </c>
    </row>
    <row r="47" spans="1:9" x14ac:dyDescent="0.25">
      <c r="A47">
        <v>8</v>
      </c>
      <c r="B47">
        <v>6</v>
      </c>
      <c r="C47" s="1" t="s">
        <v>45</v>
      </c>
      <c r="D47">
        <f t="shared" si="3"/>
        <v>341</v>
      </c>
      <c r="E47">
        <f>IF(H46,MAX(F45,D47),MAX(F46,D47))</f>
        <v>348</v>
      </c>
      <c r="F47">
        <f t="shared" si="4"/>
        <v>348</v>
      </c>
      <c r="G47">
        <f>myjnia__4[[#This Row],[MycieStart]]-myjnia__4[[#This Row],[PrzybyłPoOtwarciu]]</f>
        <v>7</v>
      </c>
      <c r="H47" s="1" t="b">
        <f>myjnia__4[[#This Row],[CzasOczekiwania]]&gt;5</f>
        <v>1</v>
      </c>
      <c r="I47" s="1">
        <f t="shared" si="2"/>
        <v>1</v>
      </c>
    </row>
    <row r="48" spans="1:9" x14ac:dyDescent="0.25">
      <c r="A48">
        <v>3</v>
      </c>
      <c r="B48">
        <v>14</v>
      </c>
      <c r="C48" s="1" t="s">
        <v>46</v>
      </c>
      <c r="D48">
        <f t="shared" si="3"/>
        <v>344</v>
      </c>
      <c r="E48">
        <f>IF(H47,MAX(F46,D48),MAX(F47,D48))</f>
        <v>348</v>
      </c>
      <c r="F48">
        <f t="shared" si="4"/>
        <v>362</v>
      </c>
      <c r="G48">
        <f>myjnia__4[[#This Row],[MycieStart]]-myjnia__4[[#This Row],[PrzybyłPoOtwarciu]]</f>
        <v>4</v>
      </c>
      <c r="H48" s="1" t="b">
        <f>myjnia__4[[#This Row],[CzasOczekiwania]]&gt;5</f>
        <v>0</v>
      </c>
      <c r="I48" s="1">
        <f t="shared" si="2"/>
        <v>0</v>
      </c>
    </row>
    <row r="49" spans="1:9" x14ac:dyDescent="0.25">
      <c r="A49">
        <v>7</v>
      </c>
      <c r="B49">
        <v>13</v>
      </c>
      <c r="C49" s="1" t="s">
        <v>47</v>
      </c>
      <c r="D49">
        <f t="shared" si="3"/>
        <v>351</v>
      </c>
      <c r="E49">
        <f>IF(H48,MAX(F47,D49),MAX(F48,D49))</f>
        <v>362</v>
      </c>
      <c r="F49">
        <f t="shared" si="4"/>
        <v>362</v>
      </c>
      <c r="G49">
        <f>myjnia__4[[#This Row],[MycieStart]]-myjnia__4[[#This Row],[PrzybyłPoOtwarciu]]</f>
        <v>11</v>
      </c>
      <c r="H49" s="1" t="b">
        <f>myjnia__4[[#This Row],[CzasOczekiwania]]&gt;5</f>
        <v>1</v>
      </c>
      <c r="I49" s="1">
        <f t="shared" si="2"/>
        <v>1</v>
      </c>
    </row>
    <row r="50" spans="1:9" x14ac:dyDescent="0.25">
      <c r="A50">
        <v>15</v>
      </c>
      <c r="B50">
        <v>11</v>
      </c>
      <c r="C50" s="1" t="s">
        <v>48</v>
      </c>
      <c r="D50">
        <f t="shared" si="3"/>
        <v>366</v>
      </c>
      <c r="E50">
        <f>IF(H49,MAX(F48,D50),MAX(F49,D50))</f>
        <v>366</v>
      </c>
      <c r="F50">
        <f t="shared" si="4"/>
        <v>377</v>
      </c>
      <c r="G50">
        <f>myjnia__4[[#This Row],[MycieStart]]-myjnia__4[[#This Row],[PrzybyłPoOtwarciu]]</f>
        <v>0</v>
      </c>
      <c r="H50" s="1" t="b">
        <f>myjnia__4[[#This Row],[CzasOczekiwania]]&gt;5</f>
        <v>0</v>
      </c>
      <c r="I50" s="1">
        <f t="shared" si="2"/>
        <v>0</v>
      </c>
    </row>
    <row r="51" spans="1:9" x14ac:dyDescent="0.25">
      <c r="A51">
        <v>11</v>
      </c>
      <c r="B51">
        <v>8</v>
      </c>
      <c r="C51" s="1" t="s">
        <v>49</v>
      </c>
      <c r="D51">
        <f t="shared" si="3"/>
        <v>377</v>
      </c>
      <c r="E51">
        <f>IF(H50,MAX(F49,D51),MAX(F50,D51))</f>
        <v>377</v>
      </c>
      <c r="F51">
        <f t="shared" si="4"/>
        <v>385</v>
      </c>
      <c r="G51">
        <f>myjnia__4[[#This Row],[MycieStart]]-myjnia__4[[#This Row],[PrzybyłPoOtwarciu]]</f>
        <v>0</v>
      </c>
      <c r="H51" s="1" t="b">
        <f>myjnia__4[[#This Row],[CzasOczekiwania]]&gt;5</f>
        <v>0</v>
      </c>
      <c r="I51" s="1">
        <f t="shared" si="2"/>
        <v>0</v>
      </c>
    </row>
    <row r="52" spans="1:9" x14ac:dyDescent="0.25">
      <c r="A52">
        <v>6</v>
      </c>
      <c r="B52">
        <v>10</v>
      </c>
      <c r="C52" s="1" t="s">
        <v>50</v>
      </c>
      <c r="D52">
        <f t="shared" si="3"/>
        <v>383</v>
      </c>
      <c r="E52">
        <f>IF(H51,MAX(F50,D52),MAX(F51,D52))</f>
        <v>385</v>
      </c>
      <c r="F52">
        <f t="shared" si="4"/>
        <v>395</v>
      </c>
      <c r="G52">
        <f>myjnia__4[[#This Row],[MycieStart]]-myjnia__4[[#This Row],[PrzybyłPoOtwarciu]]</f>
        <v>2</v>
      </c>
      <c r="H52" s="1" t="b">
        <f>myjnia__4[[#This Row],[CzasOczekiwania]]&gt;5</f>
        <v>0</v>
      </c>
      <c r="I52" s="1">
        <f t="shared" si="2"/>
        <v>0</v>
      </c>
    </row>
    <row r="53" spans="1:9" x14ac:dyDescent="0.25">
      <c r="A53">
        <v>3</v>
      </c>
      <c r="B53">
        <v>12</v>
      </c>
      <c r="C53" s="1" t="s">
        <v>51</v>
      </c>
      <c r="D53">
        <f t="shared" si="3"/>
        <v>386</v>
      </c>
      <c r="E53">
        <f>IF(H52,MAX(F51,D53),MAX(F52,D53))</f>
        <v>395</v>
      </c>
      <c r="F53">
        <f t="shared" si="4"/>
        <v>395</v>
      </c>
      <c r="G53">
        <f>myjnia__4[[#This Row],[MycieStart]]-myjnia__4[[#This Row],[PrzybyłPoOtwarciu]]</f>
        <v>9</v>
      </c>
      <c r="H53" s="1" t="b">
        <f>myjnia__4[[#This Row],[CzasOczekiwania]]&gt;5</f>
        <v>1</v>
      </c>
      <c r="I53" s="1">
        <f t="shared" si="2"/>
        <v>1</v>
      </c>
    </row>
    <row r="54" spans="1:9" x14ac:dyDescent="0.25">
      <c r="A54">
        <v>13</v>
      </c>
      <c r="B54">
        <v>11</v>
      </c>
      <c r="C54" s="1" t="s">
        <v>52</v>
      </c>
      <c r="D54">
        <f t="shared" si="3"/>
        <v>399</v>
      </c>
      <c r="E54">
        <f>IF(H53,MAX(F52,D54),MAX(F53,D54))</f>
        <v>399</v>
      </c>
      <c r="F54">
        <f t="shared" si="4"/>
        <v>410</v>
      </c>
      <c r="G54">
        <f>myjnia__4[[#This Row],[MycieStart]]-myjnia__4[[#This Row],[PrzybyłPoOtwarciu]]</f>
        <v>0</v>
      </c>
      <c r="H54" s="1" t="b">
        <f>myjnia__4[[#This Row],[CzasOczekiwania]]&gt;5</f>
        <v>0</v>
      </c>
      <c r="I54" s="1">
        <f t="shared" si="2"/>
        <v>0</v>
      </c>
    </row>
    <row r="55" spans="1:9" x14ac:dyDescent="0.25">
      <c r="A55">
        <v>15</v>
      </c>
      <c r="B55">
        <v>12</v>
      </c>
      <c r="C55" s="1" t="s">
        <v>53</v>
      </c>
      <c r="D55">
        <f t="shared" si="3"/>
        <v>414</v>
      </c>
      <c r="E55">
        <f>IF(H54,MAX(F53,D55),MAX(F54,D55))</f>
        <v>414</v>
      </c>
      <c r="F55">
        <f t="shared" si="4"/>
        <v>426</v>
      </c>
      <c r="G55">
        <f>myjnia__4[[#This Row],[MycieStart]]-myjnia__4[[#This Row],[PrzybyłPoOtwarciu]]</f>
        <v>0</v>
      </c>
      <c r="H55" s="1" t="b">
        <f>myjnia__4[[#This Row],[CzasOczekiwania]]&gt;5</f>
        <v>0</v>
      </c>
      <c r="I55" s="1">
        <f t="shared" si="2"/>
        <v>0</v>
      </c>
    </row>
    <row r="56" spans="1:9" x14ac:dyDescent="0.25">
      <c r="A56">
        <v>1</v>
      </c>
      <c r="B56">
        <v>13</v>
      </c>
      <c r="C56" s="1" t="s">
        <v>54</v>
      </c>
      <c r="D56">
        <f t="shared" si="3"/>
        <v>415</v>
      </c>
      <c r="E56">
        <f>IF(H55,MAX(F54,D56),MAX(F55,D56))</f>
        <v>426</v>
      </c>
      <c r="F56">
        <f t="shared" si="4"/>
        <v>426</v>
      </c>
      <c r="G56">
        <f>myjnia__4[[#This Row],[MycieStart]]-myjnia__4[[#This Row],[PrzybyłPoOtwarciu]]</f>
        <v>11</v>
      </c>
      <c r="H56" s="1" t="b">
        <f>myjnia__4[[#This Row],[CzasOczekiwania]]&gt;5</f>
        <v>1</v>
      </c>
      <c r="I56" s="1">
        <f t="shared" si="2"/>
        <v>1</v>
      </c>
    </row>
    <row r="57" spans="1:9" x14ac:dyDescent="0.25">
      <c r="A57">
        <v>15</v>
      </c>
      <c r="B57">
        <v>7</v>
      </c>
      <c r="C57" s="1" t="s">
        <v>55</v>
      </c>
      <c r="D57">
        <f t="shared" si="3"/>
        <v>430</v>
      </c>
      <c r="E57">
        <f>IF(H56,MAX(F55,D57),MAX(F56,D57))</f>
        <v>430</v>
      </c>
      <c r="F57">
        <f t="shared" si="4"/>
        <v>437</v>
      </c>
      <c r="G57">
        <f>myjnia__4[[#This Row],[MycieStart]]-myjnia__4[[#This Row],[PrzybyłPoOtwarciu]]</f>
        <v>0</v>
      </c>
      <c r="H57" s="1" t="b">
        <f>myjnia__4[[#This Row],[CzasOczekiwania]]&gt;5</f>
        <v>0</v>
      </c>
      <c r="I57" s="1">
        <f t="shared" si="2"/>
        <v>0</v>
      </c>
    </row>
    <row r="58" spans="1:9" x14ac:dyDescent="0.25">
      <c r="A58">
        <v>14</v>
      </c>
      <c r="B58">
        <v>10</v>
      </c>
      <c r="C58" s="1" t="s">
        <v>56</v>
      </c>
      <c r="D58">
        <f t="shared" si="3"/>
        <v>444</v>
      </c>
      <c r="E58">
        <f>IF(H57,MAX(F56,D58),MAX(F57,D58))</f>
        <v>444</v>
      </c>
      <c r="F58">
        <f t="shared" si="4"/>
        <v>454</v>
      </c>
      <c r="G58">
        <f>myjnia__4[[#This Row],[MycieStart]]-myjnia__4[[#This Row],[PrzybyłPoOtwarciu]]</f>
        <v>0</v>
      </c>
      <c r="H58" s="1" t="b">
        <f>myjnia__4[[#This Row],[CzasOczekiwania]]&gt;5</f>
        <v>0</v>
      </c>
      <c r="I58" s="1">
        <f t="shared" si="2"/>
        <v>0</v>
      </c>
    </row>
    <row r="59" spans="1:9" x14ac:dyDescent="0.25">
      <c r="A59">
        <v>7</v>
      </c>
      <c r="B59">
        <v>1</v>
      </c>
      <c r="C59" s="1" t="s">
        <v>57</v>
      </c>
      <c r="D59">
        <f t="shared" si="3"/>
        <v>451</v>
      </c>
      <c r="E59">
        <f>IF(H58,MAX(F57,D59),MAX(F58,D59))</f>
        <v>454</v>
      </c>
      <c r="F59">
        <f t="shared" si="4"/>
        <v>455</v>
      </c>
      <c r="G59">
        <f>myjnia__4[[#This Row],[MycieStart]]-myjnia__4[[#This Row],[PrzybyłPoOtwarciu]]</f>
        <v>3</v>
      </c>
      <c r="H59" s="1" t="b">
        <f>myjnia__4[[#This Row],[CzasOczekiwania]]&gt;5</f>
        <v>0</v>
      </c>
      <c r="I59" s="1">
        <f t="shared" si="2"/>
        <v>0</v>
      </c>
    </row>
    <row r="60" spans="1:9" x14ac:dyDescent="0.25">
      <c r="A60">
        <v>7</v>
      </c>
      <c r="B60">
        <v>5</v>
      </c>
      <c r="C60" s="1" t="s">
        <v>58</v>
      </c>
      <c r="D60">
        <f t="shared" si="3"/>
        <v>458</v>
      </c>
      <c r="E60">
        <f>IF(H59,MAX(F58,D60),MAX(F59,D60))</f>
        <v>458</v>
      </c>
      <c r="F60">
        <f t="shared" si="4"/>
        <v>463</v>
      </c>
      <c r="G60">
        <f>myjnia__4[[#This Row],[MycieStart]]-myjnia__4[[#This Row],[PrzybyłPoOtwarciu]]</f>
        <v>0</v>
      </c>
      <c r="H60" s="1" t="b">
        <f>myjnia__4[[#This Row],[CzasOczekiwania]]&gt;5</f>
        <v>0</v>
      </c>
      <c r="I60" s="1">
        <f t="shared" si="2"/>
        <v>0</v>
      </c>
    </row>
    <row r="61" spans="1:9" x14ac:dyDescent="0.25">
      <c r="A61">
        <v>6</v>
      </c>
      <c r="B61">
        <v>1</v>
      </c>
      <c r="C61" s="1" t="s">
        <v>59</v>
      </c>
      <c r="D61">
        <f t="shared" si="3"/>
        <v>464</v>
      </c>
      <c r="E61">
        <f>IF(H60,MAX(F59,D61),MAX(F60,D61))</f>
        <v>464</v>
      </c>
      <c r="F61">
        <f t="shared" si="4"/>
        <v>465</v>
      </c>
      <c r="G61">
        <f>myjnia__4[[#This Row],[MycieStart]]-myjnia__4[[#This Row],[PrzybyłPoOtwarciu]]</f>
        <v>0</v>
      </c>
      <c r="H61" s="1" t="b">
        <f>myjnia__4[[#This Row],[CzasOczekiwania]]&gt;5</f>
        <v>0</v>
      </c>
      <c r="I61" s="1">
        <f t="shared" si="2"/>
        <v>0</v>
      </c>
    </row>
    <row r="62" spans="1:9" x14ac:dyDescent="0.25">
      <c r="A62">
        <v>3</v>
      </c>
      <c r="B62">
        <v>12</v>
      </c>
      <c r="C62" s="1" t="s">
        <v>60</v>
      </c>
      <c r="D62">
        <f t="shared" si="3"/>
        <v>467</v>
      </c>
      <c r="E62">
        <f>IF(H61,MAX(F60,D62),MAX(F61,D62))</f>
        <v>467</v>
      </c>
      <c r="F62">
        <f t="shared" si="4"/>
        <v>479</v>
      </c>
      <c r="G62">
        <f>myjnia__4[[#This Row],[MycieStart]]-myjnia__4[[#This Row],[PrzybyłPoOtwarciu]]</f>
        <v>0</v>
      </c>
      <c r="H62" s="1" t="b">
        <f>myjnia__4[[#This Row],[CzasOczekiwania]]&gt;5</f>
        <v>0</v>
      </c>
      <c r="I62" s="1">
        <f t="shared" si="2"/>
        <v>0</v>
      </c>
    </row>
    <row r="63" spans="1:9" x14ac:dyDescent="0.25">
      <c r="A63">
        <v>15</v>
      </c>
      <c r="B63">
        <v>14</v>
      </c>
      <c r="C63" s="1" t="s">
        <v>61</v>
      </c>
      <c r="D63">
        <f t="shared" si="3"/>
        <v>482</v>
      </c>
      <c r="E63">
        <f>IF(H62,MAX(F61,D63),MAX(F62,D63))</f>
        <v>482</v>
      </c>
      <c r="F63">
        <f t="shared" si="4"/>
        <v>496</v>
      </c>
      <c r="G63">
        <f>myjnia__4[[#This Row],[MycieStart]]-myjnia__4[[#This Row],[PrzybyłPoOtwarciu]]</f>
        <v>0</v>
      </c>
      <c r="H63" s="1" t="b">
        <f>myjnia__4[[#This Row],[CzasOczekiwania]]&gt;5</f>
        <v>0</v>
      </c>
      <c r="I63" s="1">
        <f t="shared" si="2"/>
        <v>0</v>
      </c>
    </row>
    <row r="64" spans="1:9" x14ac:dyDescent="0.25">
      <c r="A64">
        <v>3</v>
      </c>
      <c r="B64">
        <v>9</v>
      </c>
      <c r="C64" s="1" t="s">
        <v>62</v>
      </c>
      <c r="D64">
        <f t="shared" si="3"/>
        <v>485</v>
      </c>
      <c r="E64">
        <f>IF(H63,MAX(F62,D64),MAX(F63,D64))</f>
        <v>496</v>
      </c>
      <c r="F64">
        <f t="shared" si="4"/>
        <v>496</v>
      </c>
      <c r="G64">
        <f>myjnia__4[[#This Row],[MycieStart]]-myjnia__4[[#This Row],[PrzybyłPoOtwarciu]]</f>
        <v>11</v>
      </c>
      <c r="H64" s="1" t="b">
        <f>myjnia__4[[#This Row],[CzasOczekiwania]]&gt;5</f>
        <v>1</v>
      </c>
      <c r="I64" s="1">
        <f t="shared" si="2"/>
        <v>1</v>
      </c>
    </row>
    <row r="65" spans="1:9" x14ac:dyDescent="0.25">
      <c r="A65">
        <v>8</v>
      </c>
      <c r="B65">
        <v>11</v>
      </c>
      <c r="C65" s="1" t="s">
        <v>63</v>
      </c>
      <c r="D65">
        <f t="shared" si="3"/>
        <v>493</v>
      </c>
      <c r="E65">
        <f>IF(H64,MAX(F63,D65),MAX(F64,D65))</f>
        <v>496</v>
      </c>
      <c r="F65">
        <f t="shared" si="4"/>
        <v>507</v>
      </c>
      <c r="G65">
        <f>myjnia__4[[#This Row],[MycieStart]]-myjnia__4[[#This Row],[PrzybyłPoOtwarciu]]</f>
        <v>3</v>
      </c>
      <c r="H65" s="1" t="b">
        <f>myjnia__4[[#This Row],[CzasOczekiwania]]&gt;5</f>
        <v>0</v>
      </c>
      <c r="I65" s="1">
        <f t="shared" si="2"/>
        <v>0</v>
      </c>
    </row>
    <row r="66" spans="1:9" x14ac:dyDescent="0.25">
      <c r="A66">
        <v>5</v>
      </c>
      <c r="B66">
        <v>15</v>
      </c>
      <c r="C66" s="1" t="s">
        <v>64</v>
      </c>
      <c r="D66">
        <f t="shared" si="3"/>
        <v>498</v>
      </c>
      <c r="E66">
        <f>IF(H65,MAX(F64,D66),MAX(F65,D66))</f>
        <v>507</v>
      </c>
      <c r="F66">
        <f t="shared" ref="F66:F97" si="5">IF(G66&gt;5,F65,E66+B66)</f>
        <v>507</v>
      </c>
      <c r="G66">
        <f>myjnia__4[[#This Row],[MycieStart]]-myjnia__4[[#This Row],[PrzybyłPoOtwarciu]]</f>
        <v>9</v>
      </c>
      <c r="H66" s="1" t="b">
        <f>myjnia__4[[#This Row],[CzasOczekiwania]]&gt;5</f>
        <v>1</v>
      </c>
      <c r="I66" s="1">
        <f t="shared" si="2"/>
        <v>1</v>
      </c>
    </row>
    <row r="67" spans="1:9" x14ac:dyDescent="0.25">
      <c r="A67">
        <v>2</v>
      </c>
      <c r="B67">
        <v>4</v>
      </c>
      <c r="C67" s="1" t="s">
        <v>65</v>
      </c>
      <c r="D67">
        <f t="shared" si="3"/>
        <v>500</v>
      </c>
      <c r="E67">
        <f>IF(H66,MAX(F65,D67),MAX(F66,D67))</f>
        <v>507</v>
      </c>
      <c r="F67">
        <f t="shared" si="5"/>
        <v>507</v>
      </c>
      <c r="G67">
        <f>myjnia__4[[#This Row],[MycieStart]]-myjnia__4[[#This Row],[PrzybyłPoOtwarciu]]</f>
        <v>7</v>
      </c>
      <c r="H67" s="1" t="b">
        <f>myjnia__4[[#This Row],[CzasOczekiwania]]&gt;5</f>
        <v>1</v>
      </c>
      <c r="I67" s="1">
        <f t="shared" si="2"/>
        <v>2</v>
      </c>
    </row>
    <row r="68" spans="1:9" x14ac:dyDescent="0.25">
      <c r="A68">
        <v>14</v>
      </c>
      <c r="B68">
        <v>9</v>
      </c>
      <c r="C68" s="1" t="s">
        <v>66</v>
      </c>
      <c r="D68">
        <f t="shared" si="3"/>
        <v>514</v>
      </c>
      <c r="E68">
        <f>IF(H67,MAX(F66,D68),MAX(F67,D68))</f>
        <v>514</v>
      </c>
      <c r="F68">
        <f t="shared" si="5"/>
        <v>523</v>
      </c>
      <c r="G68">
        <f>myjnia__4[[#This Row],[MycieStart]]-myjnia__4[[#This Row],[PrzybyłPoOtwarciu]]</f>
        <v>0</v>
      </c>
      <c r="H68" s="1" t="b">
        <f>myjnia__4[[#This Row],[CzasOczekiwania]]&gt;5</f>
        <v>0</v>
      </c>
      <c r="I68" s="1">
        <f t="shared" si="2"/>
        <v>0</v>
      </c>
    </row>
    <row r="69" spans="1:9" x14ac:dyDescent="0.25">
      <c r="A69">
        <v>7</v>
      </c>
      <c r="B69">
        <v>7</v>
      </c>
      <c r="C69" s="1" t="s">
        <v>67</v>
      </c>
      <c r="D69">
        <f t="shared" si="3"/>
        <v>521</v>
      </c>
      <c r="E69">
        <f>IF(H68,MAX(F67,D69),MAX(F68,D69))</f>
        <v>523</v>
      </c>
      <c r="F69">
        <f t="shared" si="5"/>
        <v>530</v>
      </c>
      <c r="G69">
        <f>myjnia__4[[#This Row],[MycieStart]]-myjnia__4[[#This Row],[PrzybyłPoOtwarciu]]</f>
        <v>2</v>
      </c>
      <c r="H69" s="1" t="b">
        <f>myjnia__4[[#This Row],[CzasOczekiwania]]&gt;5</f>
        <v>0</v>
      </c>
      <c r="I69" s="1">
        <f t="shared" ref="I69:I132" si="6">IF(H69, I68 + 1, 0)</f>
        <v>0</v>
      </c>
    </row>
    <row r="70" spans="1:9" x14ac:dyDescent="0.25">
      <c r="A70">
        <v>14</v>
      </c>
      <c r="B70">
        <v>6</v>
      </c>
      <c r="C70" s="1" t="s">
        <v>68</v>
      </c>
      <c r="D70">
        <f t="shared" si="3"/>
        <v>535</v>
      </c>
      <c r="E70">
        <f>IF(H69,MAX(F68,D70),MAX(F69,D70))</f>
        <v>535</v>
      </c>
      <c r="F70">
        <f t="shared" si="5"/>
        <v>541</v>
      </c>
      <c r="G70">
        <f>myjnia__4[[#This Row],[MycieStart]]-myjnia__4[[#This Row],[PrzybyłPoOtwarciu]]</f>
        <v>0</v>
      </c>
      <c r="H70" s="1" t="b">
        <f>myjnia__4[[#This Row],[CzasOczekiwania]]&gt;5</f>
        <v>0</v>
      </c>
      <c r="I70" s="1">
        <f t="shared" si="6"/>
        <v>0</v>
      </c>
    </row>
    <row r="71" spans="1:9" x14ac:dyDescent="0.25">
      <c r="A71">
        <v>11</v>
      </c>
      <c r="B71">
        <v>12</v>
      </c>
      <c r="C71" s="1" t="s">
        <v>69</v>
      </c>
      <c r="D71">
        <f t="shared" si="3"/>
        <v>546</v>
      </c>
      <c r="E71">
        <f>IF(H70,MAX(F69,D71),MAX(F70,D71))</f>
        <v>546</v>
      </c>
      <c r="F71">
        <f t="shared" si="5"/>
        <v>558</v>
      </c>
      <c r="G71">
        <f>myjnia__4[[#This Row],[MycieStart]]-myjnia__4[[#This Row],[PrzybyłPoOtwarciu]]</f>
        <v>0</v>
      </c>
      <c r="H71" s="1" t="b">
        <f>myjnia__4[[#This Row],[CzasOczekiwania]]&gt;5</f>
        <v>0</v>
      </c>
      <c r="I71" s="1">
        <f t="shared" si="6"/>
        <v>0</v>
      </c>
    </row>
    <row r="72" spans="1:9" x14ac:dyDescent="0.25">
      <c r="A72">
        <v>2</v>
      </c>
      <c r="B72">
        <v>4</v>
      </c>
      <c r="C72" s="1" t="s">
        <v>70</v>
      </c>
      <c r="D72">
        <f t="shared" si="3"/>
        <v>548</v>
      </c>
      <c r="E72">
        <f>IF(H71,MAX(F70,D72),MAX(F71,D72))</f>
        <v>558</v>
      </c>
      <c r="F72">
        <f t="shared" si="5"/>
        <v>558</v>
      </c>
      <c r="G72">
        <f>myjnia__4[[#This Row],[MycieStart]]-myjnia__4[[#This Row],[PrzybyłPoOtwarciu]]</f>
        <v>10</v>
      </c>
      <c r="H72" s="1" t="b">
        <f>myjnia__4[[#This Row],[CzasOczekiwania]]&gt;5</f>
        <v>1</v>
      </c>
      <c r="I72" s="1">
        <f t="shared" si="6"/>
        <v>1</v>
      </c>
    </row>
    <row r="73" spans="1:9" x14ac:dyDescent="0.25">
      <c r="A73">
        <v>11</v>
      </c>
      <c r="B73">
        <v>15</v>
      </c>
      <c r="C73" s="1" t="s">
        <v>71</v>
      </c>
      <c r="D73">
        <f t="shared" si="3"/>
        <v>559</v>
      </c>
      <c r="E73">
        <f>IF(H72,MAX(F71,D73),MAX(F72,D73))</f>
        <v>559</v>
      </c>
      <c r="F73">
        <f t="shared" si="5"/>
        <v>574</v>
      </c>
      <c r="G73">
        <f>myjnia__4[[#This Row],[MycieStart]]-myjnia__4[[#This Row],[PrzybyłPoOtwarciu]]</f>
        <v>0</v>
      </c>
      <c r="H73" s="1" t="b">
        <f>myjnia__4[[#This Row],[CzasOczekiwania]]&gt;5</f>
        <v>0</v>
      </c>
      <c r="I73" s="1">
        <f t="shared" si="6"/>
        <v>0</v>
      </c>
    </row>
    <row r="74" spans="1:9" x14ac:dyDescent="0.25">
      <c r="A74">
        <v>4</v>
      </c>
      <c r="B74">
        <v>3</v>
      </c>
      <c r="C74" s="1" t="s">
        <v>72</v>
      </c>
      <c r="D74">
        <f t="shared" ref="D74:D137" si="7">A74+D73</f>
        <v>563</v>
      </c>
      <c r="E74">
        <f>IF(H73,MAX(F72,D74),MAX(F73,D74))</f>
        <v>574</v>
      </c>
      <c r="F74">
        <f t="shared" si="5"/>
        <v>574</v>
      </c>
      <c r="G74">
        <f>myjnia__4[[#This Row],[MycieStart]]-myjnia__4[[#This Row],[PrzybyłPoOtwarciu]]</f>
        <v>11</v>
      </c>
      <c r="H74" s="1" t="b">
        <f>myjnia__4[[#This Row],[CzasOczekiwania]]&gt;5</f>
        <v>1</v>
      </c>
      <c r="I74" s="1">
        <f t="shared" si="6"/>
        <v>1</v>
      </c>
    </row>
    <row r="75" spans="1:9" x14ac:dyDescent="0.25">
      <c r="A75">
        <v>3</v>
      </c>
      <c r="B75">
        <v>12</v>
      </c>
      <c r="C75" s="1" t="s">
        <v>73</v>
      </c>
      <c r="D75">
        <f t="shared" si="7"/>
        <v>566</v>
      </c>
      <c r="E75">
        <f>IF(H74,MAX(F73,D75),MAX(F74,D75))</f>
        <v>574</v>
      </c>
      <c r="F75">
        <f t="shared" si="5"/>
        <v>574</v>
      </c>
      <c r="G75">
        <f>myjnia__4[[#This Row],[MycieStart]]-myjnia__4[[#This Row],[PrzybyłPoOtwarciu]]</f>
        <v>8</v>
      </c>
      <c r="H75" s="1" t="b">
        <f>myjnia__4[[#This Row],[CzasOczekiwania]]&gt;5</f>
        <v>1</v>
      </c>
      <c r="I75" s="1">
        <f t="shared" si="6"/>
        <v>2</v>
      </c>
    </row>
    <row r="76" spans="1:9" x14ac:dyDescent="0.25">
      <c r="A76">
        <v>2</v>
      </c>
      <c r="B76">
        <v>7</v>
      </c>
      <c r="C76" s="1" t="s">
        <v>74</v>
      </c>
      <c r="D76">
        <f t="shared" si="7"/>
        <v>568</v>
      </c>
      <c r="E76">
        <f>IF(H75,MAX(F74,D76),MAX(F75,D76))</f>
        <v>574</v>
      </c>
      <c r="F76">
        <f t="shared" si="5"/>
        <v>574</v>
      </c>
      <c r="G76">
        <f>myjnia__4[[#This Row],[MycieStart]]-myjnia__4[[#This Row],[PrzybyłPoOtwarciu]]</f>
        <v>6</v>
      </c>
      <c r="H76" s="1" t="b">
        <f>myjnia__4[[#This Row],[CzasOczekiwania]]&gt;5</f>
        <v>1</v>
      </c>
      <c r="I76" s="1">
        <f t="shared" si="6"/>
        <v>3</v>
      </c>
    </row>
    <row r="77" spans="1:9" x14ac:dyDescent="0.25">
      <c r="A77">
        <v>13</v>
      </c>
      <c r="B77">
        <v>7</v>
      </c>
      <c r="C77" s="1" t="s">
        <v>75</v>
      </c>
      <c r="D77">
        <f t="shared" si="7"/>
        <v>581</v>
      </c>
      <c r="E77">
        <f>IF(H76,MAX(F75,D77),MAX(F76,D77))</f>
        <v>581</v>
      </c>
      <c r="F77">
        <f t="shared" si="5"/>
        <v>588</v>
      </c>
      <c r="G77">
        <f>myjnia__4[[#This Row],[MycieStart]]-myjnia__4[[#This Row],[PrzybyłPoOtwarciu]]</f>
        <v>0</v>
      </c>
      <c r="H77" s="1" t="b">
        <f>myjnia__4[[#This Row],[CzasOczekiwania]]&gt;5</f>
        <v>0</v>
      </c>
      <c r="I77" s="1">
        <f t="shared" si="6"/>
        <v>0</v>
      </c>
    </row>
    <row r="78" spans="1:9" x14ac:dyDescent="0.25">
      <c r="A78">
        <v>3</v>
      </c>
      <c r="B78">
        <v>12</v>
      </c>
      <c r="C78" s="1" t="s">
        <v>76</v>
      </c>
      <c r="D78">
        <f t="shared" si="7"/>
        <v>584</v>
      </c>
      <c r="E78">
        <f>IF(H77,MAX(F76,D78),MAX(F77,D78))</f>
        <v>588</v>
      </c>
      <c r="F78">
        <f t="shared" si="5"/>
        <v>600</v>
      </c>
      <c r="G78">
        <f>myjnia__4[[#This Row],[MycieStart]]-myjnia__4[[#This Row],[PrzybyłPoOtwarciu]]</f>
        <v>4</v>
      </c>
      <c r="H78" s="1" t="b">
        <f>myjnia__4[[#This Row],[CzasOczekiwania]]&gt;5</f>
        <v>0</v>
      </c>
      <c r="I78" s="1">
        <f t="shared" si="6"/>
        <v>0</v>
      </c>
    </row>
    <row r="79" spans="1:9" x14ac:dyDescent="0.25">
      <c r="A79">
        <v>9</v>
      </c>
      <c r="B79">
        <v>9</v>
      </c>
      <c r="C79" s="1" t="s">
        <v>77</v>
      </c>
      <c r="D79">
        <f t="shared" si="7"/>
        <v>593</v>
      </c>
      <c r="E79">
        <f>IF(H78,MAX(F77,D79),MAX(F78,D79))</f>
        <v>600</v>
      </c>
      <c r="F79">
        <f t="shared" si="5"/>
        <v>600</v>
      </c>
      <c r="G79">
        <f>myjnia__4[[#This Row],[MycieStart]]-myjnia__4[[#This Row],[PrzybyłPoOtwarciu]]</f>
        <v>7</v>
      </c>
      <c r="H79" s="1" t="b">
        <f>myjnia__4[[#This Row],[CzasOczekiwania]]&gt;5</f>
        <v>1</v>
      </c>
      <c r="I79" s="1">
        <f t="shared" si="6"/>
        <v>1</v>
      </c>
    </row>
    <row r="80" spans="1:9" x14ac:dyDescent="0.25">
      <c r="A80">
        <v>13</v>
      </c>
      <c r="B80">
        <v>3</v>
      </c>
      <c r="C80" s="1" t="s">
        <v>78</v>
      </c>
      <c r="D80">
        <f t="shared" si="7"/>
        <v>606</v>
      </c>
      <c r="E80">
        <f>IF(H79,MAX(F78,D80),MAX(F79,D80))</f>
        <v>606</v>
      </c>
      <c r="F80">
        <f t="shared" si="5"/>
        <v>609</v>
      </c>
      <c r="G80">
        <f>myjnia__4[[#This Row],[MycieStart]]-myjnia__4[[#This Row],[PrzybyłPoOtwarciu]]</f>
        <v>0</v>
      </c>
      <c r="H80" s="1" t="b">
        <f>myjnia__4[[#This Row],[CzasOczekiwania]]&gt;5</f>
        <v>0</v>
      </c>
      <c r="I80" s="1">
        <f t="shared" si="6"/>
        <v>0</v>
      </c>
    </row>
    <row r="81" spans="1:9" x14ac:dyDescent="0.25">
      <c r="A81">
        <v>7</v>
      </c>
      <c r="B81">
        <v>2</v>
      </c>
      <c r="C81" s="1" t="s">
        <v>79</v>
      </c>
      <c r="D81">
        <f t="shared" si="7"/>
        <v>613</v>
      </c>
      <c r="E81">
        <f>IF(H80,MAX(F79,D81),MAX(F80,D81))</f>
        <v>613</v>
      </c>
      <c r="F81">
        <f t="shared" si="5"/>
        <v>615</v>
      </c>
      <c r="G81">
        <f>myjnia__4[[#This Row],[MycieStart]]-myjnia__4[[#This Row],[PrzybyłPoOtwarciu]]</f>
        <v>0</v>
      </c>
      <c r="H81" s="1" t="b">
        <f>myjnia__4[[#This Row],[CzasOczekiwania]]&gt;5</f>
        <v>0</v>
      </c>
      <c r="I81" s="1">
        <f t="shared" si="6"/>
        <v>0</v>
      </c>
    </row>
    <row r="82" spans="1:9" x14ac:dyDescent="0.25">
      <c r="A82">
        <v>13</v>
      </c>
      <c r="B82">
        <v>4</v>
      </c>
      <c r="C82" s="1" t="s">
        <v>80</v>
      </c>
      <c r="D82">
        <f t="shared" si="7"/>
        <v>626</v>
      </c>
      <c r="E82">
        <f>IF(H81,MAX(F80,D82),MAX(F81,D82))</f>
        <v>626</v>
      </c>
      <c r="F82">
        <f t="shared" si="5"/>
        <v>630</v>
      </c>
      <c r="G82">
        <f>myjnia__4[[#This Row],[MycieStart]]-myjnia__4[[#This Row],[PrzybyłPoOtwarciu]]</f>
        <v>0</v>
      </c>
      <c r="H82" s="1" t="b">
        <f>myjnia__4[[#This Row],[CzasOczekiwania]]&gt;5</f>
        <v>0</v>
      </c>
      <c r="I82" s="1">
        <f t="shared" si="6"/>
        <v>0</v>
      </c>
    </row>
    <row r="83" spans="1:9" x14ac:dyDescent="0.25">
      <c r="A83">
        <v>4</v>
      </c>
      <c r="B83">
        <v>12</v>
      </c>
      <c r="C83" s="1" t="s">
        <v>81</v>
      </c>
      <c r="D83">
        <f t="shared" si="7"/>
        <v>630</v>
      </c>
      <c r="E83">
        <f>IF(H82,MAX(F81,D83),MAX(F82,D83))</f>
        <v>630</v>
      </c>
      <c r="F83">
        <f t="shared" si="5"/>
        <v>642</v>
      </c>
      <c r="G83">
        <f>myjnia__4[[#This Row],[MycieStart]]-myjnia__4[[#This Row],[PrzybyłPoOtwarciu]]</f>
        <v>0</v>
      </c>
      <c r="H83" s="1" t="b">
        <f>myjnia__4[[#This Row],[CzasOczekiwania]]&gt;5</f>
        <v>0</v>
      </c>
      <c r="I83" s="1">
        <f t="shared" si="6"/>
        <v>0</v>
      </c>
    </row>
    <row r="84" spans="1:9" x14ac:dyDescent="0.25">
      <c r="A84">
        <v>7</v>
      </c>
      <c r="B84">
        <v>8</v>
      </c>
      <c r="C84" s="1" t="s">
        <v>82</v>
      </c>
      <c r="D84">
        <f t="shared" si="7"/>
        <v>637</v>
      </c>
      <c r="E84">
        <f>IF(H83,MAX(F82,D84),MAX(F83,D84))</f>
        <v>642</v>
      </c>
      <c r="F84">
        <f t="shared" si="5"/>
        <v>650</v>
      </c>
      <c r="G84">
        <f>myjnia__4[[#This Row],[MycieStart]]-myjnia__4[[#This Row],[PrzybyłPoOtwarciu]]</f>
        <v>5</v>
      </c>
      <c r="H84" s="1" t="b">
        <f>myjnia__4[[#This Row],[CzasOczekiwania]]&gt;5</f>
        <v>0</v>
      </c>
      <c r="I84" s="1">
        <f t="shared" si="6"/>
        <v>0</v>
      </c>
    </row>
    <row r="85" spans="1:9" x14ac:dyDescent="0.25">
      <c r="A85">
        <v>3</v>
      </c>
      <c r="B85">
        <v>12</v>
      </c>
      <c r="C85" s="1" t="s">
        <v>83</v>
      </c>
      <c r="D85">
        <f t="shared" si="7"/>
        <v>640</v>
      </c>
      <c r="E85">
        <f>IF(H84,MAX(F83,D85),MAX(F84,D85))</f>
        <v>650</v>
      </c>
      <c r="F85">
        <f t="shared" si="5"/>
        <v>650</v>
      </c>
      <c r="G85">
        <f>myjnia__4[[#This Row],[MycieStart]]-myjnia__4[[#This Row],[PrzybyłPoOtwarciu]]</f>
        <v>10</v>
      </c>
      <c r="H85" s="1" t="b">
        <f>myjnia__4[[#This Row],[CzasOczekiwania]]&gt;5</f>
        <v>1</v>
      </c>
      <c r="I85" s="1">
        <f t="shared" si="6"/>
        <v>1</v>
      </c>
    </row>
    <row r="86" spans="1:9" x14ac:dyDescent="0.25">
      <c r="A86">
        <v>4</v>
      </c>
      <c r="B86">
        <v>11</v>
      </c>
      <c r="C86" s="1" t="s">
        <v>84</v>
      </c>
      <c r="D86">
        <f t="shared" si="7"/>
        <v>644</v>
      </c>
      <c r="E86">
        <f>IF(H85,MAX(F84,D86),MAX(F85,D86))</f>
        <v>650</v>
      </c>
      <c r="F86">
        <f t="shared" si="5"/>
        <v>650</v>
      </c>
      <c r="G86">
        <f>myjnia__4[[#This Row],[MycieStart]]-myjnia__4[[#This Row],[PrzybyłPoOtwarciu]]</f>
        <v>6</v>
      </c>
      <c r="H86" s="1" t="b">
        <f>myjnia__4[[#This Row],[CzasOczekiwania]]&gt;5</f>
        <v>1</v>
      </c>
      <c r="I86" s="1">
        <f t="shared" si="6"/>
        <v>2</v>
      </c>
    </row>
    <row r="87" spans="1:9" x14ac:dyDescent="0.25">
      <c r="A87">
        <v>7</v>
      </c>
      <c r="B87">
        <v>1</v>
      </c>
      <c r="C87" s="1" t="s">
        <v>85</v>
      </c>
      <c r="D87">
        <f t="shared" si="7"/>
        <v>651</v>
      </c>
      <c r="E87">
        <f>IF(H86,MAX(F85,D87),MAX(F86,D87))</f>
        <v>651</v>
      </c>
      <c r="F87">
        <f t="shared" si="5"/>
        <v>652</v>
      </c>
      <c r="G87">
        <f>myjnia__4[[#This Row],[MycieStart]]-myjnia__4[[#This Row],[PrzybyłPoOtwarciu]]</f>
        <v>0</v>
      </c>
      <c r="H87" s="1" t="b">
        <f>myjnia__4[[#This Row],[CzasOczekiwania]]&gt;5</f>
        <v>0</v>
      </c>
      <c r="I87" s="1">
        <f t="shared" si="6"/>
        <v>0</v>
      </c>
    </row>
    <row r="88" spans="1:9" x14ac:dyDescent="0.25">
      <c r="A88">
        <v>3</v>
      </c>
      <c r="B88">
        <v>9</v>
      </c>
      <c r="C88" s="1" t="s">
        <v>86</v>
      </c>
      <c r="D88">
        <f t="shared" si="7"/>
        <v>654</v>
      </c>
      <c r="E88">
        <f>IF(H87,MAX(F86,D88),MAX(F87,D88))</f>
        <v>654</v>
      </c>
      <c r="F88">
        <f t="shared" si="5"/>
        <v>663</v>
      </c>
      <c r="G88">
        <f>myjnia__4[[#This Row],[MycieStart]]-myjnia__4[[#This Row],[PrzybyłPoOtwarciu]]</f>
        <v>0</v>
      </c>
      <c r="H88" s="1" t="b">
        <f>myjnia__4[[#This Row],[CzasOczekiwania]]&gt;5</f>
        <v>0</v>
      </c>
      <c r="I88" s="1">
        <f t="shared" si="6"/>
        <v>0</v>
      </c>
    </row>
    <row r="89" spans="1:9" x14ac:dyDescent="0.25">
      <c r="A89">
        <v>1</v>
      </c>
      <c r="B89">
        <v>4</v>
      </c>
      <c r="C89" s="1" t="s">
        <v>87</v>
      </c>
      <c r="D89">
        <f t="shared" si="7"/>
        <v>655</v>
      </c>
      <c r="E89">
        <f>IF(H88,MAX(F87,D89),MAX(F88,D89))</f>
        <v>663</v>
      </c>
      <c r="F89">
        <f t="shared" si="5"/>
        <v>663</v>
      </c>
      <c r="G89">
        <f>myjnia__4[[#This Row],[MycieStart]]-myjnia__4[[#This Row],[PrzybyłPoOtwarciu]]</f>
        <v>8</v>
      </c>
      <c r="H89" s="1" t="b">
        <f>myjnia__4[[#This Row],[CzasOczekiwania]]&gt;5</f>
        <v>1</v>
      </c>
      <c r="I89" s="1">
        <f t="shared" si="6"/>
        <v>1</v>
      </c>
    </row>
    <row r="90" spans="1:9" x14ac:dyDescent="0.25">
      <c r="A90">
        <v>14</v>
      </c>
      <c r="B90">
        <v>3</v>
      </c>
      <c r="C90" s="1" t="s">
        <v>88</v>
      </c>
      <c r="D90">
        <f t="shared" si="7"/>
        <v>669</v>
      </c>
      <c r="E90">
        <f>IF(H89,MAX(F88,D90),MAX(F89,D90))</f>
        <v>669</v>
      </c>
      <c r="F90">
        <f t="shared" si="5"/>
        <v>672</v>
      </c>
      <c r="G90">
        <f>myjnia__4[[#This Row],[MycieStart]]-myjnia__4[[#This Row],[PrzybyłPoOtwarciu]]</f>
        <v>0</v>
      </c>
      <c r="H90" s="1" t="b">
        <f>myjnia__4[[#This Row],[CzasOczekiwania]]&gt;5</f>
        <v>0</v>
      </c>
      <c r="I90" s="1">
        <f t="shared" si="6"/>
        <v>0</v>
      </c>
    </row>
    <row r="91" spans="1:9" x14ac:dyDescent="0.25">
      <c r="A91">
        <v>5</v>
      </c>
      <c r="B91">
        <v>12</v>
      </c>
      <c r="C91" s="1" t="s">
        <v>89</v>
      </c>
      <c r="D91">
        <f t="shared" si="7"/>
        <v>674</v>
      </c>
      <c r="E91">
        <f>IF(H90,MAX(F89,D91),MAX(F90,D91))</f>
        <v>674</v>
      </c>
      <c r="F91">
        <f t="shared" si="5"/>
        <v>686</v>
      </c>
      <c r="G91">
        <f>myjnia__4[[#This Row],[MycieStart]]-myjnia__4[[#This Row],[PrzybyłPoOtwarciu]]</f>
        <v>0</v>
      </c>
      <c r="H91" s="1" t="b">
        <f>myjnia__4[[#This Row],[CzasOczekiwania]]&gt;5</f>
        <v>0</v>
      </c>
      <c r="I91" s="1">
        <f t="shared" si="6"/>
        <v>0</v>
      </c>
    </row>
    <row r="92" spans="1:9" x14ac:dyDescent="0.25">
      <c r="A92">
        <v>4</v>
      </c>
      <c r="B92">
        <v>9</v>
      </c>
      <c r="C92" s="1" t="s">
        <v>90</v>
      </c>
      <c r="D92">
        <f t="shared" si="7"/>
        <v>678</v>
      </c>
      <c r="E92">
        <f>IF(H91,MAX(F90,D92),MAX(F91,D92))</f>
        <v>686</v>
      </c>
      <c r="F92">
        <f t="shared" si="5"/>
        <v>686</v>
      </c>
      <c r="G92">
        <f>myjnia__4[[#This Row],[MycieStart]]-myjnia__4[[#This Row],[PrzybyłPoOtwarciu]]</f>
        <v>8</v>
      </c>
      <c r="H92" s="1" t="b">
        <f>myjnia__4[[#This Row],[CzasOczekiwania]]&gt;5</f>
        <v>1</v>
      </c>
      <c r="I92" s="1">
        <f t="shared" si="6"/>
        <v>1</v>
      </c>
    </row>
    <row r="93" spans="1:9" x14ac:dyDescent="0.25">
      <c r="A93">
        <v>5</v>
      </c>
      <c r="B93">
        <v>4</v>
      </c>
      <c r="C93" s="1" t="s">
        <v>91</v>
      </c>
      <c r="D93">
        <f t="shared" si="7"/>
        <v>683</v>
      </c>
      <c r="E93">
        <f>IF(H92,MAX(F91,D93),MAX(F92,D93))</f>
        <v>686</v>
      </c>
      <c r="F93">
        <f t="shared" si="5"/>
        <v>690</v>
      </c>
      <c r="G93">
        <f>myjnia__4[[#This Row],[MycieStart]]-myjnia__4[[#This Row],[PrzybyłPoOtwarciu]]</f>
        <v>3</v>
      </c>
      <c r="H93" s="1" t="b">
        <f>myjnia__4[[#This Row],[CzasOczekiwania]]&gt;5</f>
        <v>0</v>
      </c>
      <c r="I93" s="1">
        <f t="shared" si="6"/>
        <v>0</v>
      </c>
    </row>
    <row r="94" spans="1:9" x14ac:dyDescent="0.25">
      <c r="A94">
        <v>6</v>
      </c>
      <c r="B94">
        <v>8</v>
      </c>
      <c r="C94" s="1" t="s">
        <v>92</v>
      </c>
      <c r="D94">
        <f t="shared" si="7"/>
        <v>689</v>
      </c>
      <c r="E94">
        <f>IF(H93,MAX(F92,D94),MAX(F93,D94))</f>
        <v>690</v>
      </c>
      <c r="F94">
        <f t="shared" si="5"/>
        <v>698</v>
      </c>
      <c r="G94">
        <f>myjnia__4[[#This Row],[MycieStart]]-myjnia__4[[#This Row],[PrzybyłPoOtwarciu]]</f>
        <v>1</v>
      </c>
      <c r="H94" s="1" t="b">
        <f>myjnia__4[[#This Row],[CzasOczekiwania]]&gt;5</f>
        <v>0</v>
      </c>
      <c r="I94" s="1">
        <f t="shared" si="6"/>
        <v>0</v>
      </c>
    </row>
    <row r="95" spans="1:9" x14ac:dyDescent="0.25">
      <c r="A95">
        <v>8</v>
      </c>
      <c r="B95">
        <v>14</v>
      </c>
      <c r="C95" s="1" t="s">
        <v>93</v>
      </c>
      <c r="D95">
        <f t="shared" si="7"/>
        <v>697</v>
      </c>
      <c r="E95">
        <f>IF(H94,MAX(F93,D95),MAX(F94,D95))</f>
        <v>698</v>
      </c>
      <c r="F95">
        <f t="shared" si="5"/>
        <v>712</v>
      </c>
      <c r="G95">
        <f>myjnia__4[[#This Row],[MycieStart]]-myjnia__4[[#This Row],[PrzybyłPoOtwarciu]]</f>
        <v>1</v>
      </c>
      <c r="H95" s="1" t="b">
        <f>myjnia__4[[#This Row],[CzasOczekiwania]]&gt;5</f>
        <v>0</v>
      </c>
      <c r="I95" s="1">
        <f t="shared" si="6"/>
        <v>0</v>
      </c>
    </row>
    <row r="96" spans="1:9" x14ac:dyDescent="0.25">
      <c r="A96">
        <v>15</v>
      </c>
      <c r="B96">
        <v>11</v>
      </c>
      <c r="C96" s="1" t="s">
        <v>94</v>
      </c>
      <c r="D96">
        <f t="shared" si="7"/>
        <v>712</v>
      </c>
      <c r="E96">
        <f>IF(H95,MAX(F94,D96),MAX(F95,D96))</f>
        <v>712</v>
      </c>
      <c r="F96">
        <f t="shared" si="5"/>
        <v>723</v>
      </c>
      <c r="G96">
        <f>myjnia__4[[#This Row],[MycieStart]]-myjnia__4[[#This Row],[PrzybyłPoOtwarciu]]</f>
        <v>0</v>
      </c>
      <c r="H96" s="1" t="b">
        <f>myjnia__4[[#This Row],[CzasOczekiwania]]&gt;5</f>
        <v>0</v>
      </c>
      <c r="I96" s="1">
        <f t="shared" si="6"/>
        <v>0</v>
      </c>
    </row>
    <row r="97" spans="1:9" x14ac:dyDescent="0.25">
      <c r="A97">
        <v>1</v>
      </c>
      <c r="B97">
        <v>1</v>
      </c>
      <c r="C97" s="1" t="s">
        <v>95</v>
      </c>
      <c r="D97">
        <f t="shared" si="7"/>
        <v>713</v>
      </c>
      <c r="E97">
        <f>IF(H96,MAX(F95,D97),MAX(F96,D97))</f>
        <v>723</v>
      </c>
      <c r="F97">
        <f t="shared" si="5"/>
        <v>723</v>
      </c>
      <c r="G97">
        <f>myjnia__4[[#This Row],[MycieStart]]-myjnia__4[[#This Row],[PrzybyłPoOtwarciu]]</f>
        <v>10</v>
      </c>
      <c r="H97" s="1" t="b">
        <f>myjnia__4[[#This Row],[CzasOczekiwania]]&gt;5</f>
        <v>1</v>
      </c>
      <c r="I97" s="1">
        <f t="shared" si="6"/>
        <v>1</v>
      </c>
    </row>
    <row r="98" spans="1:9" x14ac:dyDescent="0.25">
      <c r="A98">
        <v>14</v>
      </c>
      <c r="B98">
        <v>15</v>
      </c>
      <c r="C98" s="1" t="s">
        <v>96</v>
      </c>
      <c r="D98">
        <f t="shared" si="7"/>
        <v>727</v>
      </c>
      <c r="E98">
        <f>IF(H97,MAX(F96,D98),MAX(F97,D98))</f>
        <v>727</v>
      </c>
      <c r="F98">
        <f t="shared" ref="F98:F129" si="8">IF(G98&gt;5,F97,E98+B98)</f>
        <v>742</v>
      </c>
      <c r="G98">
        <f>myjnia__4[[#This Row],[MycieStart]]-myjnia__4[[#This Row],[PrzybyłPoOtwarciu]]</f>
        <v>0</v>
      </c>
      <c r="H98" s="1" t="b">
        <f>myjnia__4[[#This Row],[CzasOczekiwania]]&gt;5</f>
        <v>0</v>
      </c>
      <c r="I98" s="1">
        <f t="shared" si="6"/>
        <v>0</v>
      </c>
    </row>
    <row r="99" spans="1:9" x14ac:dyDescent="0.25">
      <c r="A99">
        <v>6</v>
      </c>
      <c r="B99">
        <v>7</v>
      </c>
      <c r="C99" s="1" t="s">
        <v>97</v>
      </c>
      <c r="D99">
        <f t="shared" si="7"/>
        <v>733</v>
      </c>
      <c r="E99">
        <f>IF(H98,MAX(F97,D99),MAX(F98,D99))</f>
        <v>742</v>
      </c>
      <c r="F99">
        <f t="shared" si="8"/>
        <v>742</v>
      </c>
      <c r="G99">
        <f>myjnia__4[[#This Row],[MycieStart]]-myjnia__4[[#This Row],[PrzybyłPoOtwarciu]]</f>
        <v>9</v>
      </c>
      <c r="H99" s="1" t="b">
        <f>myjnia__4[[#This Row],[CzasOczekiwania]]&gt;5</f>
        <v>1</v>
      </c>
      <c r="I99" s="1">
        <f t="shared" si="6"/>
        <v>1</v>
      </c>
    </row>
    <row r="100" spans="1:9" x14ac:dyDescent="0.25">
      <c r="A100">
        <v>7</v>
      </c>
      <c r="B100">
        <v>11</v>
      </c>
      <c r="C100" s="1" t="s">
        <v>98</v>
      </c>
      <c r="D100">
        <f t="shared" si="7"/>
        <v>740</v>
      </c>
      <c r="E100">
        <f>IF(H99,MAX(F98,D100),MAX(F99,D100))</f>
        <v>742</v>
      </c>
      <c r="F100">
        <f t="shared" si="8"/>
        <v>753</v>
      </c>
      <c r="G100">
        <f>myjnia__4[[#This Row],[MycieStart]]-myjnia__4[[#This Row],[PrzybyłPoOtwarciu]]</f>
        <v>2</v>
      </c>
      <c r="H100" s="1" t="b">
        <f>myjnia__4[[#This Row],[CzasOczekiwania]]&gt;5</f>
        <v>0</v>
      </c>
      <c r="I100" s="1">
        <f t="shared" si="6"/>
        <v>0</v>
      </c>
    </row>
    <row r="101" spans="1:9" x14ac:dyDescent="0.25">
      <c r="A101">
        <v>10</v>
      </c>
      <c r="B101">
        <v>11</v>
      </c>
      <c r="C101" s="1" t="s">
        <v>99</v>
      </c>
      <c r="D101">
        <f t="shared" si="7"/>
        <v>750</v>
      </c>
      <c r="E101">
        <f>IF(H100,MAX(F99,D101),MAX(F100,D101))</f>
        <v>753</v>
      </c>
      <c r="F101">
        <f t="shared" si="8"/>
        <v>764</v>
      </c>
      <c r="G101">
        <f>myjnia__4[[#This Row],[MycieStart]]-myjnia__4[[#This Row],[PrzybyłPoOtwarciu]]</f>
        <v>3</v>
      </c>
      <c r="H101" s="1" t="b">
        <f>myjnia__4[[#This Row],[CzasOczekiwania]]&gt;5</f>
        <v>0</v>
      </c>
      <c r="I101" s="1">
        <f t="shared" si="6"/>
        <v>0</v>
      </c>
    </row>
    <row r="102" spans="1:9" x14ac:dyDescent="0.25">
      <c r="A102">
        <v>5</v>
      </c>
      <c r="B102">
        <v>6</v>
      </c>
      <c r="C102" s="1" t="s">
        <v>100</v>
      </c>
      <c r="D102">
        <f t="shared" si="7"/>
        <v>755</v>
      </c>
      <c r="E102">
        <f>IF(H101,MAX(F100,D102),MAX(F101,D102))</f>
        <v>764</v>
      </c>
      <c r="F102">
        <f t="shared" si="8"/>
        <v>764</v>
      </c>
      <c r="G102">
        <f>myjnia__4[[#This Row],[MycieStart]]-myjnia__4[[#This Row],[PrzybyłPoOtwarciu]]</f>
        <v>9</v>
      </c>
      <c r="H102" s="1" t="b">
        <f>myjnia__4[[#This Row],[CzasOczekiwania]]&gt;5</f>
        <v>1</v>
      </c>
      <c r="I102" s="1">
        <f t="shared" si="6"/>
        <v>1</v>
      </c>
    </row>
    <row r="103" spans="1:9" x14ac:dyDescent="0.25">
      <c r="A103">
        <v>13</v>
      </c>
      <c r="B103">
        <v>7</v>
      </c>
      <c r="C103" s="1" t="s">
        <v>101</v>
      </c>
      <c r="D103">
        <f t="shared" si="7"/>
        <v>768</v>
      </c>
      <c r="E103">
        <f>IF(H102,MAX(F101,D103),MAX(F102,D103))</f>
        <v>768</v>
      </c>
      <c r="F103">
        <f t="shared" si="8"/>
        <v>775</v>
      </c>
      <c r="G103">
        <f>myjnia__4[[#This Row],[MycieStart]]-myjnia__4[[#This Row],[PrzybyłPoOtwarciu]]</f>
        <v>0</v>
      </c>
      <c r="H103" s="1" t="b">
        <f>myjnia__4[[#This Row],[CzasOczekiwania]]&gt;5</f>
        <v>0</v>
      </c>
      <c r="I103" s="1">
        <f t="shared" si="6"/>
        <v>0</v>
      </c>
    </row>
    <row r="104" spans="1:9" x14ac:dyDescent="0.25">
      <c r="A104">
        <v>2</v>
      </c>
      <c r="B104">
        <v>9</v>
      </c>
      <c r="C104" s="1" t="s">
        <v>102</v>
      </c>
      <c r="D104">
        <f t="shared" si="7"/>
        <v>770</v>
      </c>
      <c r="E104">
        <f>IF(H103,MAX(F102,D104),MAX(F103,D104))</f>
        <v>775</v>
      </c>
      <c r="F104">
        <f t="shared" si="8"/>
        <v>784</v>
      </c>
      <c r="G104">
        <f>myjnia__4[[#This Row],[MycieStart]]-myjnia__4[[#This Row],[PrzybyłPoOtwarciu]]</f>
        <v>5</v>
      </c>
      <c r="H104" s="1" t="b">
        <f>myjnia__4[[#This Row],[CzasOczekiwania]]&gt;5</f>
        <v>0</v>
      </c>
      <c r="I104" s="1">
        <f t="shared" si="6"/>
        <v>0</v>
      </c>
    </row>
    <row r="105" spans="1:9" x14ac:dyDescent="0.25">
      <c r="A105">
        <v>9</v>
      </c>
      <c r="B105">
        <v>11</v>
      </c>
      <c r="C105" s="1" t="s">
        <v>103</v>
      </c>
      <c r="D105">
        <f t="shared" si="7"/>
        <v>779</v>
      </c>
      <c r="E105">
        <f>IF(H104,MAX(F103,D105),MAX(F104,D105))</f>
        <v>784</v>
      </c>
      <c r="F105">
        <f t="shared" si="8"/>
        <v>795</v>
      </c>
      <c r="G105">
        <f>myjnia__4[[#This Row],[MycieStart]]-myjnia__4[[#This Row],[PrzybyłPoOtwarciu]]</f>
        <v>5</v>
      </c>
      <c r="H105" s="1" t="b">
        <f>myjnia__4[[#This Row],[CzasOczekiwania]]&gt;5</f>
        <v>0</v>
      </c>
      <c r="I105" s="1">
        <f t="shared" si="6"/>
        <v>0</v>
      </c>
    </row>
    <row r="106" spans="1:9" x14ac:dyDescent="0.25">
      <c r="A106">
        <v>8</v>
      </c>
      <c r="B106">
        <v>3</v>
      </c>
      <c r="C106" s="1" t="s">
        <v>104</v>
      </c>
      <c r="D106">
        <f t="shared" si="7"/>
        <v>787</v>
      </c>
      <c r="E106">
        <f>IF(H105,MAX(F104,D106),MAX(F105,D106))</f>
        <v>795</v>
      </c>
      <c r="F106">
        <f t="shared" si="8"/>
        <v>795</v>
      </c>
      <c r="G106">
        <f>myjnia__4[[#This Row],[MycieStart]]-myjnia__4[[#This Row],[PrzybyłPoOtwarciu]]</f>
        <v>8</v>
      </c>
      <c r="H106" s="1" t="b">
        <f>myjnia__4[[#This Row],[CzasOczekiwania]]&gt;5</f>
        <v>1</v>
      </c>
      <c r="I106" s="1">
        <f t="shared" si="6"/>
        <v>1</v>
      </c>
    </row>
    <row r="107" spans="1:9" x14ac:dyDescent="0.25">
      <c r="A107">
        <v>1</v>
      </c>
      <c r="B107">
        <v>6</v>
      </c>
      <c r="C107" s="1" t="s">
        <v>105</v>
      </c>
      <c r="D107">
        <f t="shared" si="7"/>
        <v>788</v>
      </c>
      <c r="E107">
        <f>IF(H106,MAX(F105,D107),MAX(F106,D107))</f>
        <v>795</v>
      </c>
      <c r="F107">
        <f t="shared" si="8"/>
        <v>795</v>
      </c>
      <c r="G107">
        <f>myjnia__4[[#This Row],[MycieStart]]-myjnia__4[[#This Row],[PrzybyłPoOtwarciu]]</f>
        <v>7</v>
      </c>
      <c r="H107" s="1" t="b">
        <f>myjnia__4[[#This Row],[CzasOczekiwania]]&gt;5</f>
        <v>1</v>
      </c>
      <c r="I107" s="1">
        <f t="shared" si="6"/>
        <v>2</v>
      </c>
    </row>
    <row r="108" spans="1:9" x14ac:dyDescent="0.25">
      <c r="A108">
        <v>10</v>
      </c>
      <c r="B108">
        <v>9</v>
      </c>
      <c r="C108" s="1" t="s">
        <v>106</v>
      </c>
      <c r="D108">
        <f t="shared" si="7"/>
        <v>798</v>
      </c>
      <c r="E108">
        <f>IF(H107,MAX(F106,D108),MAX(F107,D108))</f>
        <v>798</v>
      </c>
      <c r="F108">
        <f t="shared" si="8"/>
        <v>807</v>
      </c>
      <c r="G108">
        <f>myjnia__4[[#This Row],[MycieStart]]-myjnia__4[[#This Row],[PrzybyłPoOtwarciu]]</f>
        <v>0</v>
      </c>
      <c r="H108" s="1" t="b">
        <f>myjnia__4[[#This Row],[CzasOczekiwania]]&gt;5</f>
        <v>0</v>
      </c>
      <c r="I108" s="1">
        <f t="shared" si="6"/>
        <v>0</v>
      </c>
    </row>
    <row r="109" spans="1:9" x14ac:dyDescent="0.25">
      <c r="A109">
        <v>2</v>
      </c>
      <c r="B109">
        <v>11</v>
      </c>
      <c r="C109" s="1" t="s">
        <v>107</v>
      </c>
      <c r="D109">
        <f t="shared" si="7"/>
        <v>800</v>
      </c>
      <c r="E109">
        <f>IF(H108,MAX(F107,D109),MAX(F108,D109))</f>
        <v>807</v>
      </c>
      <c r="F109">
        <f t="shared" si="8"/>
        <v>807</v>
      </c>
      <c r="G109">
        <f>myjnia__4[[#This Row],[MycieStart]]-myjnia__4[[#This Row],[PrzybyłPoOtwarciu]]</f>
        <v>7</v>
      </c>
      <c r="H109" s="1" t="b">
        <f>myjnia__4[[#This Row],[CzasOczekiwania]]&gt;5</f>
        <v>1</v>
      </c>
      <c r="I109" s="1">
        <f t="shared" si="6"/>
        <v>1</v>
      </c>
    </row>
    <row r="110" spans="1:9" x14ac:dyDescent="0.25">
      <c r="A110">
        <v>6</v>
      </c>
      <c r="B110">
        <v>12</v>
      </c>
      <c r="C110" s="1" t="s">
        <v>108</v>
      </c>
      <c r="D110">
        <f t="shared" si="7"/>
        <v>806</v>
      </c>
      <c r="E110">
        <f>IF(H109,MAX(F108,D110),MAX(F109,D110))</f>
        <v>807</v>
      </c>
      <c r="F110">
        <f t="shared" si="8"/>
        <v>819</v>
      </c>
      <c r="G110">
        <f>myjnia__4[[#This Row],[MycieStart]]-myjnia__4[[#This Row],[PrzybyłPoOtwarciu]]</f>
        <v>1</v>
      </c>
      <c r="H110" s="1" t="b">
        <f>myjnia__4[[#This Row],[CzasOczekiwania]]&gt;5</f>
        <v>0</v>
      </c>
      <c r="I110" s="1">
        <f t="shared" si="6"/>
        <v>0</v>
      </c>
    </row>
    <row r="111" spans="1:9" x14ac:dyDescent="0.25">
      <c r="A111">
        <v>2</v>
      </c>
      <c r="B111">
        <v>14</v>
      </c>
      <c r="C111" s="1" t="s">
        <v>109</v>
      </c>
      <c r="D111">
        <f t="shared" si="7"/>
        <v>808</v>
      </c>
      <c r="E111">
        <f>IF(H110,MAX(F109,D111),MAX(F110,D111))</f>
        <v>819</v>
      </c>
      <c r="F111">
        <f t="shared" si="8"/>
        <v>819</v>
      </c>
      <c r="G111">
        <f>myjnia__4[[#This Row],[MycieStart]]-myjnia__4[[#This Row],[PrzybyłPoOtwarciu]]</f>
        <v>11</v>
      </c>
      <c r="H111" s="1" t="b">
        <f>myjnia__4[[#This Row],[CzasOczekiwania]]&gt;5</f>
        <v>1</v>
      </c>
      <c r="I111" s="1">
        <f t="shared" si="6"/>
        <v>1</v>
      </c>
    </row>
    <row r="112" spans="1:9" x14ac:dyDescent="0.25">
      <c r="A112">
        <v>4</v>
      </c>
      <c r="B112">
        <v>2</v>
      </c>
      <c r="C112" s="1" t="s">
        <v>110</v>
      </c>
      <c r="D112">
        <f t="shared" si="7"/>
        <v>812</v>
      </c>
      <c r="E112">
        <f>IF(H111,MAX(F110,D112),MAX(F111,D112))</f>
        <v>819</v>
      </c>
      <c r="F112">
        <f t="shared" si="8"/>
        <v>819</v>
      </c>
      <c r="G112">
        <f>myjnia__4[[#This Row],[MycieStart]]-myjnia__4[[#This Row],[PrzybyłPoOtwarciu]]</f>
        <v>7</v>
      </c>
      <c r="H112" s="1" t="b">
        <f>myjnia__4[[#This Row],[CzasOczekiwania]]&gt;5</f>
        <v>1</v>
      </c>
      <c r="I112" s="1">
        <f t="shared" si="6"/>
        <v>2</v>
      </c>
    </row>
    <row r="113" spans="1:9" x14ac:dyDescent="0.25">
      <c r="A113">
        <v>9</v>
      </c>
      <c r="B113">
        <v>8</v>
      </c>
      <c r="C113" s="1" t="s">
        <v>111</v>
      </c>
      <c r="D113">
        <f t="shared" si="7"/>
        <v>821</v>
      </c>
      <c r="E113">
        <f>IF(H112,MAX(F111,D113),MAX(F112,D113))</f>
        <v>821</v>
      </c>
      <c r="F113">
        <f t="shared" si="8"/>
        <v>829</v>
      </c>
      <c r="G113">
        <f>myjnia__4[[#This Row],[MycieStart]]-myjnia__4[[#This Row],[PrzybyłPoOtwarciu]]</f>
        <v>0</v>
      </c>
      <c r="H113" s="1" t="b">
        <f>myjnia__4[[#This Row],[CzasOczekiwania]]&gt;5</f>
        <v>0</v>
      </c>
      <c r="I113" s="1">
        <f t="shared" si="6"/>
        <v>0</v>
      </c>
    </row>
    <row r="114" spans="1:9" x14ac:dyDescent="0.25">
      <c r="A114">
        <v>2</v>
      </c>
      <c r="B114">
        <v>4</v>
      </c>
      <c r="C114" s="1" t="s">
        <v>112</v>
      </c>
      <c r="D114">
        <f t="shared" si="7"/>
        <v>823</v>
      </c>
      <c r="E114">
        <f>IF(H113,MAX(F112,D114),MAX(F113,D114))</f>
        <v>829</v>
      </c>
      <c r="F114">
        <f t="shared" si="8"/>
        <v>829</v>
      </c>
      <c r="G114">
        <f>myjnia__4[[#This Row],[MycieStart]]-myjnia__4[[#This Row],[PrzybyłPoOtwarciu]]</f>
        <v>6</v>
      </c>
      <c r="H114" s="1" t="b">
        <f>myjnia__4[[#This Row],[CzasOczekiwania]]&gt;5</f>
        <v>1</v>
      </c>
      <c r="I114" s="1">
        <f t="shared" si="6"/>
        <v>1</v>
      </c>
    </row>
    <row r="115" spans="1:9" x14ac:dyDescent="0.25">
      <c r="A115">
        <v>11</v>
      </c>
      <c r="B115">
        <v>11</v>
      </c>
      <c r="C115" s="1" t="s">
        <v>113</v>
      </c>
      <c r="D115">
        <f t="shared" si="7"/>
        <v>834</v>
      </c>
      <c r="E115">
        <f>IF(H114,MAX(F113,D115),MAX(F114,D115))</f>
        <v>834</v>
      </c>
      <c r="F115">
        <f t="shared" si="8"/>
        <v>845</v>
      </c>
      <c r="G115">
        <f>myjnia__4[[#This Row],[MycieStart]]-myjnia__4[[#This Row],[PrzybyłPoOtwarciu]]</f>
        <v>0</v>
      </c>
      <c r="H115" s="1" t="b">
        <f>myjnia__4[[#This Row],[CzasOczekiwania]]&gt;5</f>
        <v>0</v>
      </c>
      <c r="I115" s="1">
        <f t="shared" si="6"/>
        <v>0</v>
      </c>
    </row>
    <row r="116" spans="1:9" x14ac:dyDescent="0.25">
      <c r="A116">
        <v>8</v>
      </c>
      <c r="B116">
        <v>1</v>
      </c>
      <c r="C116" s="1" t="s">
        <v>114</v>
      </c>
      <c r="D116">
        <f t="shared" si="7"/>
        <v>842</v>
      </c>
      <c r="E116">
        <f>IF(H115,MAX(F114,D116),MAX(F115,D116))</f>
        <v>845</v>
      </c>
      <c r="F116">
        <f t="shared" si="8"/>
        <v>846</v>
      </c>
      <c r="G116">
        <f>myjnia__4[[#This Row],[MycieStart]]-myjnia__4[[#This Row],[PrzybyłPoOtwarciu]]</f>
        <v>3</v>
      </c>
      <c r="H116" s="1" t="b">
        <f>myjnia__4[[#This Row],[CzasOczekiwania]]&gt;5</f>
        <v>0</v>
      </c>
      <c r="I116" s="1">
        <f t="shared" si="6"/>
        <v>0</v>
      </c>
    </row>
    <row r="117" spans="1:9" x14ac:dyDescent="0.25">
      <c r="A117">
        <v>13</v>
      </c>
      <c r="B117">
        <v>9</v>
      </c>
      <c r="C117" s="1" t="s">
        <v>115</v>
      </c>
      <c r="D117">
        <f t="shared" si="7"/>
        <v>855</v>
      </c>
      <c r="E117">
        <f>IF(H116,MAX(F115,D117),MAX(F116,D117))</f>
        <v>855</v>
      </c>
      <c r="F117">
        <f t="shared" si="8"/>
        <v>864</v>
      </c>
      <c r="G117">
        <f>myjnia__4[[#This Row],[MycieStart]]-myjnia__4[[#This Row],[PrzybyłPoOtwarciu]]</f>
        <v>0</v>
      </c>
      <c r="H117" s="1" t="b">
        <f>myjnia__4[[#This Row],[CzasOczekiwania]]&gt;5</f>
        <v>0</v>
      </c>
      <c r="I117" s="1">
        <f t="shared" si="6"/>
        <v>0</v>
      </c>
    </row>
    <row r="118" spans="1:9" x14ac:dyDescent="0.25">
      <c r="A118">
        <v>7</v>
      </c>
      <c r="B118">
        <v>13</v>
      </c>
      <c r="C118" s="1" t="s">
        <v>116</v>
      </c>
      <c r="D118">
        <f t="shared" si="7"/>
        <v>862</v>
      </c>
      <c r="E118">
        <f>IF(H117,MAX(F116,D118),MAX(F117,D118))</f>
        <v>864</v>
      </c>
      <c r="F118">
        <f t="shared" si="8"/>
        <v>877</v>
      </c>
      <c r="G118">
        <f>myjnia__4[[#This Row],[MycieStart]]-myjnia__4[[#This Row],[PrzybyłPoOtwarciu]]</f>
        <v>2</v>
      </c>
      <c r="H118" s="1" t="b">
        <f>myjnia__4[[#This Row],[CzasOczekiwania]]&gt;5</f>
        <v>0</v>
      </c>
      <c r="I118" s="1">
        <f t="shared" si="6"/>
        <v>0</v>
      </c>
    </row>
    <row r="119" spans="1:9" x14ac:dyDescent="0.25">
      <c r="A119">
        <v>7</v>
      </c>
      <c r="B119">
        <v>11</v>
      </c>
      <c r="C119" s="1" t="s">
        <v>117</v>
      </c>
      <c r="D119">
        <f t="shared" si="7"/>
        <v>869</v>
      </c>
      <c r="E119">
        <f>IF(H118,MAX(F117,D119),MAX(F118,D119))</f>
        <v>877</v>
      </c>
      <c r="F119">
        <f t="shared" si="8"/>
        <v>877</v>
      </c>
      <c r="G119">
        <f>myjnia__4[[#This Row],[MycieStart]]-myjnia__4[[#This Row],[PrzybyłPoOtwarciu]]</f>
        <v>8</v>
      </c>
      <c r="H119" s="1" t="b">
        <f>myjnia__4[[#This Row],[CzasOczekiwania]]&gt;5</f>
        <v>1</v>
      </c>
      <c r="I119" s="1">
        <f t="shared" si="6"/>
        <v>1</v>
      </c>
    </row>
    <row r="120" spans="1:9" x14ac:dyDescent="0.25">
      <c r="A120">
        <v>9</v>
      </c>
      <c r="B120">
        <v>11</v>
      </c>
      <c r="C120" s="1" t="s">
        <v>118</v>
      </c>
      <c r="D120">
        <f t="shared" si="7"/>
        <v>878</v>
      </c>
      <c r="E120">
        <f>IF(H119,MAX(F118,D120),MAX(F119,D120))</f>
        <v>878</v>
      </c>
      <c r="F120">
        <f t="shared" si="8"/>
        <v>889</v>
      </c>
      <c r="G120">
        <f>myjnia__4[[#This Row],[MycieStart]]-myjnia__4[[#This Row],[PrzybyłPoOtwarciu]]</f>
        <v>0</v>
      </c>
      <c r="H120" s="1" t="b">
        <f>myjnia__4[[#This Row],[CzasOczekiwania]]&gt;5</f>
        <v>0</v>
      </c>
      <c r="I120" s="1">
        <f t="shared" si="6"/>
        <v>0</v>
      </c>
    </row>
    <row r="121" spans="1:9" x14ac:dyDescent="0.25">
      <c r="A121">
        <v>6</v>
      </c>
      <c r="B121">
        <v>1</v>
      </c>
      <c r="C121" s="1" t="s">
        <v>119</v>
      </c>
      <c r="D121">
        <f t="shared" si="7"/>
        <v>884</v>
      </c>
      <c r="E121">
        <f>IF(H120,MAX(F119,D121),MAX(F120,D121))</f>
        <v>889</v>
      </c>
      <c r="F121">
        <f t="shared" si="8"/>
        <v>890</v>
      </c>
      <c r="G121">
        <f>myjnia__4[[#This Row],[MycieStart]]-myjnia__4[[#This Row],[PrzybyłPoOtwarciu]]</f>
        <v>5</v>
      </c>
      <c r="H121" s="1" t="b">
        <f>myjnia__4[[#This Row],[CzasOczekiwania]]&gt;5</f>
        <v>0</v>
      </c>
      <c r="I121" s="1">
        <f t="shared" si="6"/>
        <v>0</v>
      </c>
    </row>
    <row r="122" spans="1:9" x14ac:dyDescent="0.25">
      <c r="A122">
        <v>14</v>
      </c>
      <c r="B122">
        <v>6</v>
      </c>
      <c r="C122" s="1" t="s">
        <v>120</v>
      </c>
      <c r="D122">
        <f t="shared" si="7"/>
        <v>898</v>
      </c>
      <c r="E122">
        <f>IF(H121,MAX(F120,D122),MAX(F121,D122))</f>
        <v>898</v>
      </c>
      <c r="F122">
        <f t="shared" si="8"/>
        <v>904</v>
      </c>
      <c r="G122">
        <f>myjnia__4[[#This Row],[MycieStart]]-myjnia__4[[#This Row],[PrzybyłPoOtwarciu]]</f>
        <v>0</v>
      </c>
      <c r="H122" s="1" t="b">
        <f>myjnia__4[[#This Row],[CzasOczekiwania]]&gt;5</f>
        <v>0</v>
      </c>
      <c r="I122" s="1">
        <f t="shared" si="6"/>
        <v>0</v>
      </c>
    </row>
    <row r="123" spans="1:9" x14ac:dyDescent="0.25">
      <c r="A123">
        <v>14</v>
      </c>
      <c r="B123">
        <v>10</v>
      </c>
      <c r="C123" s="1" t="s">
        <v>121</v>
      </c>
      <c r="D123">
        <f t="shared" si="7"/>
        <v>912</v>
      </c>
      <c r="E123">
        <f>IF(H122,MAX(F121,D123),MAX(F122,D123))</f>
        <v>912</v>
      </c>
      <c r="F123">
        <f t="shared" si="8"/>
        <v>922</v>
      </c>
      <c r="G123">
        <f>myjnia__4[[#This Row],[MycieStart]]-myjnia__4[[#This Row],[PrzybyłPoOtwarciu]]</f>
        <v>0</v>
      </c>
      <c r="H123" s="1" t="b">
        <f>myjnia__4[[#This Row],[CzasOczekiwania]]&gt;5</f>
        <v>0</v>
      </c>
      <c r="I123" s="1">
        <f t="shared" si="6"/>
        <v>0</v>
      </c>
    </row>
    <row r="124" spans="1:9" x14ac:dyDescent="0.25">
      <c r="A124">
        <v>7</v>
      </c>
      <c r="B124">
        <v>7</v>
      </c>
      <c r="C124" s="1" t="s">
        <v>122</v>
      </c>
      <c r="D124">
        <f t="shared" si="7"/>
        <v>919</v>
      </c>
      <c r="E124">
        <f>IF(H123,MAX(F122,D124),MAX(F123,D124))</f>
        <v>922</v>
      </c>
      <c r="F124">
        <f t="shared" si="8"/>
        <v>929</v>
      </c>
      <c r="G124">
        <f>myjnia__4[[#This Row],[MycieStart]]-myjnia__4[[#This Row],[PrzybyłPoOtwarciu]]</f>
        <v>3</v>
      </c>
      <c r="H124" s="1" t="b">
        <f>myjnia__4[[#This Row],[CzasOczekiwania]]&gt;5</f>
        <v>0</v>
      </c>
      <c r="I124" s="1">
        <f t="shared" si="6"/>
        <v>0</v>
      </c>
    </row>
    <row r="125" spans="1:9" x14ac:dyDescent="0.25">
      <c r="A125">
        <v>11</v>
      </c>
      <c r="B125">
        <v>1</v>
      </c>
      <c r="C125" s="1" t="s">
        <v>123</v>
      </c>
      <c r="D125">
        <f t="shared" si="7"/>
        <v>930</v>
      </c>
      <c r="E125">
        <f>IF(H124,MAX(F123,D125),MAX(F124,D125))</f>
        <v>930</v>
      </c>
      <c r="F125">
        <f t="shared" si="8"/>
        <v>931</v>
      </c>
      <c r="G125">
        <f>myjnia__4[[#This Row],[MycieStart]]-myjnia__4[[#This Row],[PrzybyłPoOtwarciu]]</f>
        <v>0</v>
      </c>
      <c r="H125" s="1" t="b">
        <f>myjnia__4[[#This Row],[CzasOczekiwania]]&gt;5</f>
        <v>0</v>
      </c>
      <c r="I125" s="1">
        <f t="shared" si="6"/>
        <v>0</v>
      </c>
    </row>
    <row r="126" spans="1:9" x14ac:dyDescent="0.25">
      <c r="A126">
        <v>11</v>
      </c>
      <c r="B126">
        <v>3</v>
      </c>
      <c r="C126" s="1" t="s">
        <v>124</v>
      </c>
      <c r="D126">
        <f t="shared" si="7"/>
        <v>941</v>
      </c>
      <c r="E126">
        <f>IF(H125,MAX(F124,D126),MAX(F125,D126))</f>
        <v>941</v>
      </c>
      <c r="F126">
        <f t="shared" si="8"/>
        <v>944</v>
      </c>
      <c r="G126">
        <f>myjnia__4[[#This Row],[MycieStart]]-myjnia__4[[#This Row],[PrzybyłPoOtwarciu]]</f>
        <v>0</v>
      </c>
      <c r="H126" s="1" t="b">
        <f>myjnia__4[[#This Row],[CzasOczekiwania]]&gt;5</f>
        <v>0</v>
      </c>
      <c r="I126" s="1">
        <f t="shared" si="6"/>
        <v>0</v>
      </c>
    </row>
    <row r="127" spans="1:9" x14ac:dyDescent="0.25">
      <c r="A127">
        <v>11</v>
      </c>
      <c r="B127">
        <v>2</v>
      </c>
      <c r="C127" s="1" t="s">
        <v>125</v>
      </c>
      <c r="D127">
        <f t="shared" si="7"/>
        <v>952</v>
      </c>
      <c r="E127">
        <f>IF(H126,MAX(F125,D127),MAX(F126,D127))</f>
        <v>952</v>
      </c>
      <c r="F127">
        <f t="shared" si="8"/>
        <v>954</v>
      </c>
      <c r="G127">
        <f>myjnia__4[[#This Row],[MycieStart]]-myjnia__4[[#This Row],[PrzybyłPoOtwarciu]]</f>
        <v>0</v>
      </c>
      <c r="H127" s="1" t="b">
        <f>myjnia__4[[#This Row],[CzasOczekiwania]]&gt;5</f>
        <v>0</v>
      </c>
      <c r="I127" s="1">
        <f t="shared" si="6"/>
        <v>0</v>
      </c>
    </row>
    <row r="128" spans="1:9" x14ac:dyDescent="0.25">
      <c r="A128">
        <v>12</v>
      </c>
      <c r="B128">
        <v>2</v>
      </c>
      <c r="C128" s="1" t="s">
        <v>126</v>
      </c>
      <c r="D128">
        <f t="shared" si="7"/>
        <v>964</v>
      </c>
      <c r="E128">
        <f>IF(H127,MAX(F126,D128),MAX(F127,D128))</f>
        <v>964</v>
      </c>
      <c r="F128">
        <f t="shared" si="8"/>
        <v>966</v>
      </c>
      <c r="G128">
        <f>myjnia__4[[#This Row],[MycieStart]]-myjnia__4[[#This Row],[PrzybyłPoOtwarciu]]</f>
        <v>0</v>
      </c>
      <c r="H128" s="1" t="b">
        <f>myjnia__4[[#This Row],[CzasOczekiwania]]&gt;5</f>
        <v>0</v>
      </c>
      <c r="I128" s="1">
        <f t="shared" si="6"/>
        <v>0</v>
      </c>
    </row>
    <row r="129" spans="1:9" x14ac:dyDescent="0.25">
      <c r="A129">
        <v>3</v>
      </c>
      <c r="B129">
        <v>14</v>
      </c>
      <c r="C129" s="1" t="s">
        <v>127</v>
      </c>
      <c r="D129">
        <f t="shared" si="7"/>
        <v>967</v>
      </c>
      <c r="E129">
        <f>IF(H128,MAX(F127,D129),MAX(F128,D129))</f>
        <v>967</v>
      </c>
      <c r="F129">
        <f t="shared" si="8"/>
        <v>981</v>
      </c>
      <c r="G129">
        <f>myjnia__4[[#This Row],[MycieStart]]-myjnia__4[[#This Row],[PrzybyłPoOtwarciu]]</f>
        <v>0</v>
      </c>
      <c r="H129" s="1" t="b">
        <f>myjnia__4[[#This Row],[CzasOczekiwania]]&gt;5</f>
        <v>0</v>
      </c>
      <c r="I129" s="1">
        <f t="shared" si="6"/>
        <v>0</v>
      </c>
    </row>
    <row r="130" spans="1:9" x14ac:dyDescent="0.25">
      <c r="A130">
        <v>3</v>
      </c>
      <c r="B130">
        <v>6</v>
      </c>
      <c r="C130" s="1" t="s">
        <v>128</v>
      </c>
      <c r="D130">
        <f t="shared" si="7"/>
        <v>970</v>
      </c>
      <c r="E130">
        <f>IF(H129,MAX(F128,D130),MAX(F129,D130))</f>
        <v>981</v>
      </c>
      <c r="F130">
        <f t="shared" ref="F130:F161" si="9">IF(G130&gt;5,F129,E130+B130)</f>
        <v>981</v>
      </c>
      <c r="G130">
        <f>myjnia__4[[#This Row],[MycieStart]]-myjnia__4[[#This Row],[PrzybyłPoOtwarciu]]</f>
        <v>11</v>
      </c>
      <c r="H130" s="1" t="b">
        <f>myjnia__4[[#This Row],[CzasOczekiwania]]&gt;5</f>
        <v>1</v>
      </c>
      <c r="I130" s="1">
        <f t="shared" si="6"/>
        <v>1</v>
      </c>
    </row>
    <row r="131" spans="1:9" x14ac:dyDescent="0.25">
      <c r="A131">
        <v>12</v>
      </c>
      <c r="B131">
        <v>2</v>
      </c>
      <c r="C131" s="1" t="s">
        <v>129</v>
      </c>
      <c r="D131">
        <f t="shared" si="7"/>
        <v>982</v>
      </c>
      <c r="E131">
        <f>IF(H130,MAX(F129,D131),MAX(F130,D131))</f>
        <v>982</v>
      </c>
      <c r="F131">
        <f t="shared" si="9"/>
        <v>984</v>
      </c>
      <c r="G131">
        <f>myjnia__4[[#This Row],[MycieStart]]-myjnia__4[[#This Row],[PrzybyłPoOtwarciu]]</f>
        <v>0</v>
      </c>
      <c r="H131" s="1" t="b">
        <f>myjnia__4[[#This Row],[CzasOczekiwania]]&gt;5</f>
        <v>0</v>
      </c>
      <c r="I131" s="1">
        <f t="shared" si="6"/>
        <v>0</v>
      </c>
    </row>
    <row r="132" spans="1:9" x14ac:dyDescent="0.25">
      <c r="A132">
        <v>7</v>
      </c>
      <c r="B132">
        <v>8</v>
      </c>
      <c r="C132" s="1" t="s">
        <v>130</v>
      </c>
      <c r="D132">
        <f t="shared" si="7"/>
        <v>989</v>
      </c>
      <c r="E132">
        <f>IF(H131,MAX(F130,D132),MAX(F131,D132))</f>
        <v>989</v>
      </c>
      <c r="F132">
        <f t="shared" si="9"/>
        <v>997</v>
      </c>
      <c r="G132">
        <f>myjnia__4[[#This Row],[MycieStart]]-myjnia__4[[#This Row],[PrzybyłPoOtwarciu]]</f>
        <v>0</v>
      </c>
      <c r="H132" s="1" t="b">
        <f>myjnia__4[[#This Row],[CzasOczekiwania]]&gt;5</f>
        <v>0</v>
      </c>
      <c r="I132" s="1">
        <f t="shared" si="6"/>
        <v>0</v>
      </c>
    </row>
    <row r="133" spans="1:9" x14ac:dyDescent="0.25">
      <c r="A133">
        <v>10</v>
      </c>
      <c r="B133">
        <v>12</v>
      </c>
      <c r="C133" s="1" t="s">
        <v>131</v>
      </c>
      <c r="D133">
        <f t="shared" si="7"/>
        <v>999</v>
      </c>
      <c r="E133">
        <f>IF(H132,MAX(F131,D133),MAX(F132,D133))</f>
        <v>999</v>
      </c>
      <c r="F133">
        <f t="shared" si="9"/>
        <v>1011</v>
      </c>
      <c r="G133">
        <f>myjnia__4[[#This Row],[MycieStart]]-myjnia__4[[#This Row],[PrzybyłPoOtwarciu]]</f>
        <v>0</v>
      </c>
      <c r="H133" s="1" t="b">
        <f>myjnia__4[[#This Row],[CzasOczekiwania]]&gt;5</f>
        <v>0</v>
      </c>
      <c r="I133" s="1">
        <f t="shared" ref="I133:I145" si="10">IF(H133, I132 + 1, 0)</f>
        <v>0</v>
      </c>
    </row>
    <row r="134" spans="1:9" x14ac:dyDescent="0.25">
      <c r="A134">
        <v>2</v>
      </c>
      <c r="B134">
        <v>14</v>
      </c>
      <c r="C134" s="1" t="s">
        <v>132</v>
      </c>
      <c r="D134">
        <f t="shared" si="7"/>
        <v>1001</v>
      </c>
      <c r="E134">
        <f>IF(H133,MAX(F132,D134),MAX(F133,D134))</f>
        <v>1011</v>
      </c>
      <c r="F134">
        <f t="shared" si="9"/>
        <v>1011</v>
      </c>
      <c r="G134">
        <f>myjnia__4[[#This Row],[MycieStart]]-myjnia__4[[#This Row],[PrzybyłPoOtwarciu]]</f>
        <v>10</v>
      </c>
      <c r="H134" s="1" t="b">
        <f>myjnia__4[[#This Row],[CzasOczekiwania]]&gt;5</f>
        <v>1</v>
      </c>
      <c r="I134" s="1">
        <f t="shared" si="10"/>
        <v>1</v>
      </c>
    </row>
    <row r="135" spans="1:9" x14ac:dyDescent="0.25">
      <c r="A135">
        <v>14</v>
      </c>
      <c r="B135">
        <v>11</v>
      </c>
      <c r="C135" s="1" t="s">
        <v>133</v>
      </c>
      <c r="D135">
        <f t="shared" si="7"/>
        <v>1015</v>
      </c>
      <c r="E135">
        <f>IF(H134,MAX(F133,D135),MAX(F134,D135))</f>
        <v>1015</v>
      </c>
      <c r="F135">
        <f t="shared" si="9"/>
        <v>1026</v>
      </c>
      <c r="G135">
        <f>myjnia__4[[#This Row],[MycieStart]]-myjnia__4[[#This Row],[PrzybyłPoOtwarciu]]</f>
        <v>0</v>
      </c>
      <c r="H135" s="1" t="b">
        <f>myjnia__4[[#This Row],[CzasOczekiwania]]&gt;5</f>
        <v>0</v>
      </c>
      <c r="I135" s="1">
        <f t="shared" si="10"/>
        <v>0</v>
      </c>
    </row>
    <row r="136" spans="1:9" x14ac:dyDescent="0.25">
      <c r="A136">
        <v>9</v>
      </c>
      <c r="B136">
        <v>10</v>
      </c>
      <c r="C136" s="1" t="s">
        <v>134</v>
      </c>
      <c r="D136">
        <f t="shared" si="7"/>
        <v>1024</v>
      </c>
      <c r="E136">
        <f>IF(H135,MAX(F134,D136),MAX(F135,D136))</f>
        <v>1026</v>
      </c>
      <c r="F136">
        <f t="shared" si="9"/>
        <v>1036</v>
      </c>
      <c r="G136">
        <f>myjnia__4[[#This Row],[MycieStart]]-myjnia__4[[#This Row],[PrzybyłPoOtwarciu]]</f>
        <v>2</v>
      </c>
      <c r="H136" s="1" t="b">
        <f>myjnia__4[[#This Row],[CzasOczekiwania]]&gt;5</f>
        <v>0</v>
      </c>
      <c r="I136" s="1">
        <f t="shared" si="10"/>
        <v>0</v>
      </c>
    </row>
    <row r="137" spans="1:9" x14ac:dyDescent="0.25">
      <c r="A137">
        <v>2</v>
      </c>
      <c r="B137">
        <v>14</v>
      </c>
      <c r="C137" s="1" t="s">
        <v>135</v>
      </c>
      <c r="D137">
        <f t="shared" si="7"/>
        <v>1026</v>
      </c>
      <c r="E137">
        <f>IF(H136,MAX(F135,D137),MAX(F136,D137))</f>
        <v>1036</v>
      </c>
      <c r="F137">
        <f t="shared" si="9"/>
        <v>1036</v>
      </c>
      <c r="G137">
        <f>myjnia__4[[#This Row],[MycieStart]]-myjnia__4[[#This Row],[PrzybyłPoOtwarciu]]</f>
        <v>10</v>
      </c>
      <c r="H137" s="1" t="b">
        <f>myjnia__4[[#This Row],[CzasOczekiwania]]&gt;5</f>
        <v>1</v>
      </c>
      <c r="I137" s="1">
        <f t="shared" si="10"/>
        <v>1</v>
      </c>
    </row>
    <row r="138" spans="1:9" x14ac:dyDescent="0.25">
      <c r="A138">
        <v>11</v>
      </c>
      <c r="B138">
        <v>3</v>
      </c>
      <c r="C138" s="1" t="s">
        <v>136</v>
      </c>
      <c r="D138">
        <f t="shared" ref="D138:D145" si="11">A138+D137</f>
        <v>1037</v>
      </c>
      <c r="E138">
        <f>IF(H137,MAX(F136,D138),MAX(F137,D138))</f>
        <v>1037</v>
      </c>
      <c r="F138">
        <f t="shared" si="9"/>
        <v>1040</v>
      </c>
      <c r="G138">
        <f>myjnia__4[[#This Row],[MycieStart]]-myjnia__4[[#This Row],[PrzybyłPoOtwarciu]]</f>
        <v>0</v>
      </c>
      <c r="H138" s="1" t="b">
        <f>myjnia__4[[#This Row],[CzasOczekiwania]]&gt;5</f>
        <v>0</v>
      </c>
      <c r="I138" s="1">
        <f t="shared" si="10"/>
        <v>0</v>
      </c>
    </row>
    <row r="139" spans="1:9" x14ac:dyDescent="0.25">
      <c r="A139">
        <v>2</v>
      </c>
      <c r="B139">
        <v>1</v>
      </c>
      <c r="C139" s="1" t="s">
        <v>137</v>
      </c>
      <c r="D139">
        <f t="shared" si="11"/>
        <v>1039</v>
      </c>
      <c r="E139">
        <f>IF(H138,MAX(F137,D139),MAX(F138,D139))</f>
        <v>1040</v>
      </c>
      <c r="F139">
        <f t="shared" si="9"/>
        <v>1041</v>
      </c>
      <c r="G139">
        <f>myjnia__4[[#This Row],[MycieStart]]-myjnia__4[[#This Row],[PrzybyłPoOtwarciu]]</f>
        <v>1</v>
      </c>
      <c r="H139" s="1" t="b">
        <f>myjnia__4[[#This Row],[CzasOczekiwania]]&gt;5</f>
        <v>0</v>
      </c>
      <c r="I139" s="1">
        <f t="shared" si="10"/>
        <v>0</v>
      </c>
    </row>
    <row r="140" spans="1:9" x14ac:dyDescent="0.25">
      <c r="A140">
        <v>14</v>
      </c>
      <c r="B140">
        <v>3</v>
      </c>
      <c r="C140" s="1" t="s">
        <v>138</v>
      </c>
      <c r="D140">
        <f t="shared" si="11"/>
        <v>1053</v>
      </c>
      <c r="E140">
        <f>IF(H139,MAX(F138,D140),MAX(F139,D140))</f>
        <v>1053</v>
      </c>
      <c r="F140">
        <f t="shared" si="9"/>
        <v>1056</v>
      </c>
      <c r="G140">
        <f>myjnia__4[[#This Row],[MycieStart]]-myjnia__4[[#This Row],[PrzybyłPoOtwarciu]]</f>
        <v>0</v>
      </c>
      <c r="H140" s="1" t="b">
        <f>myjnia__4[[#This Row],[CzasOczekiwania]]&gt;5</f>
        <v>0</v>
      </c>
      <c r="I140" s="1">
        <f t="shared" si="10"/>
        <v>0</v>
      </c>
    </row>
    <row r="141" spans="1:9" x14ac:dyDescent="0.25">
      <c r="A141">
        <v>6</v>
      </c>
      <c r="B141">
        <v>6</v>
      </c>
      <c r="C141" s="1" t="s">
        <v>139</v>
      </c>
      <c r="D141">
        <f t="shared" si="11"/>
        <v>1059</v>
      </c>
      <c r="E141">
        <f>IF(H140,MAX(F139,D141),MAX(F140,D141))</f>
        <v>1059</v>
      </c>
      <c r="F141">
        <f t="shared" si="9"/>
        <v>1065</v>
      </c>
      <c r="G141">
        <f>myjnia__4[[#This Row],[MycieStart]]-myjnia__4[[#This Row],[PrzybyłPoOtwarciu]]</f>
        <v>0</v>
      </c>
      <c r="H141" s="1" t="b">
        <f>myjnia__4[[#This Row],[CzasOczekiwania]]&gt;5</f>
        <v>0</v>
      </c>
      <c r="I141" s="1">
        <f t="shared" si="10"/>
        <v>0</v>
      </c>
    </row>
    <row r="142" spans="1:9" x14ac:dyDescent="0.25">
      <c r="A142">
        <v>5</v>
      </c>
      <c r="B142">
        <v>14</v>
      </c>
      <c r="C142" s="1" t="s">
        <v>140</v>
      </c>
      <c r="D142">
        <f t="shared" si="11"/>
        <v>1064</v>
      </c>
      <c r="E142">
        <f>IF(H141,MAX(F140,D142),MAX(F141,D142))</f>
        <v>1065</v>
      </c>
      <c r="F142">
        <f t="shared" si="9"/>
        <v>1079</v>
      </c>
      <c r="G142">
        <f>myjnia__4[[#This Row],[MycieStart]]-myjnia__4[[#This Row],[PrzybyłPoOtwarciu]]</f>
        <v>1</v>
      </c>
      <c r="H142" s="1" t="b">
        <f>myjnia__4[[#This Row],[CzasOczekiwania]]&gt;5</f>
        <v>0</v>
      </c>
      <c r="I142" s="1">
        <f t="shared" si="10"/>
        <v>0</v>
      </c>
    </row>
    <row r="143" spans="1:9" x14ac:dyDescent="0.25">
      <c r="A143">
        <v>2</v>
      </c>
      <c r="B143">
        <v>8</v>
      </c>
      <c r="C143" s="1" t="s">
        <v>141</v>
      </c>
      <c r="D143">
        <f t="shared" si="11"/>
        <v>1066</v>
      </c>
      <c r="E143">
        <f>IF(H142,MAX(F141,D143),MAX(F142,D143))</f>
        <v>1079</v>
      </c>
      <c r="F143">
        <f t="shared" si="9"/>
        <v>1079</v>
      </c>
      <c r="G143">
        <f>myjnia__4[[#This Row],[MycieStart]]-myjnia__4[[#This Row],[PrzybyłPoOtwarciu]]</f>
        <v>13</v>
      </c>
      <c r="H143" s="1" t="b">
        <f>myjnia__4[[#This Row],[CzasOczekiwania]]&gt;5</f>
        <v>1</v>
      </c>
      <c r="I143" s="1">
        <f t="shared" si="10"/>
        <v>1</v>
      </c>
    </row>
    <row r="144" spans="1:9" x14ac:dyDescent="0.25">
      <c r="A144">
        <v>10</v>
      </c>
      <c r="B144">
        <v>15</v>
      </c>
      <c r="C144" s="1" t="s">
        <v>142</v>
      </c>
      <c r="D144">
        <f t="shared" si="11"/>
        <v>1076</v>
      </c>
      <c r="E144">
        <f>IF(H143,MAX(F142,D144),MAX(F143,D144))</f>
        <v>1079</v>
      </c>
      <c r="F144">
        <f t="shared" si="9"/>
        <v>1094</v>
      </c>
      <c r="G144">
        <f>myjnia__4[[#This Row],[MycieStart]]-myjnia__4[[#This Row],[PrzybyłPoOtwarciu]]</f>
        <v>3</v>
      </c>
      <c r="H144" s="1" t="b">
        <f>myjnia__4[[#This Row],[CzasOczekiwania]]&gt;5</f>
        <v>0</v>
      </c>
      <c r="I144" s="1">
        <f t="shared" si="10"/>
        <v>0</v>
      </c>
    </row>
    <row r="145" spans="1:9" x14ac:dyDescent="0.25">
      <c r="A145">
        <v>3</v>
      </c>
      <c r="B145">
        <v>15</v>
      </c>
      <c r="C145" s="1" t="s">
        <v>143</v>
      </c>
      <c r="D145">
        <f t="shared" si="11"/>
        <v>1079</v>
      </c>
      <c r="E145">
        <f>IF(H144,MAX(F143,D145),MAX(F144,D145))</f>
        <v>1094</v>
      </c>
      <c r="F145">
        <f t="shared" si="9"/>
        <v>1094</v>
      </c>
      <c r="G145">
        <f>myjnia__4[[#This Row],[MycieStart]]-myjnia__4[[#This Row],[PrzybyłPoOtwarciu]]</f>
        <v>15</v>
      </c>
      <c r="H145" s="1" t="b">
        <f>myjnia__4[[#This Row],[CzasOczekiwania]]&gt;5</f>
        <v>1</v>
      </c>
      <c r="I145" s="1">
        <f t="shared" si="10"/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8 1 4 r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8 1 4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e K 1 g n c 6 c H W Q E A A D 4 G A A A T A B w A R m 9 y b X V s Y X M v U 2 V j d G l v b j E u b S C i G A A o o B Q A A A A A A A A A A A A A A A A A A A A A A A A A A A D t k U 1 r w j A Y x + + F f o c Q L y 2 U o t X t M O l B W g c 7 K J v W y 5 Y x Y v p s R t u k N O m w i p d 9 p Z 1 2 H n 6 v V T v 2 A u 4 0 G D u Y S 1 5 + D 3 m e P z 8 F T H M p 0 L j e W 1 3 T M A 0 1 o z n E K C 3 n g l P k o w S 0 a a B q b V / y 1 + d 4 + y S r x 0 A 9 u q F k R Q p C W + c 8 A T e Q Q l c X Z e H g j E w U 5 I q M p O I F C U E t t M y I Y j M p k 7 t Y M k U G v W g y 6 h E u 7 m W e U l 0 u K E l 4 x o F 5 T a 9 J w t 6 w T + r + r l 5 q b D s 3 I S Q 8 5 R p y H 3 e x g w K Z F K l Q f t t B f c F k z M W D 3 / J O m g 6 6 K q S G s S 4 T 8 D + P 7 l A K u L W d O k c D X 6 c c R B V Y I l 1 m u I o T 0 W l V F e V U q N 1 E 9 f d R m Y G y P l I 7 6 z U O V l R d 5 q t y W j J O q z k u h D 7 t u L v C j Y N q P D i M R j A H p X P K 5 j t Y t Q W k Y a k 3 G 9 s 0 u D g 8 2 F c d D f w u x P J s f L T y 3 c o e t A 7 4 2 A P v J 9 D + p Y n 2 0 c Q / M d E 5 m v h 7 E 2 9 Q S w E C L Q A U A A I A C A D z X i t Y Y i 9 t 5 a Q A A A D 2 A A A A E g A A A A A A A A A A A A A A A A A A A A A A Q 2 9 u Z m l n L 1 B h Y 2 t h Z 2 U u e G 1 s U E s B A i 0 A F A A C A A g A 8 1 4 r W A / K 6 a u k A A A A 6 Q A A A B M A A A A A A A A A A A A A A A A A 8 A A A A F t D b 2 5 0 Z W 5 0 X 1 R 5 c G V z X S 5 4 b W x Q S w E C L Q A U A A I A C A D z X i t Y J 3 O n B 1 k B A A A + B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H Q A A A A A A A G Q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i Z T d j M j M t N z E y Z S 0 0 Z W Q 4 L T l l Y 2 I t N j A x O T U 2 M W V l M 2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F U M T A 6 M z E 6 M z A u M T U 0 M T g 4 M V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t e W p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k Y T U x O D I 2 L T Q x N D A t N D M 2 O C 0 4 Y j U 2 L T M z M z F l M j h i M z c 5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e W p u a W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x V D E w O j M x O j Q 3 L j E x N D I 5 N z J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A o M i k v Q X V 0 b 1 J l b W 9 2 Z W R D b 2 x 1 b W 5 z M S 5 7 Q 2 9 s d W 1 u M S w w f S Z x d W 9 0 O y w m c X V v d D t T Z W N 0 a W 9 u M S 9 t e W p u a W E g K D I p L 0 F 1 d G 9 S Z W 1 v d m V k Q 2 9 s d W 1 u c z E u e 0 N v b H V t b j I s M X 0 m c X V v d D s s J n F 1 b 3 Q 7 U 2 V j d G l v b j E v b X l q b m l h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A o M i k v Q X V 0 b 1 J l b W 9 2 Z W R D b 2 x 1 b W 5 z M S 5 7 Q 2 9 s d W 1 u M S w w f S Z x d W 9 0 O y w m c X V v d D t T Z W N 0 a W 9 u M S 9 t e W p u a W E g K D I p L 0 F 1 d G 9 S Z W 1 v d m V k Q 2 9 s d W 1 u c z E u e 0 N v b H V t b j I s M X 0 m c X V v d D s s J n F 1 b 3 Q 7 U 2 V j d G l v b j E v b X l q b m l h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W p u a W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l M m U y Z T l m L T h j N j M t N G V k Z S 0 4 M z k y L W N m Y T N j Z W J k Y W Y 2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e W p u a W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x V D E w O j Q y O j A w L j k w N T E y M z J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A o M y k v Q X V 0 b 1 J l b W 9 2 Z W R D b 2 x 1 b W 5 z M S 5 7 Q 2 9 s d W 1 u M S w w f S Z x d W 9 0 O y w m c X V v d D t T Z W N 0 a W 9 u M S 9 t e W p u a W E g K D M p L 0 F 1 d G 9 S Z W 1 v d m V k Q 2 9 s d W 1 u c z E u e 0 N v b H V t b j I s M X 0 m c X V v d D s s J n F 1 b 3 Q 7 U 2 V j d G l v b j E v b X l q b m l h I C g z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A o M y k v Q X V 0 b 1 J l b W 9 2 Z W R D b 2 x 1 b W 5 z M S 5 7 Q 2 9 s d W 1 u M S w w f S Z x d W 9 0 O y w m c X V v d D t T Z W N 0 a W 9 u M S 9 t e W p u a W E g K D M p L 0 F 1 d G 9 S Z W 1 v d m V k Q 2 9 s d W 1 u c z E u e 0 N v b H V t b j I s M X 0 m c X V v d D s s J n F 1 b 3 Q 7 U 2 V j d G l v b j E v b X l q b m l h I C g z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W p u a W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4 N W Y 0 N W Q 3 L T F l M D M t N D F h O C 0 4 Z W F l L T Y w Z G I 1 Z j A z M D M 1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e W p u a W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x V D E w O j U 1 O j M 5 L j Y y M T k 3 N j F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A o N C k v Q X V 0 b 1 J l b W 9 2 Z W R D b 2 x 1 b W 5 z M S 5 7 Q 2 9 s d W 1 u M S w w f S Z x d W 9 0 O y w m c X V v d D t T Z W N 0 a W 9 u M S 9 t e W p u a W E g K D Q p L 0 F 1 d G 9 S Z W 1 v d m V k Q 2 9 s d W 1 u c z E u e 0 N v b H V t b j I s M X 0 m c X V v d D s s J n F 1 b 3 Q 7 U 2 V j d G l v b j E v b X l q b m l h I C g 0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A o N C k v Q X V 0 b 1 J l b W 9 2 Z W R D b 2 x 1 b W 5 z M S 5 7 Q 2 9 s d W 1 u M S w w f S Z x d W 9 0 O y w m c X V v d D t T Z W N 0 a W 9 u M S 9 t e W p u a W E g K D Q p L 0 F 1 d G 9 S Z W 1 v d m V k Q 2 9 s d W 1 u c z E u e 0 N v b H V t b j I s M X 0 m c X V v d D s s J n F 1 b 3 Q 7 U 2 V j d G l v b j E v b X l q b m l h I C g 0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W p u a W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k x R Y j H H c T J T L 6 n b N n h j n A A A A A A I A A A A A A B B m A A A A A Q A A I A A A A H H 4 u e Y X f T I m w X 4 f P J h M p p K 2 c f P P O I a X y j N Z Y 0 B T E 8 o L A A A A A A 6 A A A A A A g A A I A A A A A M Q U K 9 X D 2 z 9 P b V u N x g L A y p R S h w x p j k T D 8 K P O j R N a O x h U A A A A G L 0 f T + d R S M A E o 4 D 4 K 1 W p N / c + 6 t / k k X 1 0 y W X T d u 4 f h 7 L S 3 2 / y s u n z 5 M G d h W F 4 X v G Q P f V K s R W K 1 K C N f 7 E d b f A O H k o X s j X 2 G v S Y h u j o U 9 9 4 a X Y Q A A A A D C F L c h V W Q W 6 p b 0 T k f J j J K C M 5 e B D v U / c q F 8 T / K T U j Q f n J d K u H B T t W w c z 9 F I N s j a 3 6 v G p t g Z j s T b d Z V z / j t P d G J Y = < / D a t a M a s h u p > 
</file>

<file path=customXml/itemProps1.xml><?xml version="1.0" encoding="utf-8"?>
<ds:datastoreItem xmlns:ds="http://schemas.openxmlformats.org/officeDocument/2006/customXml" ds:itemID="{EB6E3067-BB2B-4B47-BAA6-B88E69AE51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 1,2</vt:lpstr>
      <vt:lpstr>myjnia</vt:lpstr>
      <vt:lpstr>zad 3,4</vt:lpstr>
      <vt:lpstr>zad 5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2024-01-11T11:32:35Z</dcterms:modified>
</cp:coreProperties>
</file>