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8\"/>
    </mc:Choice>
  </mc:AlternateContent>
  <xr:revisionPtr revIDLastSave="0" documentId="13_ncr:1_{97CCBC88-D93A-4066-BE15-296B826630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zadani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E2" i="2" s="1"/>
  <c r="F2" i="2" s="1"/>
  <c r="H2" i="2" s="1"/>
  <c r="S5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S3" i="1"/>
  <c r="S2" i="1"/>
  <c r="F3" i="1"/>
  <c r="F2" i="1"/>
  <c r="G2" i="1" s="1"/>
  <c r="E3" i="1" s="1"/>
  <c r="E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C4" i="1"/>
  <c r="C5" i="1"/>
  <c r="C2" i="1"/>
  <c r="G2" i="2" l="1"/>
  <c r="E3" i="2" s="1"/>
  <c r="G3" i="1"/>
  <c r="E4" i="1" s="1"/>
  <c r="F4" i="1" s="1"/>
  <c r="F3" i="2" l="1"/>
  <c r="G4" i="1"/>
  <c r="E5" i="1" s="1"/>
  <c r="F5" i="1" s="1"/>
  <c r="G3" i="2" l="1"/>
  <c r="E4" i="2" s="1"/>
  <c r="H3" i="2"/>
  <c r="F4" i="2"/>
  <c r="G5" i="1"/>
  <c r="E6" i="1" s="1"/>
  <c r="F6" i="1" s="1"/>
  <c r="G4" i="2" l="1"/>
  <c r="E5" i="2" s="1"/>
  <c r="F5" i="2" s="1"/>
  <c r="H5" i="2" s="1"/>
  <c r="H4" i="2"/>
  <c r="G6" i="1"/>
  <c r="E7" i="1" s="1"/>
  <c r="F7" i="1" s="1"/>
  <c r="G5" i="2" l="1"/>
  <c r="E6" i="2" s="1"/>
  <c r="G7" i="1"/>
  <c r="E8" i="1" s="1"/>
  <c r="F6" i="2" l="1"/>
  <c r="F8" i="1"/>
  <c r="G8" i="1" s="1"/>
  <c r="E9" i="1" s="1"/>
  <c r="G6" i="2" l="1"/>
  <c r="E7" i="2" s="1"/>
  <c r="H6" i="2"/>
  <c r="F7" i="2"/>
  <c r="F9" i="1"/>
  <c r="G9" i="1"/>
  <c r="E10" i="1" s="1"/>
  <c r="F10" i="1" s="1"/>
  <c r="G7" i="2" l="1"/>
  <c r="E8" i="2" s="1"/>
  <c r="H7" i="2"/>
  <c r="F8" i="2"/>
  <c r="G10" i="1"/>
  <c r="E11" i="1" s="1"/>
  <c r="F11" i="1" s="1"/>
  <c r="G11" i="1" s="1"/>
  <c r="E12" i="1" s="1"/>
  <c r="F12" i="1" s="1"/>
  <c r="G8" i="2" l="1"/>
  <c r="E9" i="2" s="1"/>
  <c r="F9" i="2" s="1"/>
  <c r="H8" i="2"/>
  <c r="G12" i="1"/>
  <c r="E13" i="1" s="1"/>
  <c r="F13" i="1" s="1"/>
  <c r="G9" i="2" l="1"/>
  <c r="E10" i="2" s="1"/>
  <c r="H9" i="2"/>
  <c r="F10" i="2"/>
  <c r="G13" i="1"/>
  <c r="E14" i="1" s="1"/>
  <c r="F14" i="1" s="1"/>
  <c r="G10" i="2" l="1"/>
  <c r="E11" i="2" s="1"/>
  <c r="H10" i="2"/>
  <c r="F11" i="2"/>
  <c r="G14" i="1"/>
  <c r="E15" i="1" s="1"/>
  <c r="F15" i="1" s="1"/>
  <c r="G11" i="2" l="1"/>
  <c r="E12" i="2" s="1"/>
  <c r="F12" i="2" s="1"/>
  <c r="H11" i="2"/>
  <c r="G15" i="1"/>
  <c r="E16" i="1" s="1"/>
  <c r="F16" i="1" s="1"/>
  <c r="G12" i="2" l="1"/>
  <c r="E13" i="2" s="1"/>
  <c r="H12" i="2"/>
  <c r="F13" i="2"/>
  <c r="G16" i="1"/>
  <c r="E17" i="1" s="1"/>
  <c r="F17" i="1" s="1"/>
  <c r="G13" i="2" l="1"/>
  <c r="E14" i="2" s="1"/>
  <c r="H13" i="2"/>
  <c r="F14" i="2"/>
  <c r="G17" i="1"/>
  <c r="E18" i="1" s="1"/>
  <c r="F18" i="1" s="1"/>
  <c r="G14" i="2" l="1"/>
  <c r="E15" i="2" s="1"/>
  <c r="H14" i="2"/>
  <c r="F15" i="2"/>
  <c r="G18" i="1"/>
  <c r="E19" i="1" s="1"/>
  <c r="F19" i="1" s="1"/>
  <c r="G15" i="2" l="1"/>
  <c r="E16" i="2" s="1"/>
  <c r="F16" i="2" s="1"/>
  <c r="H15" i="2"/>
  <c r="G19" i="1"/>
  <c r="E20" i="1" s="1"/>
  <c r="F20" i="1" s="1"/>
  <c r="G16" i="2" l="1"/>
  <c r="E17" i="2" s="1"/>
  <c r="H16" i="2"/>
  <c r="F17" i="2"/>
  <c r="G20" i="1"/>
  <c r="E21" i="1" s="1"/>
  <c r="F21" i="1" s="1"/>
  <c r="G17" i="2" l="1"/>
  <c r="E18" i="2" s="1"/>
  <c r="F18" i="2" s="1"/>
  <c r="H17" i="2"/>
  <c r="G21" i="1"/>
  <c r="E22" i="1" s="1"/>
  <c r="F22" i="1" s="1"/>
  <c r="G18" i="2" l="1"/>
  <c r="E19" i="2" s="1"/>
  <c r="H18" i="2"/>
  <c r="F19" i="2"/>
  <c r="G22" i="1"/>
  <c r="E23" i="1" s="1"/>
  <c r="F23" i="1" s="1"/>
  <c r="G19" i="2" l="1"/>
  <c r="E20" i="2" s="1"/>
  <c r="F20" i="2" s="1"/>
  <c r="H19" i="2"/>
  <c r="G23" i="1"/>
  <c r="E24" i="1" s="1"/>
  <c r="F24" i="1" s="1"/>
  <c r="G20" i="2" l="1"/>
  <c r="E21" i="2" s="1"/>
  <c r="H20" i="2"/>
  <c r="F21" i="2"/>
  <c r="G24" i="1"/>
  <c r="E25" i="1" s="1"/>
  <c r="F25" i="1" s="1"/>
  <c r="G21" i="2" l="1"/>
  <c r="E22" i="2" s="1"/>
  <c r="F22" i="2" s="1"/>
  <c r="H21" i="2"/>
  <c r="G25" i="1"/>
  <c r="G22" i="2" l="1"/>
  <c r="E23" i="2" s="1"/>
  <c r="H22" i="2"/>
  <c r="F23" i="2"/>
  <c r="G23" i="2" l="1"/>
  <c r="E24" i="2" s="1"/>
  <c r="F24" i="2" s="1"/>
  <c r="H23" i="2"/>
  <c r="G24" i="2" l="1"/>
  <c r="E25" i="2" s="1"/>
  <c r="H24" i="2"/>
  <c r="F25" i="2"/>
  <c r="S2" i="2" l="1"/>
  <c r="H25" i="2"/>
  <c r="G25" i="2"/>
  <c r="S3" i="2" l="1"/>
  <c r="I25" i="2"/>
</calcChain>
</file>

<file path=xl/sharedStrings.xml><?xml version="1.0" encoding="utf-8"?>
<sst xmlns="http://schemas.openxmlformats.org/spreadsheetml/2006/main" count="21" uniqueCount="11">
  <si>
    <t>lp</t>
  </si>
  <si>
    <t>data</t>
  </si>
  <si>
    <t>L</t>
  </si>
  <si>
    <t>dostawa</t>
  </si>
  <si>
    <t>na placu</t>
  </si>
  <si>
    <t>kupionych</t>
  </si>
  <si>
    <t>zostało</t>
  </si>
  <si>
    <t>sprzedanych</t>
  </si>
  <si>
    <t>satisfied</t>
  </si>
  <si>
    <t>dostaw</t>
  </si>
  <si>
    <t>dost. Ilo.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</si>
</sst>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1" xfId="1"/>
  </cellXfs>
  <cellStyles count="2">
    <cellStyle name="Dane wyjściowe" xfId="1" builtinId="21"/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</a:t>
            </a:r>
            <a:r>
              <a:rPr lang="en-US" sz="1400" b="0" i="0" u="none" strike="noStrike" baseline="0"/>
              <a:t>iczb</a:t>
            </a:r>
            <a:r>
              <a:rPr lang="pl-PL" sz="1400" b="0" i="0" u="none" strike="noStrike" baseline="0"/>
              <a:t>a</a:t>
            </a:r>
            <a:r>
              <a:rPr lang="en-US" sz="1400" b="0" i="0" u="none" strike="noStrike" baseline="0"/>
              <a:t> choinek które znajdowały się tego dnia rano na placu (już po dostawie), z podziałem na sprzedane później tego dnia i pozostałe na placu wieczorem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Sprzedane w tym dniu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Arkusz1!$F$2:$F$25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0-4281-83A9-2DDA2C198758}"/>
            </c:ext>
          </c:extLst>
        </c:ser>
        <c:ser>
          <c:idx val="1"/>
          <c:order val="1"/>
          <c:tx>
            <c:v>Zostało na następne dni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Arkusz1!$G$2:$G$25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0-4281-83A9-2DDA2C19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262143"/>
        <c:axId val="1449379039"/>
      </c:barChart>
      <c:catAx>
        <c:axId val="127726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79039"/>
        <c:crosses val="autoZero"/>
        <c:auto val="1"/>
        <c:lblAlgn val="ctr"/>
        <c:lblOffset val="100"/>
        <c:noMultiLvlLbl val="0"/>
      </c:catAx>
      <c:valAx>
        <c:axId val="14493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choinek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</a:t>
            </a:r>
            <a:r>
              <a:rPr lang="en-US" sz="1400" b="0" i="0" u="none" strike="noStrike" baseline="0"/>
              <a:t>iczb</a:t>
            </a:r>
            <a:r>
              <a:rPr lang="pl-PL" sz="1400" b="0" i="0" u="none" strike="noStrike" baseline="0"/>
              <a:t>a</a:t>
            </a:r>
            <a:r>
              <a:rPr lang="en-US" sz="1400" b="0" i="0" u="none" strike="noStrike" baseline="0"/>
              <a:t> choinek które znajdowały się tego dnia rano na placu (już po dostawie), z podziałem na sprzedane później tego dnia i pozostałe na placu wieczorem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Sprzedane w tym dniu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Arkusz1!$F$2:$F$25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F-4B74-8C1A-AEFAC664417A}"/>
            </c:ext>
          </c:extLst>
        </c:ser>
        <c:ser>
          <c:idx val="1"/>
          <c:order val="1"/>
          <c:tx>
            <c:v>Zostało na następne dni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Arkusz1!$G$2:$G$25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F-4B74-8C1A-AEFAC664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262143"/>
        <c:axId val="1449379039"/>
      </c:barChart>
      <c:catAx>
        <c:axId val="127726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79039"/>
        <c:crosses val="autoZero"/>
        <c:auto val="1"/>
        <c:lblAlgn val="ctr"/>
        <c:lblOffset val="100"/>
        <c:noMultiLvlLbl val="0"/>
      </c:catAx>
      <c:valAx>
        <c:axId val="14493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choinek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176212</xdr:rowOff>
    </xdr:from>
    <xdr:to>
      <xdr:col>32</xdr:col>
      <xdr:colOff>38100</xdr:colOff>
      <xdr:row>22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078A712-3777-C568-D9F6-C9FB02C66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176212</xdr:rowOff>
    </xdr:from>
    <xdr:to>
      <xdr:col>32</xdr:col>
      <xdr:colOff>38100</xdr:colOff>
      <xdr:row>22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536D08-4E71-442D-A50A-8063B479B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workbookViewId="0">
      <selection activeCell="J24" sqref="A1:XFD1048576"/>
    </sheetView>
  </sheetViews>
  <sheetFormatPr defaultRowHeight="15" x14ac:dyDescent="0.25"/>
  <cols>
    <col min="2" max="2" width="10.140625" bestFit="1" customWidth="1"/>
    <col min="6" max="6" width="10.42578125" customWidth="1"/>
    <col min="18" max="18" width="12.140625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9" x14ac:dyDescent="0.25">
      <c r="A2">
        <v>1</v>
      </c>
      <c r="B2" s="1">
        <v>45261</v>
      </c>
      <c r="C2">
        <f>ROUNDDOWN((-A2 * A2 + 40 * A2 + 50)/ 10, 0)</f>
        <v>8</v>
      </c>
      <c r="D2">
        <v>50</v>
      </c>
      <c r="E2">
        <f>D2</f>
        <v>50</v>
      </c>
      <c r="F2">
        <f>IF(E2&gt;=C2,C2,ROUNDDOWN(E2*0.9, 0))</f>
        <v>8</v>
      </c>
      <c r="G2">
        <f>E2-F2</f>
        <v>42</v>
      </c>
      <c r="R2" s="3" t="s">
        <v>7</v>
      </c>
      <c r="S2" s="3">
        <f>SUM(F:F)</f>
        <v>592</v>
      </c>
    </row>
    <row r="3" spans="1:19" x14ac:dyDescent="0.25">
      <c r="A3">
        <v>2</v>
      </c>
      <c r="B3" s="1">
        <v>45262</v>
      </c>
      <c r="C3">
        <f t="shared" ref="C3:C5" si="0">ROUNDDOWN((-A3 * A3 + 40 * A3 + 50)/ 10, 0)</f>
        <v>12</v>
      </c>
      <c r="D3">
        <v>0</v>
      </c>
      <c r="E3">
        <f>G2+D3</f>
        <v>42</v>
      </c>
      <c r="F3">
        <f t="shared" ref="F3:F25" si="1">IF(E3&gt;=C3,C3,ROUNDDOWN(E3*0.9, 0))</f>
        <v>12</v>
      </c>
      <c r="G3">
        <f>E3-F3</f>
        <v>30</v>
      </c>
      <c r="R3" s="3" t="s">
        <v>6</v>
      </c>
      <c r="S3" s="3">
        <f>G25</f>
        <v>8</v>
      </c>
    </row>
    <row r="4" spans="1:19" x14ac:dyDescent="0.25">
      <c r="A4">
        <v>3</v>
      </c>
      <c r="B4" s="1">
        <v>45263</v>
      </c>
      <c r="C4">
        <f t="shared" si="0"/>
        <v>16</v>
      </c>
      <c r="D4">
        <v>0</v>
      </c>
      <c r="E4">
        <f t="shared" ref="E4:E25" si="2">G3+D4</f>
        <v>30</v>
      </c>
      <c r="F4">
        <f t="shared" si="1"/>
        <v>16</v>
      </c>
      <c r="G4">
        <f t="shared" ref="G4:G25" si="3">E4-F4</f>
        <v>14</v>
      </c>
    </row>
    <row r="5" spans="1:19" x14ac:dyDescent="0.25">
      <c r="A5">
        <v>4</v>
      </c>
      <c r="B5" s="1">
        <v>45264</v>
      </c>
      <c r="C5">
        <f t="shared" si="0"/>
        <v>19</v>
      </c>
      <c r="D5">
        <v>50</v>
      </c>
      <c r="E5">
        <f t="shared" si="2"/>
        <v>64</v>
      </c>
      <c r="F5">
        <f t="shared" si="1"/>
        <v>19</v>
      </c>
      <c r="G5">
        <f t="shared" si="3"/>
        <v>45</v>
      </c>
    </row>
    <row r="6" spans="1:19" x14ac:dyDescent="0.25">
      <c r="A6">
        <v>5</v>
      </c>
      <c r="B6" s="1">
        <v>45265</v>
      </c>
      <c r="C6">
        <f t="shared" ref="C6:C25" si="4">ROUNDDOWN((-A6 * A6 + 40 * A6 + 50)/ 10, 0)</f>
        <v>22</v>
      </c>
      <c r="D6">
        <v>0</v>
      </c>
      <c r="E6">
        <f t="shared" si="2"/>
        <v>45</v>
      </c>
      <c r="F6">
        <f t="shared" si="1"/>
        <v>22</v>
      </c>
      <c r="G6">
        <f t="shared" si="3"/>
        <v>23</v>
      </c>
    </row>
    <row r="7" spans="1:19" x14ac:dyDescent="0.25">
      <c r="A7">
        <v>6</v>
      </c>
      <c r="B7" s="1">
        <v>45266</v>
      </c>
      <c r="C7">
        <f t="shared" si="4"/>
        <v>25</v>
      </c>
      <c r="D7">
        <v>50</v>
      </c>
      <c r="E7">
        <f t="shared" si="2"/>
        <v>73</v>
      </c>
      <c r="F7">
        <f t="shared" si="1"/>
        <v>25</v>
      </c>
      <c r="G7">
        <f t="shared" si="3"/>
        <v>48</v>
      </c>
    </row>
    <row r="8" spans="1:19" x14ac:dyDescent="0.25">
      <c r="A8">
        <v>7</v>
      </c>
      <c r="B8" s="1">
        <v>45267</v>
      </c>
      <c r="C8">
        <f t="shared" si="4"/>
        <v>28</v>
      </c>
      <c r="D8">
        <v>0</v>
      </c>
      <c r="E8">
        <f t="shared" si="2"/>
        <v>48</v>
      </c>
      <c r="F8">
        <f t="shared" si="1"/>
        <v>28</v>
      </c>
      <c r="G8">
        <f t="shared" si="3"/>
        <v>20</v>
      </c>
    </row>
    <row r="9" spans="1:19" x14ac:dyDescent="0.25">
      <c r="A9">
        <v>8</v>
      </c>
      <c r="B9" s="1">
        <v>45268</v>
      </c>
      <c r="C9">
        <f t="shared" si="4"/>
        <v>30</v>
      </c>
      <c r="D9">
        <v>50</v>
      </c>
      <c r="E9">
        <f t="shared" si="2"/>
        <v>70</v>
      </c>
      <c r="F9">
        <f t="shared" si="1"/>
        <v>30</v>
      </c>
      <c r="G9">
        <f t="shared" si="3"/>
        <v>40</v>
      </c>
    </row>
    <row r="10" spans="1:19" x14ac:dyDescent="0.25">
      <c r="A10">
        <v>9</v>
      </c>
      <c r="B10" s="1">
        <v>45269</v>
      </c>
      <c r="C10">
        <f t="shared" si="4"/>
        <v>32</v>
      </c>
      <c r="D10">
        <v>0</v>
      </c>
      <c r="E10">
        <f t="shared" si="2"/>
        <v>40</v>
      </c>
      <c r="F10">
        <f t="shared" si="1"/>
        <v>32</v>
      </c>
      <c r="G10">
        <f t="shared" si="3"/>
        <v>8</v>
      </c>
    </row>
    <row r="11" spans="1:19" x14ac:dyDescent="0.25">
      <c r="A11">
        <v>10</v>
      </c>
      <c r="B11" s="1">
        <v>45270</v>
      </c>
      <c r="C11">
        <f t="shared" si="4"/>
        <v>35</v>
      </c>
      <c r="D11">
        <v>50</v>
      </c>
      <c r="E11">
        <f t="shared" si="2"/>
        <v>58</v>
      </c>
      <c r="F11">
        <f t="shared" si="1"/>
        <v>35</v>
      </c>
      <c r="G11">
        <f t="shared" si="3"/>
        <v>23</v>
      </c>
    </row>
    <row r="12" spans="1:19" x14ac:dyDescent="0.25">
      <c r="A12">
        <v>11</v>
      </c>
      <c r="B12" s="1">
        <v>45271</v>
      </c>
      <c r="C12">
        <f t="shared" si="4"/>
        <v>36</v>
      </c>
      <c r="D12">
        <v>0</v>
      </c>
      <c r="E12">
        <f t="shared" si="2"/>
        <v>23</v>
      </c>
      <c r="F12">
        <f t="shared" si="1"/>
        <v>20</v>
      </c>
      <c r="G12">
        <f t="shared" si="3"/>
        <v>3</v>
      </c>
    </row>
    <row r="13" spans="1:19" x14ac:dyDescent="0.25">
      <c r="A13">
        <v>12</v>
      </c>
      <c r="B13" s="1">
        <v>45272</v>
      </c>
      <c r="C13">
        <f t="shared" si="4"/>
        <v>38</v>
      </c>
      <c r="D13">
        <v>50</v>
      </c>
      <c r="E13">
        <f t="shared" si="2"/>
        <v>53</v>
      </c>
      <c r="F13">
        <f t="shared" si="1"/>
        <v>38</v>
      </c>
      <c r="G13">
        <f t="shared" si="3"/>
        <v>15</v>
      </c>
    </row>
    <row r="14" spans="1:19" x14ac:dyDescent="0.25">
      <c r="A14">
        <v>13</v>
      </c>
      <c r="B14" s="1">
        <v>45273</v>
      </c>
      <c r="C14">
        <f t="shared" si="4"/>
        <v>40</v>
      </c>
      <c r="D14">
        <v>0</v>
      </c>
      <c r="E14">
        <f t="shared" si="2"/>
        <v>15</v>
      </c>
      <c r="F14">
        <f t="shared" si="1"/>
        <v>13</v>
      </c>
      <c r="G14">
        <f t="shared" si="3"/>
        <v>2</v>
      </c>
    </row>
    <row r="15" spans="1:19" x14ac:dyDescent="0.25">
      <c r="A15">
        <v>14</v>
      </c>
      <c r="B15" s="1">
        <v>45274</v>
      </c>
      <c r="C15">
        <f t="shared" si="4"/>
        <v>41</v>
      </c>
      <c r="D15">
        <v>50</v>
      </c>
      <c r="E15">
        <f t="shared" si="2"/>
        <v>52</v>
      </c>
      <c r="F15">
        <f t="shared" si="1"/>
        <v>41</v>
      </c>
      <c r="G15">
        <f t="shared" si="3"/>
        <v>11</v>
      </c>
    </row>
    <row r="16" spans="1:19" x14ac:dyDescent="0.25">
      <c r="A16">
        <v>15</v>
      </c>
      <c r="B16" s="1">
        <v>45275</v>
      </c>
      <c r="C16">
        <f t="shared" si="4"/>
        <v>42</v>
      </c>
      <c r="D16">
        <v>0</v>
      </c>
      <c r="E16">
        <f t="shared" si="2"/>
        <v>11</v>
      </c>
      <c r="F16">
        <f t="shared" si="1"/>
        <v>9</v>
      </c>
      <c r="G16">
        <f t="shared" si="3"/>
        <v>2</v>
      </c>
    </row>
    <row r="17" spans="1:7" x14ac:dyDescent="0.25">
      <c r="A17">
        <v>16</v>
      </c>
      <c r="B17" s="1">
        <v>45276</v>
      </c>
      <c r="C17">
        <f t="shared" si="4"/>
        <v>43</v>
      </c>
      <c r="D17">
        <v>50</v>
      </c>
      <c r="E17">
        <f t="shared" si="2"/>
        <v>52</v>
      </c>
      <c r="F17">
        <f t="shared" si="1"/>
        <v>43</v>
      </c>
      <c r="G17">
        <f t="shared" si="3"/>
        <v>9</v>
      </c>
    </row>
    <row r="18" spans="1:7" x14ac:dyDescent="0.25">
      <c r="A18">
        <v>17</v>
      </c>
      <c r="B18" s="1">
        <v>45277</v>
      </c>
      <c r="C18">
        <f t="shared" si="4"/>
        <v>44</v>
      </c>
      <c r="D18">
        <v>0</v>
      </c>
      <c r="E18">
        <f t="shared" si="2"/>
        <v>9</v>
      </c>
      <c r="F18">
        <f t="shared" si="1"/>
        <v>8</v>
      </c>
      <c r="G18">
        <f t="shared" si="3"/>
        <v>1</v>
      </c>
    </row>
    <row r="19" spans="1:7" x14ac:dyDescent="0.25">
      <c r="A19">
        <v>18</v>
      </c>
      <c r="B19" s="1">
        <v>45278</v>
      </c>
      <c r="C19">
        <f t="shared" si="4"/>
        <v>44</v>
      </c>
      <c r="D19">
        <v>50</v>
      </c>
      <c r="E19">
        <f t="shared" si="2"/>
        <v>51</v>
      </c>
      <c r="F19">
        <f t="shared" si="1"/>
        <v>44</v>
      </c>
      <c r="G19">
        <f t="shared" si="3"/>
        <v>7</v>
      </c>
    </row>
    <row r="20" spans="1:7" x14ac:dyDescent="0.25">
      <c r="A20">
        <v>19</v>
      </c>
      <c r="B20" s="1">
        <v>45279</v>
      </c>
      <c r="C20">
        <f t="shared" si="4"/>
        <v>44</v>
      </c>
      <c r="D20">
        <v>0</v>
      </c>
      <c r="E20">
        <f t="shared" si="2"/>
        <v>7</v>
      </c>
      <c r="F20">
        <f t="shared" si="1"/>
        <v>6</v>
      </c>
      <c r="G20">
        <f t="shared" si="3"/>
        <v>1</v>
      </c>
    </row>
    <row r="21" spans="1:7" x14ac:dyDescent="0.25">
      <c r="A21">
        <v>20</v>
      </c>
      <c r="B21" s="1">
        <v>45280</v>
      </c>
      <c r="C21">
        <f t="shared" si="4"/>
        <v>45</v>
      </c>
      <c r="D21">
        <v>50</v>
      </c>
      <c r="E21">
        <f t="shared" si="2"/>
        <v>51</v>
      </c>
      <c r="F21">
        <f t="shared" si="1"/>
        <v>45</v>
      </c>
      <c r="G21">
        <f t="shared" si="3"/>
        <v>6</v>
      </c>
    </row>
    <row r="22" spans="1:7" x14ac:dyDescent="0.25">
      <c r="A22">
        <v>21</v>
      </c>
      <c r="B22" s="1">
        <v>45281</v>
      </c>
      <c r="C22">
        <f t="shared" si="4"/>
        <v>44</v>
      </c>
      <c r="D22">
        <v>0</v>
      </c>
      <c r="E22">
        <f t="shared" si="2"/>
        <v>6</v>
      </c>
      <c r="F22">
        <f t="shared" si="1"/>
        <v>5</v>
      </c>
      <c r="G22">
        <f t="shared" si="3"/>
        <v>1</v>
      </c>
    </row>
    <row r="23" spans="1:7" x14ac:dyDescent="0.25">
      <c r="A23">
        <v>22</v>
      </c>
      <c r="B23" s="1">
        <v>45282</v>
      </c>
      <c r="C23">
        <f t="shared" si="4"/>
        <v>44</v>
      </c>
      <c r="D23">
        <v>50</v>
      </c>
      <c r="E23">
        <f t="shared" si="2"/>
        <v>51</v>
      </c>
      <c r="F23">
        <f t="shared" si="1"/>
        <v>44</v>
      </c>
      <c r="G23">
        <f t="shared" si="3"/>
        <v>7</v>
      </c>
    </row>
    <row r="24" spans="1:7" x14ac:dyDescent="0.25">
      <c r="A24">
        <v>23</v>
      </c>
      <c r="B24" s="1">
        <v>45283</v>
      </c>
      <c r="C24">
        <f t="shared" si="4"/>
        <v>44</v>
      </c>
      <c r="D24">
        <v>0</v>
      </c>
      <c r="E24">
        <f t="shared" si="2"/>
        <v>7</v>
      </c>
      <c r="F24">
        <f t="shared" si="1"/>
        <v>6</v>
      </c>
      <c r="G24">
        <f t="shared" si="3"/>
        <v>1</v>
      </c>
    </row>
    <row r="25" spans="1:7" x14ac:dyDescent="0.25">
      <c r="A25">
        <v>24</v>
      </c>
      <c r="B25" s="1">
        <v>45284</v>
      </c>
      <c r="C25">
        <f t="shared" si="4"/>
        <v>43</v>
      </c>
      <c r="D25">
        <v>50</v>
      </c>
      <c r="E25">
        <f t="shared" si="2"/>
        <v>51</v>
      </c>
      <c r="F25">
        <f t="shared" si="1"/>
        <v>43</v>
      </c>
      <c r="G25">
        <f t="shared" si="3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E937-C52B-40FF-B1A5-7A0DC9B06458}">
  <dimension ref="A1:S25"/>
  <sheetViews>
    <sheetView tabSelected="1" workbookViewId="0">
      <selection activeCell="N23" sqref="N23"/>
    </sheetView>
  </sheetViews>
  <sheetFormatPr defaultRowHeight="15" x14ac:dyDescent="0.25"/>
  <cols>
    <col min="2" max="2" width="10.140625" bestFit="1" customWidth="1"/>
    <col min="6" max="6" width="10.42578125" customWidth="1"/>
    <col min="18" max="18" width="12.140625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 spans="1:19" x14ac:dyDescent="0.25">
      <c r="A2">
        <v>1</v>
      </c>
      <c r="B2" s="1">
        <v>45261</v>
      </c>
      <c r="C2">
        <f>ROUNDDOWN((-A2 * A2 + 40 * A2 + 50)/ 10, 0)</f>
        <v>8</v>
      </c>
      <c r="D2">
        <f>$M$7</f>
        <v>35</v>
      </c>
      <c r="E2">
        <f>D2</f>
        <v>35</v>
      </c>
      <c r="F2">
        <f>IF(E2&gt;=C2,C2,ROUNDDOWN(E2*0.9, 0))</f>
        <v>8</v>
      </c>
      <c r="G2">
        <f>E2-F2</f>
        <v>27</v>
      </c>
      <c r="H2" t="b">
        <f>C2=F2</f>
        <v>1</v>
      </c>
      <c r="R2" s="3" t="s">
        <v>7</v>
      </c>
      <c r="S2" s="3">
        <f>SUM(F:F)</f>
        <v>819</v>
      </c>
    </row>
    <row r="3" spans="1:19" x14ac:dyDescent="0.25">
      <c r="A3">
        <v>2</v>
      </c>
      <c r="B3" s="1">
        <v>45262</v>
      </c>
      <c r="C3">
        <f t="shared" ref="C3:C25" si="0">ROUNDDOWN((-A3 * A3 + 40 * A3 + 50)/ 10, 0)</f>
        <v>12</v>
      </c>
      <c r="D3">
        <f t="shared" ref="D3:D25" si="1">$M$7</f>
        <v>35</v>
      </c>
      <c r="E3">
        <f>G2+D3</f>
        <v>62</v>
      </c>
      <c r="F3">
        <f t="shared" ref="F3:F25" si="2">IF(E3&gt;=C3,C3,ROUNDDOWN(E3*0.9, 0))</f>
        <v>12</v>
      </c>
      <c r="G3">
        <f>E3-F3</f>
        <v>50</v>
      </c>
      <c r="H3" t="b">
        <f t="shared" ref="H3:H25" si="3">C3=F3</f>
        <v>1</v>
      </c>
      <c r="R3" s="3" t="s">
        <v>6</v>
      </c>
      <c r="S3" s="3">
        <f>G25</f>
        <v>21</v>
      </c>
    </row>
    <row r="4" spans="1:19" x14ac:dyDescent="0.25">
      <c r="A4">
        <v>3</v>
      </c>
      <c r="B4" s="1">
        <v>45263</v>
      </c>
      <c r="C4">
        <f t="shared" si="0"/>
        <v>16</v>
      </c>
      <c r="D4">
        <f t="shared" si="1"/>
        <v>35</v>
      </c>
      <c r="E4">
        <f t="shared" ref="E4:E25" si="4">G3+D4</f>
        <v>85</v>
      </c>
      <c r="F4">
        <f t="shared" si="2"/>
        <v>16</v>
      </c>
      <c r="G4">
        <f t="shared" ref="G4:G25" si="5">E4-F4</f>
        <v>69</v>
      </c>
      <c r="H4" t="b">
        <f t="shared" si="3"/>
        <v>1</v>
      </c>
    </row>
    <row r="5" spans="1:19" x14ac:dyDescent="0.25">
      <c r="A5">
        <v>4</v>
      </c>
      <c r="B5" s="1">
        <v>45264</v>
      </c>
      <c r="C5">
        <f t="shared" si="0"/>
        <v>19</v>
      </c>
      <c r="D5">
        <f t="shared" si="1"/>
        <v>35</v>
      </c>
      <c r="E5">
        <f t="shared" si="4"/>
        <v>104</v>
      </c>
      <c r="F5">
        <f t="shared" si="2"/>
        <v>19</v>
      </c>
      <c r="G5">
        <f t="shared" si="5"/>
        <v>85</v>
      </c>
      <c r="H5" t="b">
        <f t="shared" si="3"/>
        <v>1</v>
      </c>
      <c r="R5" s="3" t="s">
        <v>9</v>
      </c>
      <c r="S5" s="3">
        <f>COUNTIF(D:D, "&gt;0")</f>
        <v>24</v>
      </c>
    </row>
    <row r="6" spans="1:19" x14ac:dyDescent="0.25">
      <c r="A6">
        <v>5</v>
      </c>
      <c r="B6" s="1">
        <v>45265</v>
      </c>
      <c r="C6">
        <f t="shared" si="0"/>
        <v>22</v>
      </c>
      <c r="D6">
        <f t="shared" si="1"/>
        <v>35</v>
      </c>
      <c r="E6">
        <f t="shared" si="4"/>
        <v>120</v>
      </c>
      <c r="F6">
        <f t="shared" si="2"/>
        <v>22</v>
      </c>
      <c r="G6">
        <f t="shared" si="5"/>
        <v>98</v>
      </c>
      <c r="H6" t="b">
        <f t="shared" si="3"/>
        <v>1</v>
      </c>
    </row>
    <row r="7" spans="1:19" x14ac:dyDescent="0.25">
      <c r="A7">
        <v>6</v>
      </c>
      <c r="B7" s="1">
        <v>45266</v>
      </c>
      <c r="C7">
        <f t="shared" si="0"/>
        <v>25</v>
      </c>
      <c r="D7">
        <f t="shared" si="1"/>
        <v>35</v>
      </c>
      <c r="E7">
        <f t="shared" si="4"/>
        <v>133</v>
      </c>
      <c r="F7">
        <f t="shared" si="2"/>
        <v>25</v>
      </c>
      <c r="G7">
        <f t="shared" si="5"/>
        <v>108</v>
      </c>
      <c r="H7" t="b">
        <f t="shared" si="3"/>
        <v>1</v>
      </c>
      <c r="L7" t="s">
        <v>10</v>
      </c>
      <c r="M7">
        <v>35</v>
      </c>
    </row>
    <row r="8" spans="1:19" x14ac:dyDescent="0.25">
      <c r="A8">
        <v>7</v>
      </c>
      <c r="B8" s="1">
        <v>45267</v>
      </c>
      <c r="C8">
        <f t="shared" si="0"/>
        <v>28</v>
      </c>
      <c r="D8">
        <f t="shared" si="1"/>
        <v>35</v>
      </c>
      <c r="E8">
        <f t="shared" si="4"/>
        <v>143</v>
      </c>
      <c r="F8">
        <f t="shared" si="2"/>
        <v>28</v>
      </c>
      <c r="G8">
        <f t="shared" si="5"/>
        <v>115</v>
      </c>
      <c r="H8" t="b">
        <f t="shared" si="3"/>
        <v>1</v>
      </c>
    </row>
    <row r="9" spans="1:19" x14ac:dyDescent="0.25">
      <c r="A9">
        <v>8</v>
      </c>
      <c r="B9" s="1">
        <v>45268</v>
      </c>
      <c r="C9">
        <f t="shared" si="0"/>
        <v>30</v>
      </c>
      <c r="D9">
        <f t="shared" si="1"/>
        <v>35</v>
      </c>
      <c r="E9">
        <f t="shared" si="4"/>
        <v>150</v>
      </c>
      <c r="F9">
        <f t="shared" si="2"/>
        <v>30</v>
      </c>
      <c r="G9">
        <f t="shared" si="5"/>
        <v>120</v>
      </c>
      <c r="H9" t="b">
        <f t="shared" si="3"/>
        <v>1</v>
      </c>
    </row>
    <row r="10" spans="1:19" x14ac:dyDescent="0.25">
      <c r="A10">
        <v>9</v>
      </c>
      <c r="B10" s="1">
        <v>45269</v>
      </c>
      <c r="C10">
        <f t="shared" si="0"/>
        <v>32</v>
      </c>
      <c r="D10">
        <f t="shared" si="1"/>
        <v>35</v>
      </c>
      <c r="E10">
        <f t="shared" si="4"/>
        <v>155</v>
      </c>
      <c r="F10">
        <f t="shared" si="2"/>
        <v>32</v>
      </c>
      <c r="G10">
        <f t="shared" si="5"/>
        <v>123</v>
      </c>
      <c r="H10" t="b">
        <f t="shared" si="3"/>
        <v>1</v>
      </c>
    </row>
    <row r="11" spans="1:19" x14ac:dyDescent="0.25">
      <c r="A11">
        <v>10</v>
      </c>
      <c r="B11" s="1">
        <v>45270</v>
      </c>
      <c r="C11">
        <f t="shared" si="0"/>
        <v>35</v>
      </c>
      <c r="D11">
        <f t="shared" si="1"/>
        <v>35</v>
      </c>
      <c r="E11">
        <f t="shared" si="4"/>
        <v>158</v>
      </c>
      <c r="F11">
        <f t="shared" si="2"/>
        <v>35</v>
      </c>
      <c r="G11">
        <f t="shared" si="5"/>
        <v>123</v>
      </c>
      <c r="H11" t="b">
        <f t="shared" si="3"/>
        <v>1</v>
      </c>
    </row>
    <row r="12" spans="1:19" x14ac:dyDescent="0.25">
      <c r="A12">
        <v>11</v>
      </c>
      <c r="B12" s="1">
        <v>45271</v>
      </c>
      <c r="C12">
        <f t="shared" si="0"/>
        <v>36</v>
      </c>
      <c r="D12">
        <f t="shared" si="1"/>
        <v>35</v>
      </c>
      <c r="E12">
        <f t="shared" si="4"/>
        <v>158</v>
      </c>
      <c r="F12">
        <f t="shared" si="2"/>
        <v>36</v>
      </c>
      <c r="G12">
        <f t="shared" si="5"/>
        <v>122</v>
      </c>
      <c r="H12" t="b">
        <f t="shared" si="3"/>
        <v>1</v>
      </c>
    </row>
    <row r="13" spans="1:19" x14ac:dyDescent="0.25">
      <c r="A13">
        <v>12</v>
      </c>
      <c r="B13" s="1">
        <v>45272</v>
      </c>
      <c r="C13">
        <f t="shared" si="0"/>
        <v>38</v>
      </c>
      <c r="D13">
        <f t="shared" si="1"/>
        <v>35</v>
      </c>
      <c r="E13">
        <f t="shared" si="4"/>
        <v>157</v>
      </c>
      <c r="F13">
        <f t="shared" si="2"/>
        <v>38</v>
      </c>
      <c r="G13">
        <f t="shared" si="5"/>
        <v>119</v>
      </c>
      <c r="H13" t="b">
        <f t="shared" si="3"/>
        <v>1</v>
      </c>
    </row>
    <row r="14" spans="1:19" x14ac:dyDescent="0.25">
      <c r="A14">
        <v>13</v>
      </c>
      <c r="B14" s="1">
        <v>45273</v>
      </c>
      <c r="C14">
        <f t="shared" si="0"/>
        <v>40</v>
      </c>
      <c r="D14">
        <f t="shared" si="1"/>
        <v>35</v>
      </c>
      <c r="E14">
        <f t="shared" si="4"/>
        <v>154</v>
      </c>
      <c r="F14">
        <f t="shared" si="2"/>
        <v>40</v>
      </c>
      <c r="G14">
        <f t="shared" si="5"/>
        <v>114</v>
      </c>
      <c r="H14" t="b">
        <f t="shared" si="3"/>
        <v>1</v>
      </c>
    </row>
    <row r="15" spans="1:19" x14ac:dyDescent="0.25">
      <c r="A15">
        <v>14</v>
      </c>
      <c r="B15" s="1">
        <v>45274</v>
      </c>
      <c r="C15">
        <f t="shared" si="0"/>
        <v>41</v>
      </c>
      <c r="D15">
        <f t="shared" si="1"/>
        <v>35</v>
      </c>
      <c r="E15">
        <f t="shared" si="4"/>
        <v>149</v>
      </c>
      <c r="F15">
        <f t="shared" si="2"/>
        <v>41</v>
      </c>
      <c r="G15">
        <f t="shared" si="5"/>
        <v>108</v>
      </c>
      <c r="H15" t="b">
        <f t="shared" si="3"/>
        <v>1</v>
      </c>
    </row>
    <row r="16" spans="1:19" x14ac:dyDescent="0.25">
      <c r="A16">
        <v>15</v>
      </c>
      <c r="B16" s="1">
        <v>45275</v>
      </c>
      <c r="C16">
        <f t="shared" si="0"/>
        <v>42</v>
      </c>
      <c r="D16">
        <f t="shared" si="1"/>
        <v>35</v>
      </c>
      <c r="E16">
        <f t="shared" si="4"/>
        <v>143</v>
      </c>
      <c r="F16">
        <f t="shared" si="2"/>
        <v>42</v>
      </c>
      <c r="G16">
        <f t="shared" si="5"/>
        <v>101</v>
      </c>
      <c r="H16" t="b">
        <f t="shared" si="3"/>
        <v>1</v>
      </c>
    </row>
    <row r="17" spans="1:9" x14ac:dyDescent="0.25">
      <c r="A17">
        <v>16</v>
      </c>
      <c r="B17" s="1">
        <v>45276</v>
      </c>
      <c r="C17">
        <f t="shared" si="0"/>
        <v>43</v>
      </c>
      <c r="D17">
        <f t="shared" si="1"/>
        <v>35</v>
      </c>
      <c r="E17">
        <f t="shared" si="4"/>
        <v>136</v>
      </c>
      <c r="F17">
        <f t="shared" si="2"/>
        <v>43</v>
      </c>
      <c r="G17">
        <f t="shared" si="5"/>
        <v>93</v>
      </c>
      <c r="H17" t="b">
        <f t="shared" si="3"/>
        <v>1</v>
      </c>
    </row>
    <row r="18" spans="1:9" x14ac:dyDescent="0.25">
      <c r="A18">
        <v>17</v>
      </c>
      <c r="B18" s="1">
        <v>45277</v>
      </c>
      <c r="C18">
        <f t="shared" si="0"/>
        <v>44</v>
      </c>
      <c r="D18">
        <f t="shared" si="1"/>
        <v>35</v>
      </c>
      <c r="E18">
        <f t="shared" si="4"/>
        <v>128</v>
      </c>
      <c r="F18">
        <f t="shared" si="2"/>
        <v>44</v>
      </c>
      <c r="G18">
        <f t="shared" si="5"/>
        <v>84</v>
      </c>
      <c r="H18" t="b">
        <f t="shared" si="3"/>
        <v>1</v>
      </c>
    </row>
    <row r="19" spans="1:9" x14ac:dyDescent="0.25">
      <c r="A19">
        <v>18</v>
      </c>
      <c r="B19" s="1">
        <v>45278</v>
      </c>
      <c r="C19">
        <f t="shared" si="0"/>
        <v>44</v>
      </c>
      <c r="D19">
        <f t="shared" si="1"/>
        <v>35</v>
      </c>
      <c r="E19">
        <f t="shared" si="4"/>
        <v>119</v>
      </c>
      <c r="F19">
        <f t="shared" si="2"/>
        <v>44</v>
      </c>
      <c r="G19">
        <f t="shared" si="5"/>
        <v>75</v>
      </c>
      <c r="H19" t="b">
        <f t="shared" si="3"/>
        <v>1</v>
      </c>
    </row>
    <row r="20" spans="1:9" x14ac:dyDescent="0.25">
      <c r="A20">
        <v>19</v>
      </c>
      <c r="B20" s="1">
        <v>45279</v>
      </c>
      <c r="C20">
        <f t="shared" si="0"/>
        <v>44</v>
      </c>
      <c r="D20">
        <f t="shared" si="1"/>
        <v>35</v>
      </c>
      <c r="E20">
        <f t="shared" si="4"/>
        <v>110</v>
      </c>
      <c r="F20">
        <f t="shared" si="2"/>
        <v>44</v>
      </c>
      <c r="G20">
        <f t="shared" si="5"/>
        <v>66</v>
      </c>
      <c r="H20" t="b">
        <f t="shared" si="3"/>
        <v>1</v>
      </c>
    </row>
    <row r="21" spans="1:9" x14ac:dyDescent="0.25">
      <c r="A21">
        <v>20</v>
      </c>
      <c r="B21" s="1">
        <v>45280</v>
      </c>
      <c r="C21">
        <f t="shared" si="0"/>
        <v>45</v>
      </c>
      <c r="D21">
        <f t="shared" si="1"/>
        <v>35</v>
      </c>
      <c r="E21">
        <f t="shared" si="4"/>
        <v>101</v>
      </c>
      <c r="F21">
        <f t="shared" si="2"/>
        <v>45</v>
      </c>
      <c r="G21">
        <f t="shared" si="5"/>
        <v>56</v>
      </c>
      <c r="H21" t="b">
        <f t="shared" si="3"/>
        <v>1</v>
      </c>
    </row>
    <row r="22" spans="1:9" x14ac:dyDescent="0.25">
      <c r="A22">
        <v>21</v>
      </c>
      <c r="B22" s="1">
        <v>45281</v>
      </c>
      <c r="C22">
        <f t="shared" si="0"/>
        <v>44</v>
      </c>
      <c r="D22">
        <f t="shared" si="1"/>
        <v>35</v>
      </c>
      <c r="E22">
        <f t="shared" si="4"/>
        <v>91</v>
      </c>
      <c r="F22">
        <f t="shared" si="2"/>
        <v>44</v>
      </c>
      <c r="G22">
        <f t="shared" si="5"/>
        <v>47</v>
      </c>
      <c r="H22" t="b">
        <f t="shared" si="3"/>
        <v>1</v>
      </c>
    </row>
    <row r="23" spans="1:9" x14ac:dyDescent="0.25">
      <c r="A23">
        <v>22</v>
      </c>
      <c r="B23" s="1">
        <v>45282</v>
      </c>
      <c r="C23">
        <f t="shared" si="0"/>
        <v>44</v>
      </c>
      <c r="D23">
        <f t="shared" si="1"/>
        <v>35</v>
      </c>
      <c r="E23">
        <f t="shared" si="4"/>
        <v>82</v>
      </c>
      <c r="F23">
        <f t="shared" si="2"/>
        <v>44</v>
      </c>
      <c r="G23">
        <f t="shared" si="5"/>
        <v>38</v>
      </c>
      <c r="H23" t="b">
        <f t="shared" si="3"/>
        <v>1</v>
      </c>
    </row>
    <row r="24" spans="1:9" x14ac:dyDescent="0.25">
      <c r="A24">
        <v>23</v>
      </c>
      <c r="B24" s="1">
        <v>45283</v>
      </c>
      <c r="C24">
        <f t="shared" si="0"/>
        <v>44</v>
      </c>
      <c r="D24">
        <f t="shared" si="1"/>
        <v>35</v>
      </c>
      <c r="E24">
        <f t="shared" si="4"/>
        <v>73</v>
      </c>
      <c r="F24">
        <f t="shared" si="2"/>
        <v>44</v>
      </c>
      <c r="G24">
        <f t="shared" si="5"/>
        <v>29</v>
      </c>
      <c r="H24" t="b">
        <f t="shared" si="3"/>
        <v>1</v>
      </c>
    </row>
    <row r="25" spans="1:9" x14ac:dyDescent="0.25">
      <c r="A25">
        <v>24</v>
      </c>
      <c r="B25" s="1">
        <v>45284</v>
      </c>
      <c r="C25">
        <f t="shared" si="0"/>
        <v>43</v>
      </c>
      <c r="D25">
        <f t="shared" si="1"/>
        <v>35</v>
      </c>
      <c r="E25">
        <f t="shared" si="4"/>
        <v>64</v>
      </c>
      <c r="F25">
        <f t="shared" si="2"/>
        <v>43</v>
      </c>
      <c r="G25">
        <f t="shared" si="5"/>
        <v>21</v>
      </c>
      <c r="H25" t="b">
        <f t="shared" si="3"/>
        <v>1</v>
      </c>
      <c r="I25" t="b">
        <f>G25&lt;D25</f>
        <v>1</v>
      </c>
    </row>
  </sheetData>
  <conditionalFormatting sqref="H1:H104857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zadanie3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2024-02-24T09:30:57Z</dcterms:modified>
</cp:coreProperties>
</file>